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7254369-DEB0-402C-9473-50A7EAA8C710}" xr6:coauthVersionLast="47" xr6:coauthVersionMax="47" xr10:uidLastSave="{00000000-0000-0000-0000-000000000000}"/>
  <bookViews>
    <workbookView xWindow="-120" yWindow="-120" windowWidth="29040" windowHeight="15840" tabRatio="796" xr2:uid="{00000000-000D-0000-FFFF-FFFF00000000}"/>
  </bookViews>
  <sheets>
    <sheet name="効果検証様式（集計値）" sheetId="1" r:id="rId1"/>
    <sheet name="R4.10" sheetId="84" r:id="rId2"/>
    <sheet name="R4.11" sheetId="112" r:id="rId3"/>
    <sheet name="R4.12" sheetId="114" r:id="rId4"/>
    <sheet name="R5.1" sheetId="115" r:id="rId5"/>
    <sheet name="R5.2" sheetId="116" r:id="rId6"/>
    <sheet name="R5.3" sheetId="117" r:id="rId7"/>
    <sheet name="R5.4" sheetId="118" r:id="rId8"/>
    <sheet name="R5.5" sheetId="119" r:id="rId9"/>
    <sheet name="R5.6" sheetId="120" r:id="rId10"/>
    <sheet name="R5.7" sheetId="121" r:id="rId11"/>
    <sheet name="R5.8" sheetId="122" r:id="rId12"/>
    <sheet name="R5.9" sheetId="123" r:id="rId13"/>
    <sheet name="R5.10" sheetId="124" r:id="rId14"/>
    <sheet name="R5.11" sheetId="125" r:id="rId15"/>
    <sheet name="R5.12" sheetId="113" r:id="rId16"/>
  </sheets>
  <definedNames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13">'R5.10'!$A$1:$J$36</definedName>
    <definedName name="_xlnm.Print_Area" localSheetId="14">'R5.11'!$A$1:$J$36</definedName>
    <definedName name="_xlnm.Print_Area" localSheetId="15">'R5.12'!$A$1:$J$36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11">'R5.8'!$A$1:$J$36</definedName>
    <definedName name="_xlnm.Print_Area" localSheetId="12">'R5.9'!$A$1:$J$36</definedName>
    <definedName name="_xlnm.Print_Area" localSheetId="0">'効果検証様式（集計値）'!$A$1:$H$38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6" i="1"/>
  <c r="E15" i="1"/>
  <c r="E14" i="1"/>
  <c r="E13" i="1"/>
  <c r="E10" i="1"/>
  <c r="E9" i="1"/>
  <c r="E8" i="1"/>
  <c r="E15" i="84"/>
  <c r="E19" i="125" l="1"/>
  <c r="E18" i="125"/>
  <c r="E15" i="125"/>
  <c r="E9" i="125"/>
  <c r="E32" i="125" s="1"/>
  <c r="E19" i="124"/>
  <c r="E18" i="124"/>
  <c r="E15" i="124"/>
  <c r="E9" i="124"/>
  <c r="E32" i="124" s="1"/>
  <c r="E19" i="123"/>
  <c r="E18" i="123"/>
  <c r="E15" i="123"/>
  <c r="E9" i="123"/>
  <c r="E32" i="123" s="1"/>
  <c r="E19" i="122"/>
  <c r="E18" i="122"/>
  <c r="E15" i="122"/>
  <c r="E9" i="122"/>
  <c r="E32" i="122" s="1"/>
  <c r="E19" i="121"/>
  <c r="E18" i="121"/>
  <c r="E15" i="121"/>
  <c r="E9" i="121"/>
  <c r="E32" i="121" s="1"/>
  <c r="E19" i="120"/>
  <c r="E18" i="120"/>
  <c r="E15" i="120"/>
  <c r="E9" i="120"/>
  <c r="E31" i="120" s="1"/>
  <c r="E19" i="119"/>
  <c r="E18" i="119"/>
  <c r="E15" i="119"/>
  <c r="E9" i="119"/>
  <c r="E32" i="119" s="1"/>
  <c r="E19" i="118"/>
  <c r="E18" i="118"/>
  <c r="E15" i="118"/>
  <c r="E9" i="118"/>
  <c r="E32" i="118" s="1"/>
  <c r="E19" i="117"/>
  <c r="E18" i="117"/>
  <c r="E15" i="117"/>
  <c r="E9" i="117"/>
  <c r="E32" i="117" s="1"/>
  <c r="E19" i="116"/>
  <c r="E18" i="116"/>
  <c r="E15" i="116"/>
  <c r="E9" i="116"/>
  <c r="E32" i="116" s="1"/>
  <c r="E19" i="115"/>
  <c r="E18" i="115"/>
  <c r="E15" i="115"/>
  <c r="E9" i="115"/>
  <c r="E32" i="115" s="1"/>
  <c r="E19" i="114"/>
  <c r="E18" i="114"/>
  <c r="E15" i="114"/>
  <c r="E9" i="114"/>
  <c r="E32" i="114" s="1"/>
  <c r="E31" i="125" l="1"/>
  <c r="E31" i="124"/>
  <c r="E31" i="123"/>
  <c r="E31" i="122"/>
  <c r="E31" i="121"/>
  <c r="E32" i="120"/>
  <c r="E31" i="119"/>
  <c r="E31" i="118"/>
  <c r="E31" i="117"/>
  <c r="E31" i="116"/>
  <c r="E31" i="115"/>
  <c r="E31" i="114"/>
  <c r="E21" i="1"/>
  <c r="E19" i="113"/>
  <c r="E18" i="113"/>
  <c r="E19" i="112"/>
  <c r="E18" i="112"/>
  <c r="E19" i="84"/>
  <c r="E18" i="84"/>
  <c r="E15" i="113" l="1"/>
  <c r="E9" i="113"/>
  <c r="E15" i="112"/>
  <c r="E9" i="112"/>
  <c r="E32" i="113" l="1"/>
  <c r="E31" i="113"/>
  <c r="E31" i="112"/>
  <c r="E32" i="112"/>
  <c r="E9" i="84"/>
  <c r="E31" i="84" s="1"/>
  <c r="E32" i="84" l="1"/>
  <c r="E17" i="1" l="1"/>
  <c r="E11" i="1"/>
  <c r="E34" i="1" s="1"/>
  <c r="E33" i="1" l="1"/>
</calcChain>
</file>

<file path=xl/sharedStrings.xml><?xml version="1.0" encoding="utf-8"?>
<sst xmlns="http://schemas.openxmlformats.org/spreadsheetml/2006/main" count="660" uniqueCount="54">
  <si>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</si>
  <si>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</si>
  <si>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</si>
  <si>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</si>
  <si>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</si>
  <si>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</t>
    <rPh sb="0" eb="3">
      <t>ジギョウメイ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</si>
  <si>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</si>
  <si>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</si>
  <si>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</si>
  <si>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</si>
  <si>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</si>
  <si>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</si>
  <si>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</si>
  <si>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</si>
  <si>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</si>
  <si>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</si>
  <si>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</si>
  <si>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</si>
  <si>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</si>
  <si>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</si>
  <si>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</si>
  <si>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</si>
  <si>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</si>
  <si>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</si>
  <si>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</si>
  <si>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</si>
  <si>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</si>
  <si>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</si>
  <si>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</si>
  <si>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</si>
  <si>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</si>
  <si>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</si>
  <si>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</si>
  <si>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</si>
  <si>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</si>
  <si>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</si>
  <si>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合計</t>
    <rPh sb="0" eb="2">
      <t>ゴウケイ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</si>
  <si>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</si>
  <si>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t>③-3：延べ対象旅行期間</t>
    <rPh sb="4" eb="5">
      <t>ノ</t>
    </rPh>
    <rPh sb="6" eb="8">
      <t>タイショウ</t>
    </rPh>
    <rPh sb="8" eb="10">
      <t>リョコウ</t>
    </rPh>
    <rPh sb="10" eb="12">
      <t>キカン</t>
    </rPh>
    <phoneticPr fontId="1"/>
  </si>
  <si>
    <r>
      <t>②-11：</t>
    </r>
    <r>
      <rPr>
        <sz val="8"/>
        <color theme="1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</si>
  <si>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</si>
  <si>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</si>
  <si>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</si>
  <si>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</si>
  <si>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</si>
  <si>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</si>
  <si>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</si>
  <si>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1"/>
  </si>
  <si>
    <t>事業名（実施期間）</t>
    <rPh sb="0" eb="3">
      <t>ジギョウメイ</t>
    </rPh>
    <rPh sb="4" eb="8">
      <t>ジッシキカン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</si>
  <si>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</si>
  <si>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愛郷ぐんま全国割</t>
    <rPh sb="0" eb="2">
      <t>アイキョウ</t>
    </rPh>
    <rPh sb="5" eb="7">
      <t>ゼンコク</t>
    </rPh>
    <rPh sb="7" eb="8">
      <t>ワリ</t>
    </rPh>
    <phoneticPr fontId="1"/>
  </si>
  <si>
    <t>群馬県</t>
    <rPh sb="0" eb="3">
      <t>グンマケン</t>
    </rPh>
    <phoneticPr fontId="1"/>
  </si>
  <si>
    <t>・旅行事業者には、GoToトラベル事業など過去の事業実績を踏まえ予算配分を実施し、予算の執行状況や旅行会社等から予算配分の増減申請を踏まえて、見直しを行った。
・参加事業者には、誓約書を提出させた</t>
    <rPh sb="1" eb="3">
      <t>リョコウ</t>
    </rPh>
    <rPh sb="3" eb="6">
      <t>ジギョウシャ</t>
    </rPh>
    <rPh sb="17" eb="19">
      <t>ジギョウ</t>
    </rPh>
    <rPh sb="21" eb="23">
      <t>カコ</t>
    </rPh>
    <rPh sb="24" eb="26">
      <t>ジギョウ</t>
    </rPh>
    <rPh sb="26" eb="28">
      <t>ジッセキ</t>
    </rPh>
    <rPh sb="29" eb="30">
      <t>フ</t>
    </rPh>
    <rPh sb="32" eb="34">
      <t>ヨサン</t>
    </rPh>
    <rPh sb="34" eb="36">
      <t>ハイブン</t>
    </rPh>
    <rPh sb="37" eb="39">
      <t>ジッシ</t>
    </rPh>
    <phoneticPr fontId="1"/>
  </si>
  <si>
    <t>愛郷ぐんま全国割（R4.10.11～12.27、R5.1.10～4.28、5.8～12.22）</t>
    <rPh sb="0" eb="2">
      <t>アイキョウ</t>
    </rPh>
    <rPh sb="5" eb="7">
      <t>ゼンコク</t>
    </rPh>
    <rPh sb="7" eb="8">
      <t>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</si>
</sst>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38" fontId="10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57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57" fontId="5" fillId="0" borderId="2" xfId="0" applyNumberFormat="1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top"/>
    </xf>
    <xf numFmtId="0" fontId="4" fillId="0" borderId="17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1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57" fontId="5" fillId="0" borderId="2" xfId="0" applyNumberFormat="1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57" fontId="5" fillId="0" borderId="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/>
    </xf>
    <xf numFmtId="57" fontId="5" fillId="2" borderId="16" xfId="0" applyNumberFormat="1" applyFont="1" applyFill="1" applyBorder="1" applyAlignment="1">
      <alignment horizontal="center" vertical="center"/>
    </xf>
    <xf numFmtId="57" fontId="5" fillId="2" borderId="2" xfId="0" applyNumberFormat="1" applyFont="1" applyFill="1" applyBorder="1" applyAlignment="1">
      <alignment horizontal="center" vertical="center"/>
    </xf>
    <xf numFmtId="57" fontId="5" fillId="2" borderId="4" xfId="0" applyNumberFormat="1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57" fontId="5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27" xfId="2" applyFont="1" applyBorder="1" applyAlignment="1">
      <alignment horizontal="right" vertical="center"/>
    </xf>
    <xf numFmtId="38" fontId="5" fillId="0" borderId="28" xfId="2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Normal="100" zoomScaleSheetLayoutView="100" workbookViewId="0">
      <selection sqref="A1:G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875" style="1" customWidth="1"/>
    <col min="9" max="10" width="9" style="1" customWidth="1"/>
    <col min="11" max="16384" width="9" style="1"/>
  </cols>
  <sheetData>
    <row r="1" spans="1:8" ht="18.75" customHeight="1" x14ac:dyDescent="0.4">
      <c r="A1" s="45" t="s">
        <v>0</v>
      </c>
      <c r="B1" s="45"/>
      <c r="C1" s="45"/>
      <c r="D1" s="45"/>
      <c r="E1" s="45"/>
      <c r="F1" s="45"/>
      <c r="G1" s="45"/>
      <c r="H1" s="4"/>
    </row>
    <row r="2" spans="1:8" x14ac:dyDescent="0.4">
      <c r="B2" s="2"/>
      <c r="C2" s="8" t="s">
        <v>1</v>
      </c>
      <c r="D2" s="6" t="s">
        <v>51</v>
      </c>
      <c r="E2" s="4"/>
      <c r="F2" s="8" t="s">
        <v>2</v>
      </c>
      <c r="G2" s="7">
        <v>45608</v>
      </c>
    </row>
    <row r="3" spans="1:8" ht="15" customHeight="1" x14ac:dyDescent="0.4">
      <c r="B3" s="2"/>
      <c r="C3" s="4"/>
      <c r="D3" s="4"/>
      <c r="E3" s="4"/>
      <c r="F3" s="4"/>
      <c r="G3" s="4"/>
      <c r="H3" s="4"/>
    </row>
    <row r="4" spans="1:8" ht="15" customHeight="1" thickBot="1" x14ac:dyDescent="0.45">
      <c r="B4" s="1" t="s">
        <v>3</v>
      </c>
      <c r="C4" s="35" t="s">
        <v>4</v>
      </c>
      <c r="D4" s="35"/>
      <c r="E4" s="35"/>
      <c r="F4" s="35"/>
      <c r="G4" s="4"/>
    </row>
    <row r="5" spans="1:8" ht="32.25" customHeight="1" thickBot="1" x14ac:dyDescent="0.45">
      <c r="C5" s="46" t="s">
        <v>48</v>
      </c>
      <c r="D5" s="47"/>
      <c r="E5" s="48" t="s">
        <v>53</v>
      </c>
      <c r="F5" s="48"/>
      <c r="G5" s="49"/>
      <c r="H5" s="13"/>
    </row>
    <row r="6" spans="1:8" ht="15" customHeight="1" x14ac:dyDescent="0.4"/>
    <row r="7" spans="1:8" ht="15" customHeight="1" thickBot="1" x14ac:dyDescent="0.45">
      <c r="B7" s="1" t="s">
        <v>6</v>
      </c>
      <c r="C7" s="35" t="s">
        <v>7</v>
      </c>
      <c r="D7" s="35"/>
      <c r="E7" s="35"/>
      <c r="F7" s="35"/>
    </row>
    <row r="8" spans="1:8" ht="15" customHeight="1" x14ac:dyDescent="0.4">
      <c r="C8" s="50" t="s">
        <v>8</v>
      </c>
      <c r="D8" s="20" t="s">
        <v>9</v>
      </c>
      <c r="E8" s="52">
        <f>SUM('R4.10:R5.12'!E6:I6)</f>
        <v>15876813744</v>
      </c>
      <c r="F8" s="52"/>
      <c r="G8" s="53"/>
      <c r="H8" s="9"/>
    </row>
    <row r="9" spans="1:8" ht="15" customHeight="1" x14ac:dyDescent="0.4">
      <c r="C9" s="51"/>
      <c r="D9" s="19" t="s">
        <v>10</v>
      </c>
      <c r="E9" s="41">
        <f>SUM('R4.10:R5.12'!E7:I7)</f>
        <v>2881969914</v>
      </c>
      <c r="F9" s="41"/>
      <c r="G9" s="42"/>
      <c r="H9" s="9"/>
    </row>
    <row r="10" spans="1:8" ht="15" customHeight="1" x14ac:dyDescent="0.4">
      <c r="C10" s="51"/>
      <c r="D10" s="24" t="s">
        <v>11</v>
      </c>
      <c r="E10" s="41">
        <f>SUM('R4.10:R5.12'!E8:I8)</f>
        <v>13044258682</v>
      </c>
      <c r="F10" s="41"/>
      <c r="G10" s="42"/>
      <c r="H10" s="9"/>
    </row>
    <row r="11" spans="1:8" ht="15" customHeight="1" thickBot="1" x14ac:dyDescent="0.45">
      <c r="C11" s="30" t="s">
        <v>36</v>
      </c>
      <c r="D11" s="31"/>
      <c r="E11" s="32">
        <f>SUM(E8:G10)</f>
        <v>31803042340</v>
      </c>
      <c r="F11" s="33"/>
      <c r="G11" s="34"/>
      <c r="H11" s="9"/>
    </row>
    <row r="12" spans="1:8" ht="15" customHeight="1" x14ac:dyDescent="0.4">
      <c r="C12" s="54" t="s">
        <v>12</v>
      </c>
      <c r="D12" s="55"/>
      <c r="E12" s="55"/>
      <c r="F12" s="55"/>
      <c r="G12" s="56"/>
      <c r="H12" s="12"/>
    </row>
    <row r="13" spans="1:8" ht="15" customHeight="1" x14ac:dyDescent="0.4">
      <c r="C13" s="38" t="s">
        <v>13</v>
      </c>
      <c r="D13" s="19" t="s">
        <v>14</v>
      </c>
      <c r="E13" s="41">
        <f>SUM('R4.10:R5.12'!E11:I11)</f>
        <v>3453361966</v>
      </c>
      <c r="F13" s="41"/>
      <c r="G13" s="42"/>
      <c r="H13" s="10"/>
    </row>
    <row r="14" spans="1:8" ht="15" customHeight="1" x14ac:dyDescent="0.4">
      <c r="C14" s="38"/>
      <c r="D14" s="19" t="s">
        <v>15</v>
      </c>
      <c r="E14" s="41">
        <f>SUM('R4.10:R5.12'!E12:I12)</f>
        <v>665868791</v>
      </c>
      <c r="F14" s="41"/>
      <c r="G14" s="42"/>
      <c r="H14" s="10"/>
    </row>
    <row r="15" spans="1:8" ht="15" customHeight="1" x14ac:dyDescent="0.4">
      <c r="C15" s="38"/>
      <c r="D15" s="19" t="s">
        <v>16</v>
      </c>
      <c r="E15" s="41">
        <f>SUM('R4.10:R5.12'!E13:I13)</f>
        <v>3026219059</v>
      </c>
      <c r="F15" s="41"/>
      <c r="G15" s="42"/>
      <c r="H15" s="10"/>
    </row>
    <row r="16" spans="1:8" ht="15" customHeight="1" x14ac:dyDescent="0.4">
      <c r="C16" s="28" t="s">
        <v>17</v>
      </c>
      <c r="D16" s="29"/>
      <c r="E16" s="41">
        <f>SUM('R4.10:R5.12'!E14:I14)</f>
        <v>4278410945</v>
      </c>
      <c r="F16" s="41"/>
      <c r="G16" s="42"/>
      <c r="H16" s="10"/>
    </row>
    <row r="17" spans="2:8" ht="15" customHeight="1" thickBot="1" x14ac:dyDescent="0.45">
      <c r="C17" s="30" t="s">
        <v>36</v>
      </c>
      <c r="D17" s="31"/>
      <c r="E17" s="32">
        <f>SUM(E13:G16)</f>
        <v>11423860761</v>
      </c>
      <c r="F17" s="33"/>
      <c r="G17" s="34"/>
      <c r="H17" s="10"/>
    </row>
    <row r="18" spans="2:8" ht="15" customHeight="1" x14ac:dyDescent="0.4">
      <c r="C18" s="39" t="s">
        <v>42</v>
      </c>
      <c r="D18" s="40"/>
      <c r="E18" s="41">
        <f>SUM('R4.10:R5.12'!E16:I16)</f>
        <v>1794054</v>
      </c>
      <c r="F18" s="41"/>
      <c r="G18" s="42"/>
      <c r="H18" s="10"/>
    </row>
    <row r="19" spans="2:8" ht="15" customHeight="1" thickBot="1" x14ac:dyDescent="0.45">
      <c r="C19" s="36" t="s">
        <v>37</v>
      </c>
      <c r="D19" s="37"/>
      <c r="E19" s="26">
        <f>SUM('R4.10:R5.12'!E17:I17)</f>
        <v>265505</v>
      </c>
      <c r="F19" s="26"/>
      <c r="G19" s="27"/>
      <c r="H19" s="9"/>
    </row>
    <row r="20" spans="2:8" ht="15" customHeight="1" x14ac:dyDescent="0.4">
      <c r="C20" s="39" t="s">
        <v>18</v>
      </c>
      <c r="D20" s="40"/>
      <c r="E20" s="43">
        <f>(E8+E10)/E18</f>
        <v>16120.513889771433</v>
      </c>
      <c r="F20" s="43"/>
      <c r="G20" s="44"/>
      <c r="H20" s="9"/>
    </row>
    <row r="21" spans="2:8" ht="15" customHeight="1" thickBot="1" x14ac:dyDescent="0.45">
      <c r="C21" s="36" t="s">
        <v>39</v>
      </c>
      <c r="D21" s="37"/>
      <c r="E21" s="26">
        <f>E9/E19</f>
        <v>10854.672846085761</v>
      </c>
      <c r="F21" s="26"/>
      <c r="G21" s="27"/>
      <c r="H21" s="9"/>
    </row>
    <row r="22" spans="2:8" ht="15" customHeight="1" x14ac:dyDescent="0.4">
      <c r="C22" s="9" t="s">
        <v>43</v>
      </c>
      <c r="D22" s="9"/>
      <c r="E22" s="9"/>
      <c r="F22" s="9"/>
      <c r="G22" s="9"/>
      <c r="H22" s="9"/>
    </row>
    <row r="23" spans="2:8" ht="15" customHeight="1" x14ac:dyDescent="0.4">
      <c r="C23" s="9" t="s">
        <v>49</v>
      </c>
      <c r="D23" s="9"/>
      <c r="E23" s="9"/>
      <c r="F23" s="9"/>
      <c r="G23" s="9"/>
      <c r="H23" s="9"/>
    </row>
    <row r="24" spans="2:8" ht="15" customHeight="1" x14ac:dyDescent="0.4"/>
    <row r="25" spans="2:8" ht="15" customHeight="1" x14ac:dyDescent="0.4">
      <c r="B25" s="1" t="s">
        <v>19</v>
      </c>
      <c r="C25" s="35" t="s">
        <v>20</v>
      </c>
      <c r="D25" s="35"/>
      <c r="E25" s="35"/>
      <c r="F25" s="35"/>
    </row>
    <row r="26" spans="2:8" ht="12.75" thickBot="1" x14ac:dyDescent="0.45">
      <c r="C26" s="4"/>
      <c r="D26" s="4"/>
      <c r="E26" s="5" t="s">
        <v>21</v>
      </c>
      <c r="F26" s="25" t="s">
        <v>22</v>
      </c>
      <c r="G26" s="25"/>
      <c r="H26" s="5"/>
    </row>
    <row r="27" spans="2:8" ht="15" customHeight="1" x14ac:dyDescent="0.4">
      <c r="C27" s="65" t="s">
        <v>23</v>
      </c>
      <c r="D27" s="66"/>
      <c r="E27" s="14">
        <v>44845</v>
      </c>
      <c r="F27" s="57">
        <v>45282</v>
      </c>
      <c r="G27" s="58"/>
      <c r="H27" s="11"/>
    </row>
    <row r="28" spans="2:8" ht="15" customHeight="1" thickBot="1" x14ac:dyDescent="0.45">
      <c r="C28" s="67" t="s">
        <v>24</v>
      </c>
      <c r="D28" s="68"/>
      <c r="E28" s="15">
        <v>44845</v>
      </c>
      <c r="F28" s="59">
        <v>45282</v>
      </c>
      <c r="G28" s="60"/>
      <c r="H28" s="11"/>
    </row>
    <row r="29" spans="2:8" ht="15" customHeight="1" thickBot="1" x14ac:dyDescent="0.45">
      <c r="C29" s="67" t="s">
        <v>45</v>
      </c>
      <c r="D29" s="68"/>
      <c r="E29" s="71">
        <v>417</v>
      </c>
      <c r="F29" s="72"/>
      <c r="G29" s="73"/>
      <c r="H29" s="11"/>
    </row>
    <row r="30" spans="2:8" ht="15" customHeight="1" x14ac:dyDescent="0.4">
      <c r="C30" s="9" t="s">
        <v>46</v>
      </c>
      <c r="D30" s="9"/>
      <c r="E30" s="18"/>
      <c r="F30" s="18"/>
      <c r="G30" s="18"/>
      <c r="H30" s="11"/>
    </row>
    <row r="31" spans="2:8" ht="15" customHeight="1" x14ac:dyDescent="0.4"/>
    <row r="32" spans="2:8" ht="15" customHeight="1" thickBot="1" x14ac:dyDescent="0.45">
      <c r="B32" s="1" t="s">
        <v>25</v>
      </c>
      <c r="C32" s="35" t="s">
        <v>26</v>
      </c>
      <c r="D32" s="35"/>
      <c r="E32" s="35"/>
      <c r="F32" s="35"/>
    </row>
    <row r="33" spans="2:8" ht="15" customHeight="1" x14ac:dyDescent="0.4">
      <c r="C33" s="69" t="s">
        <v>27</v>
      </c>
      <c r="D33" s="17" t="s">
        <v>28</v>
      </c>
      <c r="E33" s="61">
        <f>(E8+E9)/E11</f>
        <v>0.58984242631423667</v>
      </c>
      <c r="F33" s="61"/>
      <c r="G33" s="62"/>
    </row>
    <row r="34" spans="2:8" ht="15" customHeight="1" thickBot="1" x14ac:dyDescent="0.45">
      <c r="C34" s="70"/>
      <c r="D34" s="16" t="s">
        <v>29</v>
      </c>
      <c r="E34" s="63">
        <f>E10/E11</f>
        <v>0.41015757368576328</v>
      </c>
      <c r="F34" s="63"/>
      <c r="G34" s="64"/>
    </row>
    <row r="35" spans="2:8" ht="15" customHeight="1" x14ac:dyDescent="0.4"/>
    <row r="36" spans="2:8" ht="15" customHeight="1" thickBot="1" x14ac:dyDescent="0.45">
      <c r="B36" s="1" t="s">
        <v>30</v>
      </c>
      <c r="C36" s="35" t="s">
        <v>31</v>
      </c>
      <c r="D36" s="35"/>
      <c r="E36" s="35"/>
      <c r="F36" s="35"/>
      <c r="G36" s="35"/>
      <c r="H36" s="35"/>
    </row>
    <row r="37" spans="2:8" ht="69.95" customHeight="1" thickBot="1" x14ac:dyDescent="0.45">
      <c r="C37" s="3" t="s">
        <v>32</v>
      </c>
      <c r="D37" s="48" t="s">
        <v>52</v>
      </c>
      <c r="E37" s="48"/>
      <c r="F37" s="48"/>
      <c r="G37" s="49"/>
      <c r="H37" s="13"/>
    </row>
  </sheetData>
  <mergeCells count="42"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  <mergeCell ref="C8:C10"/>
    <mergeCell ref="E8:G8"/>
    <mergeCell ref="E9:G9"/>
    <mergeCell ref="E10:G10"/>
    <mergeCell ref="C12:G12"/>
    <mergeCell ref="E11:G11"/>
    <mergeCell ref="C11:D11"/>
    <mergeCell ref="A1:G1"/>
    <mergeCell ref="C5:D5"/>
    <mergeCell ref="E5:G5"/>
    <mergeCell ref="C4:F4"/>
    <mergeCell ref="C7:F7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F26:G26"/>
    <mergeCell ref="E21:G21"/>
    <mergeCell ref="C16:D16"/>
    <mergeCell ref="C17:D17"/>
    <mergeCell ref="E17:G17"/>
    <mergeCell ref="C25:F25"/>
    <mergeCell ref="C19:D19"/>
    <mergeCell ref="C21:D21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D05A5-9B9C-4CF3-94A3-4D03B270BCA9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1829317255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532160262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184089105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2545566622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290365926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104220656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30320370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268489734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693396686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106295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45463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18941.684557128745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11705.348569166135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30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0.9276824643248327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7.2317535675167258E-2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4A3EA-6D0D-413E-A7FB-C92BD06EB09D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1109908175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122928302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0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1232836477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194402482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24288323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0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146184712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364875517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77626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11092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14298.14978228944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11082.609267940858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31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1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AD35-6035-4654-9AEE-2B113C903047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261190005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119963673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0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381153678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45924995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23673007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0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40079373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109677375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12732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10286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20514.45216776626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11662.810908030333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31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1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5566-93E1-4371-84BD-7656D6D879BC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975311986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398711856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0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1374023842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156219644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78935132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0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123221044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358375820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33741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34313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28905.841142823272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11619.848337364847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30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1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A6A1-A865-4EE6-ACC2-90ED5ADA9228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75447783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39417529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0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114865312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10989598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7822745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0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10212394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29024737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2399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3777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31449.680283451438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10436.200423616627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31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1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5092-B873-4623-8492-507F31C7A542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181269846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159314240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0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340584086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29260824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31373124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0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34878392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95512340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6310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13670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28727.392393026941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11654.297000731529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30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1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0F6E9-91DA-4535-8654-FF6AD3AC3ECB}">
  <sheetPr>
    <pageSetUpPr fitToPage="1"/>
  </sheetPr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698185155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192735930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0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890921085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110246022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38472060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0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70942039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219660121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22475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17631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31064.967964404896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10931.650501956781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22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1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fitToWidth="2" orientation="portrait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2481576928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118905066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1911210672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4511692666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691012676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43837593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552614816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223336000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1510801085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268360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10227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16369.010284692204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11626.583162217659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21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0.57638722016620625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0.42361277983379375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A1:J1"/>
    <mergeCell ref="C2:G2"/>
    <mergeCell ref="C3:D3"/>
    <mergeCell ref="E3:I3"/>
    <mergeCell ref="C5:G5"/>
    <mergeCell ref="E6:I6"/>
    <mergeCell ref="E7:I7"/>
    <mergeCell ref="E8:I8"/>
    <mergeCell ref="C10:I10"/>
    <mergeCell ref="E11:I11"/>
    <mergeCell ref="E12:I12"/>
    <mergeCell ref="E13:I13"/>
    <mergeCell ref="E14:I14"/>
    <mergeCell ref="C14:D1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BE121-69EA-46A6-B3BC-1794295C1E42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3035062459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277022800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2770990044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6083075303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828172460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103826179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813272945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946688000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2691959584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356730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25376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16275.761789028116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10916.724464060529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30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0.5444754657839882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0.4555245342160118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ED4A-C8A7-49DF-9123-53717751663C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1895018597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146216987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1861380961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3902616545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549139116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56221890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564354102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867978000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2037693108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244886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13243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15339.380601586045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11041.077323869215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27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0.52304282536167024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0.47695717463832971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FBF64-E851-42B4-A7D4-94B4CD17B0CF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506455329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79444370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1028135696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1614035395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89843763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15765559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177394900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477795140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760799362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111965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9074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13705.988701826464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8755.1653074718979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22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0.36300300527176482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0.63699699472823523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4EF0D-A846-40E5-A695-F934809A905C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964278571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214893345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1902991854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3082163770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164344723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42721670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319860567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386000518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912927478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201241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23042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14247.943634746398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9326.1585365853662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29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0.38257925405436843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0.61742074594563157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375C3-5E9D-47B9-8F4A-69F6AD7AF17D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709837974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238151667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2388660563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3336650204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116095550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47360756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402399687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423112490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988968483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220960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24557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14022.893451303404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9697.9137109581789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31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0.28411418130181681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0.71588581869818324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65849-F40F-43E2-9608-998C0D15A9D2}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383346314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68830115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726352126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1178528555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60647915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13532379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121634082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142410033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338224409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77181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7030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14377.870719477593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9790.9125177809383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28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0.38367880615332228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0.61632119384667772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1058-C885-48E6-87C2-DCD28DFE550C}">
  <dimension ref="A1:N35"/>
  <sheetViews>
    <sheetView view="pageBreakPreview" zoomScaleNormal="100" zoomScaleSheetLayoutView="100" workbookViewId="0">
      <selection sqref="A1:J25"/>
    </sheetView>
  </sheetViews>
  <sheetFormatPr defaultColWidth="9" defaultRowHeight="12" x14ac:dyDescent="0.4"/>
  <cols>
    <col min="1" max="1" width="0.62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5" customHeight="1" thickBot="1" x14ac:dyDescent="0.45">
      <c r="B2" s="1" t="s">
        <v>3</v>
      </c>
      <c r="C2" s="35" t="s">
        <v>4</v>
      </c>
      <c r="D2" s="35"/>
      <c r="E2" s="35"/>
      <c r="F2" s="35"/>
      <c r="G2" s="35"/>
      <c r="H2" s="4"/>
    </row>
    <row r="3" spans="1:14" ht="19.5" customHeight="1" thickBot="1" x14ac:dyDescent="0.45">
      <c r="C3" s="46" t="s">
        <v>5</v>
      </c>
      <c r="D3" s="47"/>
      <c r="E3" s="106" t="s">
        <v>50</v>
      </c>
      <c r="F3" s="107"/>
      <c r="G3" s="107"/>
      <c r="H3" s="107"/>
      <c r="I3" s="108"/>
    </row>
    <row r="4" spans="1:14" ht="15" customHeight="1" x14ac:dyDescent="0.4"/>
    <row r="5" spans="1:14" ht="15" customHeight="1" thickBot="1" x14ac:dyDescent="0.45">
      <c r="B5" s="1" t="s">
        <v>6</v>
      </c>
      <c r="C5" s="35" t="s">
        <v>7</v>
      </c>
      <c r="D5" s="35"/>
      <c r="E5" s="35"/>
      <c r="F5" s="35"/>
      <c r="G5" s="35"/>
    </row>
    <row r="6" spans="1:14" ht="15" customHeight="1" x14ac:dyDescent="0.4">
      <c r="C6" s="104" t="s">
        <v>8</v>
      </c>
      <c r="D6" s="20" t="s">
        <v>9</v>
      </c>
      <c r="E6" s="98">
        <v>770607367</v>
      </c>
      <c r="F6" s="98"/>
      <c r="G6" s="98"/>
      <c r="H6" s="98"/>
      <c r="I6" s="99"/>
    </row>
    <row r="7" spans="1:14" ht="15" customHeight="1" x14ac:dyDescent="0.4">
      <c r="C7" s="105"/>
      <c r="D7" s="19" t="s">
        <v>10</v>
      </c>
      <c r="E7" s="41">
        <v>173273772</v>
      </c>
      <c r="F7" s="41"/>
      <c r="G7" s="41"/>
      <c r="H7" s="41"/>
      <c r="I7" s="42"/>
    </row>
    <row r="8" spans="1:14" ht="15" customHeight="1" x14ac:dyDescent="0.4">
      <c r="C8" s="90"/>
      <c r="D8" s="24" t="s">
        <v>11</v>
      </c>
      <c r="E8" s="100">
        <v>270447661</v>
      </c>
      <c r="F8" s="100"/>
      <c r="G8" s="100"/>
      <c r="H8" s="100"/>
      <c r="I8" s="101"/>
    </row>
    <row r="9" spans="1:14" ht="15" customHeight="1" thickBot="1" x14ac:dyDescent="0.45">
      <c r="C9" s="30" t="s">
        <v>36</v>
      </c>
      <c r="D9" s="31"/>
      <c r="E9" s="32">
        <f>SUM(E6:I8)</f>
        <v>1214328800</v>
      </c>
      <c r="F9" s="33"/>
      <c r="G9" s="33"/>
      <c r="H9" s="33"/>
      <c r="I9" s="34"/>
    </row>
    <row r="10" spans="1:14" ht="15" customHeight="1" x14ac:dyDescent="0.4">
      <c r="C10" s="54" t="s">
        <v>12</v>
      </c>
      <c r="D10" s="55"/>
      <c r="E10" s="55"/>
      <c r="F10" s="55"/>
      <c r="G10" s="55"/>
      <c r="H10" s="55"/>
      <c r="I10" s="56"/>
    </row>
    <row r="11" spans="1:14" ht="15" customHeight="1" x14ac:dyDescent="0.4">
      <c r="C11" s="38" t="s">
        <v>34</v>
      </c>
      <c r="D11" s="21" t="s">
        <v>14</v>
      </c>
      <c r="E11" s="41">
        <v>116696272</v>
      </c>
      <c r="F11" s="41"/>
      <c r="G11" s="41"/>
      <c r="H11" s="41"/>
      <c r="I11" s="42"/>
    </row>
    <row r="12" spans="1:14" ht="15" customHeight="1" x14ac:dyDescent="0.4">
      <c r="C12" s="38"/>
      <c r="D12" s="21" t="s">
        <v>35</v>
      </c>
      <c r="E12" s="41">
        <v>33817718</v>
      </c>
      <c r="F12" s="41"/>
      <c r="G12" s="41"/>
      <c r="H12" s="41"/>
      <c r="I12" s="42"/>
    </row>
    <row r="13" spans="1:14" ht="15" customHeight="1" x14ac:dyDescent="0.4">
      <c r="C13" s="38"/>
      <c r="D13" s="22" t="s">
        <v>16</v>
      </c>
      <c r="E13" s="41">
        <v>44367590</v>
      </c>
      <c r="F13" s="41"/>
      <c r="G13" s="41"/>
      <c r="H13" s="41"/>
      <c r="I13" s="42"/>
      <c r="M13" s="23"/>
      <c r="N13" s="23"/>
    </row>
    <row r="14" spans="1:14" ht="15" customHeight="1" x14ac:dyDescent="0.4">
      <c r="C14" s="102" t="s">
        <v>17</v>
      </c>
      <c r="D14" s="103"/>
      <c r="E14" s="100">
        <v>117083076</v>
      </c>
      <c r="F14" s="100"/>
      <c r="G14" s="100"/>
      <c r="H14" s="100"/>
      <c r="I14" s="101"/>
    </row>
    <row r="15" spans="1:14" ht="15" customHeight="1" thickBot="1" x14ac:dyDescent="0.45">
      <c r="C15" s="86" t="s">
        <v>36</v>
      </c>
      <c r="D15" s="87"/>
      <c r="E15" s="92">
        <f>SUM(E11:I14)</f>
        <v>311964656</v>
      </c>
      <c r="F15" s="92"/>
      <c r="G15" s="92"/>
      <c r="H15" s="92"/>
      <c r="I15" s="93"/>
    </row>
    <row r="16" spans="1:14" ht="15" customHeight="1" x14ac:dyDescent="0.4">
      <c r="C16" s="88" t="s">
        <v>41</v>
      </c>
      <c r="D16" s="89"/>
      <c r="E16" s="94">
        <v>51153</v>
      </c>
      <c r="F16" s="94"/>
      <c r="G16" s="94"/>
      <c r="H16" s="94"/>
      <c r="I16" s="95"/>
    </row>
    <row r="17" spans="2:9" ht="15" customHeight="1" thickBot="1" x14ac:dyDescent="0.45">
      <c r="C17" s="90" t="s">
        <v>37</v>
      </c>
      <c r="D17" s="91"/>
      <c r="E17" s="96">
        <v>16724</v>
      </c>
      <c r="F17" s="96"/>
      <c r="G17" s="96"/>
      <c r="H17" s="96"/>
      <c r="I17" s="97"/>
    </row>
    <row r="18" spans="2:9" ht="15" customHeight="1" x14ac:dyDescent="0.4">
      <c r="C18" s="88" t="s">
        <v>18</v>
      </c>
      <c r="D18" s="89"/>
      <c r="E18" s="98">
        <f>(E6+E8)/E16</f>
        <v>20351.788321310578</v>
      </c>
      <c r="F18" s="98"/>
      <c r="G18" s="98"/>
      <c r="H18" s="98"/>
      <c r="I18" s="99"/>
    </row>
    <row r="19" spans="2:9" ht="15" customHeight="1" thickBot="1" x14ac:dyDescent="0.45">
      <c r="C19" s="36" t="s">
        <v>40</v>
      </c>
      <c r="D19" s="37"/>
      <c r="E19" s="26">
        <f>E7/E17</f>
        <v>10360.785218847166</v>
      </c>
      <c r="F19" s="26"/>
      <c r="G19" s="26"/>
      <c r="H19" s="26"/>
      <c r="I19" s="27"/>
    </row>
    <row r="20" spans="2:9" ht="15" customHeight="1" x14ac:dyDescent="0.4">
      <c r="C20" s="9" t="s">
        <v>44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47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35" t="s">
        <v>20</v>
      </c>
      <c r="D23" s="35"/>
      <c r="E23" s="35"/>
      <c r="F23" s="35"/>
      <c r="G23" s="35"/>
    </row>
    <row r="24" spans="2:9" ht="12.75" thickBot="1" x14ac:dyDescent="0.45">
      <c r="C24" s="4"/>
      <c r="D24" s="4"/>
      <c r="E24" s="77" t="s">
        <v>21</v>
      </c>
      <c r="F24" s="77"/>
      <c r="G24" s="77" t="s">
        <v>22</v>
      </c>
      <c r="H24" s="77"/>
      <c r="I24" s="77"/>
    </row>
    <row r="25" spans="2:9" ht="15" customHeight="1" x14ac:dyDescent="0.4">
      <c r="C25" s="65" t="s">
        <v>23</v>
      </c>
      <c r="D25" s="66"/>
      <c r="E25" s="78"/>
      <c r="F25" s="79"/>
      <c r="G25" s="80"/>
      <c r="H25" s="80"/>
      <c r="I25" s="81"/>
    </row>
    <row r="26" spans="2:9" ht="15" customHeight="1" thickBot="1" x14ac:dyDescent="0.45">
      <c r="C26" s="67" t="s">
        <v>24</v>
      </c>
      <c r="D26" s="68"/>
      <c r="E26" s="82"/>
      <c r="F26" s="82"/>
      <c r="G26" s="82"/>
      <c r="H26" s="82"/>
      <c r="I26" s="83"/>
    </row>
    <row r="27" spans="2:9" ht="15" customHeight="1" thickBot="1" x14ac:dyDescent="0.45">
      <c r="C27" s="84" t="s">
        <v>38</v>
      </c>
      <c r="D27" s="85"/>
      <c r="E27" s="71">
        <v>24</v>
      </c>
      <c r="F27" s="72"/>
      <c r="G27" s="72"/>
      <c r="H27" s="72"/>
      <c r="I27" s="73"/>
    </row>
    <row r="28" spans="2:9" ht="15" customHeight="1" x14ac:dyDescent="0.4">
      <c r="C28" s="9" t="s">
        <v>46</v>
      </c>
      <c r="D28" s="9"/>
      <c r="E28" s="18"/>
      <c r="F28" s="18"/>
      <c r="G28" s="18"/>
      <c r="H28" s="18"/>
      <c r="I28" s="18"/>
    </row>
    <row r="29" spans="2:9" ht="15" customHeight="1" x14ac:dyDescent="0.4"/>
    <row r="30" spans="2:9" ht="15" customHeight="1" thickBot="1" x14ac:dyDescent="0.45">
      <c r="B30" s="1" t="s">
        <v>25</v>
      </c>
      <c r="C30" s="35" t="s">
        <v>26</v>
      </c>
      <c r="D30" s="35"/>
      <c r="E30" s="35"/>
      <c r="F30" s="35"/>
      <c r="G30" s="35"/>
    </row>
    <row r="31" spans="2:9" ht="15" customHeight="1" x14ac:dyDescent="0.4">
      <c r="C31" s="69" t="s">
        <v>27</v>
      </c>
      <c r="D31" s="17" t="s">
        <v>28</v>
      </c>
      <c r="E31" s="61">
        <f>(E6+E7)/E9</f>
        <v>0.77728629922966497</v>
      </c>
      <c r="F31" s="61"/>
      <c r="G31" s="61"/>
      <c r="H31" s="61"/>
      <c r="I31" s="62"/>
    </row>
    <row r="32" spans="2:9" ht="15" customHeight="1" thickBot="1" x14ac:dyDescent="0.45">
      <c r="C32" s="70"/>
      <c r="D32" s="16" t="s">
        <v>29</v>
      </c>
      <c r="E32" s="63">
        <f>E8/E9</f>
        <v>0.22271370077033503</v>
      </c>
      <c r="F32" s="63"/>
      <c r="G32" s="63"/>
      <c r="H32" s="63"/>
      <c r="I32" s="64"/>
    </row>
    <row r="33" spans="2:9" ht="15" customHeight="1" x14ac:dyDescent="0.4"/>
    <row r="34" spans="2:9" ht="15" customHeight="1" thickBot="1" x14ac:dyDescent="0.45">
      <c r="B34" s="1" t="s">
        <v>30</v>
      </c>
      <c r="C34" s="35" t="s">
        <v>31</v>
      </c>
      <c r="D34" s="35"/>
      <c r="E34" s="35"/>
      <c r="F34" s="35"/>
      <c r="G34" s="35"/>
      <c r="H34" s="35"/>
      <c r="I34" s="35"/>
    </row>
    <row r="35" spans="2:9" ht="69.95" customHeight="1" thickBot="1" x14ac:dyDescent="0.45">
      <c r="C35" s="3" t="s">
        <v>32</v>
      </c>
      <c r="D35" s="74"/>
      <c r="E35" s="75"/>
      <c r="F35" s="75"/>
      <c r="G35" s="75"/>
      <c r="H35" s="75"/>
      <c r="I35" s="7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R4.10!Print_Area</vt:lpstr>
      <vt:lpstr>R4.11!Print_Area</vt:lpstr>
      <vt:lpstr>R4.12!Print_Area</vt:lpstr>
      <vt:lpstr>R5.1!Print_Area</vt:lpstr>
      <vt:lpstr>R5.10!Print_Area</vt:lpstr>
      <vt:lpstr>R5.11!Print_Area</vt:lpstr>
      <vt:lpstr>R5.12!Print_Area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2024-11-12T06:38:14Z</dcterms:created>
  <dcterms:modified xsi:type="dcterms:W3CDTF">2024-11-19T05:03:35Z</dcterms:modified>
  <cp:category/>
  <cp:contentStatus/>
</cp:coreProperties>
</file>