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62" documentId="13_ncr:1_{13F6ABE8-B196-4AF6-8C1F-2B8734F521B0}" xr6:coauthVersionLast="47" xr6:coauthVersionMax="47" xr10:uidLastSave="{4330290B-FF4A-44D5-A5F2-D56539C99977}"/>
  <bookViews>
    <workbookView xWindow="-108" yWindow="-108" windowWidth="23256" windowHeight="12576" activeTab="3" xr2:uid="{00000000-000D-0000-FFFF-FFFF00000000}"/>
  </bookViews>
  <sheets>
    <sheet name="定着支援" sheetId="2" r:id="rId1"/>
    <sheet name="獲得強化" sheetId="3" r:id="rId2"/>
    <sheet name="（記載例）定着促進" sheetId="4" r:id="rId3"/>
    <sheet name="（記載例）獲得強化" sheetId="5" r:id="rId4"/>
  </sheets>
  <definedNames>
    <definedName name="_xlnm.Print_Area" localSheetId="3">'（記載例）獲得強化'!$B$2:$N$28</definedName>
    <definedName name="_xlnm.Print_Area" localSheetId="2">'（記載例）定着促進'!$B$2:$N$28</definedName>
    <definedName name="_xlnm.Print_Area" localSheetId="1">獲得強化!$B$2:$N$28</definedName>
    <definedName name="_xlnm.Print_Area" localSheetId="0">定着支援!$B$2:$N$28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L15" i="5"/>
  <c r="L16" i="5"/>
  <c r="L17" i="5"/>
  <c r="L18" i="5"/>
  <c r="L19" i="5"/>
  <c r="L20" i="5"/>
  <c r="L21" i="5"/>
  <c r="L22" i="5"/>
  <c r="L23" i="5"/>
  <c r="L14" i="5"/>
  <c r="L14" i="3"/>
  <c r="K24" i="5"/>
  <c r="K24" i="4"/>
  <c r="L24" i="4"/>
  <c r="L15" i="4"/>
  <c r="L16" i="4"/>
  <c r="L17" i="4"/>
  <c r="L18" i="4"/>
  <c r="L19" i="4"/>
  <c r="L20" i="4"/>
  <c r="L21" i="4"/>
  <c r="L22" i="4"/>
  <c r="L23" i="4"/>
  <c r="L14" i="4"/>
  <c r="L15" i="2"/>
  <c r="L16" i="2"/>
  <c r="L17" i="2"/>
  <c r="L18" i="2"/>
  <c r="L19" i="2"/>
  <c r="L20" i="2"/>
  <c r="L21" i="2"/>
  <c r="L22" i="2"/>
  <c r="L23" i="2"/>
  <c r="K24" i="3"/>
  <c r="L15" i="3"/>
  <c r="L16" i="3"/>
  <c r="L17" i="3"/>
  <c r="L18" i="3"/>
  <c r="L19" i="3"/>
  <c r="L20" i="3"/>
  <c r="L21" i="3"/>
  <c r="L22" i="3"/>
  <c r="L23" i="3"/>
  <c r="K24" i="2"/>
  <c r="F24" i="5"/>
  <c r="D24" i="5"/>
  <c r="C24" i="5"/>
  <c r="I23" i="5"/>
  <c r="H23" i="5"/>
  <c r="J23" i="5" s="1"/>
  <c r="G23" i="5"/>
  <c r="E23" i="5"/>
  <c r="I22" i="5"/>
  <c r="H22" i="5"/>
  <c r="G22" i="5"/>
  <c r="E22" i="5"/>
  <c r="I21" i="5"/>
  <c r="H21" i="5"/>
  <c r="G21" i="5"/>
  <c r="E21" i="5"/>
  <c r="I20" i="5"/>
  <c r="H20" i="5"/>
  <c r="G20" i="5"/>
  <c r="E20" i="5"/>
  <c r="I19" i="5"/>
  <c r="H19" i="5"/>
  <c r="J19" i="5" s="1"/>
  <c r="G19" i="5"/>
  <c r="E19" i="5"/>
  <c r="I18" i="5"/>
  <c r="J18" i="5" s="1"/>
  <c r="G18" i="5"/>
  <c r="I17" i="5"/>
  <c r="J17" i="5" s="1"/>
  <c r="H17" i="5"/>
  <c r="G17" i="5"/>
  <c r="E17" i="5"/>
  <c r="I16" i="5"/>
  <c r="H16" i="5"/>
  <c r="G16" i="5"/>
  <c r="E16" i="5"/>
  <c r="I15" i="5"/>
  <c r="H15" i="5"/>
  <c r="G15" i="5"/>
  <c r="E15" i="5"/>
  <c r="I14" i="5"/>
  <c r="G14" i="5"/>
  <c r="G24" i="5" s="1"/>
  <c r="E14" i="5"/>
  <c r="F24" i="4"/>
  <c r="D24" i="4"/>
  <c r="C24" i="4"/>
  <c r="I23" i="4"/>
  <c r="H23" i="4"/>
  <c r="J23" i="4" s="1"/>
  <c r="G23" i="4"/>
  <c r="E23" i="4"/>
  <c r="I22" i="4"/>
  <c r="H22" i="4"/>
  <c r="J22" i="4" s="1"/>
  <c r="G22" i="4"/>
  <c r="E22" i="4"/>
  <c r="I21" i="4"/>
  <c r="H21" i="4"/>
  <c r="J21" i="4" s="1"/>
  <c r="G21" i="4"/>
  <c r="E21" i="4"/>
  <c r="I20" i="4"/>
  <c r="H20" i="4"/>
  <c r="J20" i="4" s="1"/>
  <c r="G20" i="4"/>
  <c r="E20" i="4"/>
  <c r="I19" i="4"/>
  <c r="H19" i="4"/>
  <c r="G19" i="4"/>
  <c r="E19" i="4"/>
  <c r="I18" i="4"/>
  <c r="J18" i="4" s="1"/>
  <c r="G18" i="4"/>
  <c r="J17" i="4"/>
  <c r="I17" i="4"/>
  <c r="H17" i="4"/>
  <c r="G17" i="4"/>
  <c r="E17" i="4"/>
  <c r="I16" i="4"/>
  <c r="H16" i="4"/>
  <c r="G16" i="4"/>
  <c r="E16" i="4"/>
  <c r="I15" i="4"/>
  <c r="G15" i="4"/>
  <c r="H15" i="4" s="1"/>
  <c r="J15" i="4" s="1"/>
  <c r="E15" i="4"/>
  <c r="I14" i="4"/>
  <c r="G14" i="4"/>
  <c r="E14" i="4"/>
  <c r="L24" i="5" l="1"/>
  <c r="J21" i="5"/>
  <c r="J22" i="5"/>
  <c r="J15" i="5"/>
  <c r="E24" i="5"/>
  <c r="J20" i="5"/>
  <c r="J16" i="5"/>
  <c r="G24" i="4"/>
  <c r="J19" i="4"/>
  <c r="J16" i="4"/>
  <c r="E24" i="4"/>
  <c r="H14" i="5"/>
  <c r="H14" i="4"/>
  <c r="H24" i="5" l="1"/>
  <c r="J14" i="5"/>
  <c r="J24" i="5" s="1"/>
  <c r="H24" i="4"/>
  <c r="J14" i="4"/>
  <c r="J24" i="4" s="1"/>
  <c r="I14" i="2" l="1"/>
  <c r="G14" i="2"/>
  <c r="I14" i="3"/>
  <c r="G14" i="3"/>
  <c r="I23" i="3"/>
  <c r="I22" i="3"/>
  <c r="I21" i="3"/>
  <c r="I20" i="3"/>
  <c r="I19" i="3"/>
  <c r="I18" i="3"/>
  <c r="J18" i="3" s="1"/>
  <c r="I17" i="3"/>
  <c r="I16" i="3"/>
  <c r="I15" i="3"/>
  <c r="F24" i="3"/>
  <c r="D24" i="3"/>
  <c r="C24" i="3"/>
  <c r="H23" i="3"/>
  <c r="G23" i="3"/>
  <c r="E23" i="3"/>
  <c r="H22" i="3"/>
  <c r="J22" i="3" s="1"/>
  <c r="G22" i="3"/>
  <c r="E22" i="3"/>
  <c r="H21" i="3"/>
  <c r="G21" i="3"/>
  <c r="E21" i="3"/>
  <c r="H20" i="3"/>
  <c r="G20" i="3"/>
  <c r="E20" i="3"/>
  <c r="H19" i="3"/>
  <c r="G19" i="3"/>
  <c r="E19" i="3"/>
  <c r="G18" i="3"/>
  <c r="H17" i="3"/>
  <c r="G17" i="3"/>
  <c r="E17" i="3"/>
  <c r="H16" i="3"/>
  <c r="G16" i="3"/>
  <c r="E16" i="3"/>
  <c r="H15" i="3"/>
  <c r="G15" i="3"/>
  <c r="E15" i="3"/>
  <c r="E14" i="3"/>
  <c r="I23" i="2"/>
  <c r="I22" i="2"/>
  <c r="I21" i="2"/>
  <c r="I20" i="2"/>
  <c r="I19" i="2"/>
  <c r="I18" i="2"/>
  <c r="J18" i="2" s="1"/>
  <c r="I17" i="2"/>
  <c r="I16" i="2"/>
  <c r="I15" i="2"/>
  <c r="G23" i="2"/>
  <c r="G22" i="2"/>
  <c r="G21" i="2"/>
  <c r="G20" i="2"/>
  <c r="G19" i="2"/>
  <c r="G18" i="2"/>
  <c r="G17" i="2"/>
  <c r="G16" i="2"/>
  <c r="G15" i="2"/>
  <c r="J23" i="3" l="1"/>
  <c r="G24" i="3"/>
  <c r="J17" i="3"/>
  <c r="J20" i="3"/>
  <c r="J16" i="3"/>
  <c r="J19" i="3"/>
  <c r="J21" i="3"/>
  <c r="J15" i="3"/>
  <c r="E24" i="3"/>
  <c r="H14" i="3"/>
  <c r="H24" i="3" s="1"/>
  <c r="E14" i="2"/>
  <c r="E15" i="2"/>
  <c r="H15" i="2"/>
  <c r="J15" i="2" s="1"/>
  <c r="E16" i="2"/>
  <c r="H16" i="2"/>
  <c r="J16" i="2" s="1"/>
  <c r="E17" i="2"/>
  <c r="H17" i="2"/>
  <c r="J17" i="2" s="1"/>
  <c r="E19" i="2"/>
  <c r="H19" i="2"/>
  <c r="J19" i="2" s="1"/>
  <c r="E20" i="2"/>
  <c r="H20" i="2"/>
  <c r="J20" i="2" s="1"/>
  <c r="E21" i="2"/>
  <c r="H21" i="2"/>
  <c r="J21" i="2" s="1"/>
  <c r="E22" i="2"/>
  <c r="H22" i="2"/>
  <c r="J22" i="2" s="1"/>
  <c r="E23" i="2"/>
  <c r="H23" i="2"/>
  <c r="J23" i="2" s="1"/>
  <c r="C24" i="2"/>
  <c r="D24" i="2"/>
  <c r="F24" i="2"/>
  <c r="G24" i="2"/>
  <c r="H14" i="2" l="1"/>
  <c r="J14" i="2" s="1"/>
  <c r="L24" i="2" s="1"/>
  <c r="J14" i="3"/>
  <c r="E24" i="2"/>
  <c r="H24" i="2" l="1"/>
  <c r="J24" i="2"/>
  <c r="J24" i="3"/>
  <c r="L24" i="3"/>
</calcChain>
</file>

<file path=xl/sharedStrings.xml><?xml version="1.0" encoding="utf-8"?>
<sst xmlns="http://schemas.openxmlformats.org/spreadsheetml/2006/main" count="149" uniqueCount="41">
  <si>
    <t>別記様式第１号　別紙様式１－１</t>
    <rPh sb="0" eb="4">
      <t>ベッキヨウシキ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</si>
  <si>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外国人介護人材定着促進事業費補助金　所要額調書</t>
    <rPh sb="14" eb="17">
      <t>ホジョキン</t>
    </rPh>
    <rPh sb="18" eb="21">
      <t>ショヨウガク</t>
    </rPh>
    <rPh sb="21" eb="23">
      <t>チョウショ</t>
    </rPh>
    <phoneticPr fontId="2"/>
  </si>
  <si>
    <t>法人名：</t>
    <rPh sb="0" eb="2">
      <t>ホウジン</t>
    </rPh>
    <rPh sb="2" eb="3">
      <t>メイ</t>
    </rPh>
    <phoneticPr fontId="2"/>
  </si>
  <si>
    <t>総事業費</t>
    <rPh sb="0" eb="1">
      <t>ソウ</t>
    </rPh>
    <rPh sb="1" eb="4">
      <t>ジギョウヒ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</si>
  <si>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</si>
  <si>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
(A)-(B)</t>
    <rPh sb="0" eb="3">
      <t>サシヒキガク</t>
    </rPh>
    <phoneticPr fontId="2"/>
  </si>
  <si>
    <t>対象経費の支出予定額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</si>
  <si>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</si>
  <si>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</si>
  <si>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</si>
  <si>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（F)×（G)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</si>
  <si>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</si>
  <si>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</si>
  <si>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</si>
  <si>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（C）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</si>
  <si>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</si>
  <si>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</si>
  <si>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</si>
  <si>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</si>
  <si>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</si>
  <si>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円</t>
    <rPh sb="0" eb="1">
      <t>エン</t>
    </rPh>
    <phoneticPr fontId="2"/>
  </si>
  <si>
    <t>（注）１　(F)「選定額」欄は、(C)、(D)、(E)を比較し、最も少ない額を記載する。</t>
    <rPh sb="1" eb="2">
      <t>チュウ</t>
    </rPh>
    <phoneticPr fontId="2"/>
  </si>
  <si>
    <t xml:space="preserve">      ２　(H)「県補助所要額」欄は、算出された額に1,000円未満の端数が生じた場合には、これを切り捨てるものとする。</t>
    <phoneticPr fontId="2"/>
  </si>
  <si>
    <t>別記様式第１号　別紙様式１－２</t>
    <rPh sb="0" eb="4">
      <t>ベッキヨウシキ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</si>
  <si>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別紙様式１－２</t>
    <rPh sb="0" eb="2">
      <t>ベッシ</t>
    </rPh>
    <rPh sb="2" eb="4">
      <t>ヨウシキ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</si>
  <si>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</si>
  <si>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特別養護老人ホーム□□</t>
    <rPh sb="0" eb="6">
      <t>トクベツヨウゴロウジン</t>
    </rPh>
    <phoneticPr fontId="2"/>
  </si>
  <si>
    <t>グループホーム▲▲</t>
    <phoneticPr fontId="2"/>
  </si>
  <si>
    <t>介護老人保健施設◆◆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</si>
  <si>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内示額</t>
    <rPh sb="0" eb="3">
      <t>ナイジガク</t>
    </rPh>
    <phoneticPr fontId="2"/>
  </si>
  <si>
    <t>交付申請額</t>
    <rPh sb="0" eb="2">
      <t>コウフ</t>
    </rPh>
    <rPh sb="2" eb="5">
      <t>シンセイガク</t>
    </rPh>
    <phoneticPr fontId="2"/>
  </si>
  <si>
    <t>(I)</t>
    <phoneticPr fontId="2"/>
  </si>
  <si>
    <t>円</t>
    <rPh sb="0" eb="1">
      <t>エン</t>
    </rPh>
    <phoneticPr fontId="2"/>
  </si>
  <si>
    <t>(J)</t>
    <phoneticPr fontId="2"/>
  </si>
  <si>
    <t>内示額</t>
    <rPh sb="0" eb="3">
      <t>ナイジガク</t>
    </rPh>
    <phoneticPr fontId="2"/>
  </si>
  <si>
    <t>交付申請額</t>
    <rPh sb="0" eb="2">
      <t>コウフ</t>
    </rPh>
    <rPh sb="2" eb="5">
      <t>シンセイガク</t>
    </rPh>
    <phoneticPr fontId="2"/>
  </si>
  <si>
    <t>(I)</t>
    <phoneticPr fontId="2"/>
  </si>
  <si>
    <t>(J)</t>
    <phoneticPr fontId="2"/>
  </si>
  <si>
    <t>円</t>
    <rPh sb="0" eb="1">
      <t>エン</t>
    </rPh>
    <phoneticPr fontId="2"/>
  </si>
  <si>
    <t>（外国人介護人材獲得強化事業）</t>
    <rPh sb="1" eb="4">
      <t>ガイコクジン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</si>
  <si>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（外国人介護人材定着促進事業）</t>
    <rPh sb="1" eb="4">
      <t>ガイコクジン</t>
    </rPh>
    <rPh sb="4" eb="6">
      <t>カイゴ</t>
    </rPh>
    <rPh sb="6" eb="8">
      <t>ジンザイ</t>
    </rPh>
    <rPh sb="8" eb="10">
      <t>テイチャク</t>
    </rPh>
    <rPh sb="10" eb="12">
      <t>ソクシン</t>
    </rPh>
    <rPh sb="12" eb="1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</si>
</sst>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);[Red]\(#,##0\)"/>
    <numFmt numFmtId="178" formatCode="0/1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5" xfId="0" applyFont="1" applyBorder="1" applyAlignment="1">
      <alignment horizontal="right" vertical="center"/>
    </xf>
    <xf numFmtId="9" fontId="6" fillId="0" borderId="0" xfId="1" applyFont="1" applyFill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0" xfId="0" applyFont="1">
      <alignment vertical="center"/>
    </xf>
    <xf numFmtId="9" fontId="0" fillId="0" borderId="0" xfId="1" applyFont="1" applyBorder="1">
      <alignment vertical="center"/>
    </xf>
    <xf numFmtId="0" fontId="7" fillId="0" borderId="0" xfId="0" applyFont="1">
      <alignment vertical="center"/>
    </xf>
    <xf numFmtId="9" fontId="7" fillId="0" borderId="0" xfId="1" applyFont="1" applyBorder="1">
      <alignment vertical="center"/>
    </xf>
    <xf numFmtId="0" fontId="3" fillId="3" borderId="4" xfId="0" applyFont="1" applyFill="1" applyBorder="1" applyProtection="1">
      <alignment vertical="center"/>
      <protection locked="0"/>
    </xf>
    <xf numFmtId="3" fontId="3" fillId="0" borderId="5" xfId="0" applyNumberFormat="1" applyFont="1" applyBorder="1">
      <alignment vertical="center"/>
    </xf>
    <xf numFmtId="3" fontId="3" fillId="3" borderId="5" xfId="0" applyNumberFormat="1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3" fontId="3" fillId="0" borderId="6" xfId="0" applyNumberFormat="1" applyFont="1" applyBorder="1">
      <alignment vertical="center"/>
    </xf>
    <xf numFmtId="3" fontId="3" fillId="3" borderId="6" xfId="0" applyNumberFormat="1" applyFont="1" applyFill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9" fontId="7" fillId="2" borderId="0" xfId="1" quotePrefix="1" applyFont="1" applyFill="1" applyBorder="1">
      <alignment vertical="center"/>
    </xf>
    <xf numFmtId="176" fontId="7" fillId="2" borderId="0" xfId="0" applyNumberFormat="1" applyFont="1" applyFill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12" fontId="3" fillId="0" borderId="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3" fontId="3" fillId="2" borderId="6" xfId="0" applyNumberFormat="1" applyFont="1" applyFill="1" applyBorder="1" applyProtection="1">
      <alignment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12" fontId="3" fillId="2" borderId="6" xfId="0" applyNumberFormat="1" applyFont="1" applyFill="1" applyBorder="1" applyAlignment="1" applyProtection="1">
      <alignment horizontal="center" vertical="center"/>
      <protection locked="0"/>
    </xf>
    <xf numFmtId="12" fontId="3" fillId="0" borderId="5" xfId="1" applyNumberFormat="1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178" fontId="3" fillId="0" borderId="6" xfId="1" applyNumberFormat="1" applyFont="1" applyBorder="1" applyAlignment="1" applyProtection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  <protection locked="0"/>
    </xf>
    <xf numFmtId="178" fontId="3" fillId="0" borderId="5" xfId="1" applyNumberFormat="1" applyFont="1" applyBorder="1" applyAlignment="1" applyProtection="1">
      <alignment horizontal="center" vertical="center"/>
    </xf>
    <xf numFmtId="3" fontId="13" fillId="3" borderId="6" xfId="0" applyNumberFormat="1" applyFont="1" applyFill="1" applyBorder="1" applyProtection="1">
      <alignment vertical="center"/>
      <protection locked="0"/>
    </xf>
    <xf numFmtId="3" fontId="13" fillId="0" borderId="6" xfId="0" applyNumberFormat="1" applyFont="1" applyBorder="1">
      <alignment vertical="center"/>
    </xf>
    <xf numFmtId="3" fontId="13" fillId="2" borderId="6" xfId="0" applyNumberFormat="1" applyFont="1" applyFill="1" applyBorder="1" applyProtection="1">
      <alignment vertical="center"/>
      <protection locked="0"/>
    </xf>
    <xf numFmtId="12" fontId="13" fillId="0" borderId="6" xfId="1" applyNumberFormat="1" applyFont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 shrinkToFit="1"/>
      <protection locked="0"/>
    </xf>
    <xf numFmtId="12" fontId="13" fillId="2" borderId="6" xfId="0" applyNumberFormat="1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Border="1" applyProtection="1">
      <alignment vertical="center"/>
      <protection locked="0"/>
    </xf>
    <xf numFmtId="178" fontId="13" fillId="0" borderId="6" xfId="1" applyNumberFormat="1" applyFont="1" applyBorder="1" applyAlignment="1" applyProtection="1">
      <alignment horizontal="center" vertical="center"/>
    </xf>
    <xf numFmtId="178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3" fontId="13" fillId="3" borderId="5" xfId="0" applyNumberFormat="1" applyFont="1" applyFill="1" applyBorder="1" applyProtection="1">
      <alignment vertical="center"/>
      <protection locked="0"/>
    </xf>
    <xf numFmtId="3" fontId="13" fillId="0" borderId="5" xfId="0" applyNumberFormat="1" applyFont="1" applyBorder="1">
      <alignment vertical="center"/>
    </xf>
    <xf numFmtId="3" fontId="13" fillId="2" borderId="5" xfId="0" applyNumberFormat="1" applyFont="1" applyFill="1" applyBorder="1" applyProtection="1">
      <alignment vertical="center"/>
      <protection locked="0"/>
    </xf>
    <xf numFmtId="178" fontId="13" fillId="0" borderId="5" xfId="1" applyNumberFormat="1" applyFont="1" applyBorder="1" applyAlignment="1" applyProtection="1">
      <alignment horizontal="center" vertical="center"/>
    </xf>
    <xf numFmtId="0" fontId="13" fillId="3" borderId="4" xfId="0" applyFont="1" applyFill="1" applyBorder="1" applyProtection="1">
      <alignment vertical="center"/>
      <protection locked="0"/>
    </xf>
    <xf numFmtId="177" fontId="13" fillId="0" borderId="4" xfId="0" applyNumberFormat="1" applyFont="1" applyBorder="1" applyProtection="1">
      <alignment vertical="center"/>
      <protection locked="0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>
      <alignment vertical="center"/>
    </xf>
    <xf numFmtId="3" fontId="14" fillId="3" borderId="2" xfId="0" applyNumberFormat="1" applyFont="1" applyFill="1" applyBorder="1">
      <alignment vertical="center"/>
    </xf>
    <xf numFmtId="3" fontId="14" fillId="3" borderId="4" xfId="0" applyNumberFormat="1" applyFont="1" applyFill="1" applyBorder="1">
      <alignment vertical="center"/>
    </xf>
    <xf numFmtId="3" fontId="3" fillId="3" borderId="2" xfId="0" applyNumberFormat="1" applyFont="1" applyFill="1" applyBorder="1">
      <alignment vertical="center"/>
    </xf>
    <xf numFmtId="3" fontId="3" fillId="3" borderId="4" xfId="0" applyNumberFormat="1" applyFont="1" applyFill="1" applyBorder="1">
      <alignment vertical="center"/>
    </xf>
    <xf numFmtId="177" fontId="3" fillId="0" borderId="8" xfId="0" applyNumberFormat="1" applyFont="1" applyBorder="1" applyProtection="1">
      <alignment vertical="center"/>
      <protection locked="0"/>
    </xf>
    <xf numFmtId="3" fontId="13" fillId="0" borderId="2" xfId="0" applyNumberFormat="1" applyFont="1" applyBorder="1">
      <alignment vertical="center"/>
    </xf>
    <xf numFmtId="3" fontId="13" fillId="3" borderId="2" xfId="0" applyNumberFormat="1" applyFont="1" applyFill="1" applyBorder="1">
      <alignment vertical="center"/>
    </xf>
    <xf numFmtId="177" fontId="13" fillId="0" borderId="8" xfId="0" applyNumberFormat="1" applyFont="1" applyBorder="1" applyProtection="1">
      <alignment vertical="center"/>
      <protection locked="0"/>
    </xf>
    <xf numFmtId="3" fontId="13" fillId="3" borderId="4" xfId="0" applyNumberFormat="1" applyFont="1" applyFill="1" applyBorder="1">
      <alignment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Y39"/>
  <sheetViews>
    <sheetView showGridLines="0" view="pageBreakPreview" zoomScale="90" zoomScaleNormal="90" zoomScaleSheetLayoutView="90" workbookViewId="0">
      <selection activeCell="C4" sqref="C4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2" width="13" customWidth="1"/>
    <col min="13" max="13" width="17.6640625" customWidth="1"/>
    <col min="14" max="14" width="1.6640625" customWidth="1"/>
    <col min="16" max="16" width="9.44140625" bestFit="1" customWidth="1"/>
    <col min="17" max="17" width="8.88671875" style="24" customWidth="1"/>
    <col min="18" max="20" width="8.88671875" style="4" customWidth="1"/>
    <col min="21" max="21" width="8.88671875" style="24" customWidth="1"/>
    <col min="22" max="22" width="8.88671875" style="10" customWidth="1"/>
    <col min="23" max="25" width="9" style="3"/>
  </cols>
  <sheetData>
    <row r="2" spans="3:25" ht="9" customHeight="1" x14ac:dyDescent="0.2"/>
    <row r="3" spans="3:25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" customHeight="1" x14ac:dyDescent="0.2">
      <c r="C4" s="8" t="s">
        <v>40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69"/>
      <c r="J8" s="69"/>
      <c r="K8" s="69"/>
      <c r="L8" s="69"/>
      <c r="M8" s="69"/>
      <c r="Q8" s="10"/>
      <c r="R8" s="5"/>
      <c r="S8" s="5"/>
      <c r="T8" s="5"/>
      <c r="U8" s="10"/>
      <c r="W8"/>
      <c r="X8"/>
      <c r="Y8"/>
    </row>
    <row r="9" spans="3: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70" t="s">
        <v>3</v>
      </c>
      <c r="D10" s="70" t="s">
        <v>4</v>
      </c>
      <c r="E10" s="70" t="s">
        <v>5</v>
      </c>
      <c r="F10" s="70" t="s">
        <v>6</v>
      </c>
      <c r="G10" s="70" t="s">
        <v>7</v>
      </c>
      <c r="H10" s="70" t="s">
        <v>8</v>
      </c>
      <c r="I10" s="70" t="s">
        <v>9</v>
      </c>
      <c r="J10" s="70" t="s">
        <v>10</v>
      </c>
      <c r="K10" s="70" t="s">
        <v>29</v>
      </c>
      <c r="L10" s="70" t="s">
        <v>30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31</v>
      </c>
      <c r="L12" s="57" t="s">
        <v>33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32</v>
      </c>
      <c r="L13" s="58" t="s">
        <v>32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 t="shared" ref="G14:G23" si="1">IF(ISBLANK(C14),"",300000)</f>
        <v/>
      </c>
      <c r="H14" s="16" t="str">
        <f>IF(C14=0,"",MIN(E14:G14))</f>
        <v/>
      </c>
      <c r="I14" s="29" t="str">
        <f>IF(ISBLANK(C14),"",0.75)</f>
        <v/>
      </c>
      <c r="J14" s="16" t="str">
        <f>IFERROR(ROUNDDOWN(H14*I14,-3),"")</f>
        <v/>
      </c>
      <c r="K14" s="60"/>
      <c r="L14" s="59" t="str">
        <f>IF(C14=0,"",MIN(J14:K14))</f>
        <v/>
      </c>
      <c r="M14" s="15"/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17"/>
      <c r="D15" s="17"/>
      <c r="E15" s="16" t="str">
        <f t="shared" si="0"/>
        <v/>
      </c>
      <c r="F15" s="17"/>
      <c r="G15" s="32" t="str">
        <f t="shared" si="1"/>
        <v/>
      </c>
      <c r="H15" s="16" t="str">
        <f t="shared" ref="H15:H23" si="2">IF(C15=0,"",MIN(E15:G15))</f>
        <v/>
      </c>
      <c r="I15" s="34" t="str">
        <f>IF(ISBLANK(C15),"",0.75)</f>
        <v/>
      </c>
      <c r="J15" s="16" t="str">
        <f t="shared" ref="J15:J23" si="3">IFERROR(ROUNDDOWN(H15*I15,-3),"")</f>
        <v/>
      </c>
      <c r="K15" s="60"/>
      <c r="L15" s="59" t="str">
        <f t="shared" ref="L15:L23" si="4">IF(C15=0,"",MIN(J15:K15))</f>
        <v/>
      </c>
      <c r="M15" s="15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5">IF(ISBLANK(C16),"",0.75)</f>
        <v/>
      </c>
      <c r="J16" s="16" t="str">
        <f t="shared" si="3"/>
        <v/>
      </c>
      <c r="K16" s="60"/>
      <c r="L16" s="59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5"/>
        <v/>
      </c>
      <c r="J17" s="16" t="str">
        <f t="shared" si="3"/>
        <v/>
      </c>
      <c r="K17" s="60"/>
      <c r="L17" s="59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5"/>
        <v/>
      </c>
      <c r="J18" s="16" t="str">
        <f t="shared" si="3"/>
        <v/>
      </c>
      <c r="K18" s="60"/>
      <c r="L18" s="59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5"/>
        <v/>
      </c>
      <c r="J19" s="16" t="str">
        <f t="shared" si="3"/>
        <v/>
      </c>
      <c r="K19" s="60"/>
      <c r="L19" s="59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5"/>
        <v/>
      </c>
      <c r="J20" s="16" t="str">
        <f t="shared" si="3"/>
        <v/>
      </c>
      <c r="K20" s="60"/>
      <c r="L20" s="59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5"/>
        <v/>
      </c>
      <c r="J21" s="16" t="str">
        <f t="shared" si="3"/>
        <v/>
      </c>
      <c r="K21" s="60"/>
      <c r="L21" s="59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5"/>
        <v/>
      </c>
      <c r="J22" s="16" t="str">
        <f t="shared" si="3"/>
        <v/>
      </c>
      <c r="K22" s="60"/>
      <c r="L22" s="59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5"/>
        <v/>
      </c>
      <c r="J23" s="13" t="str">
        <f t="shared" si="3"/>
        <v/>
      </c>
      <c r="K23" s="61"/>
      <c r="L23" s="59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36">
        <f t="shared" ref="C24:H24" si="6">SUM(C14:C23)</f>
        <v>0</v>
      </c>
      <c r="D24" s="36">
        <f t="shared" si="6"/>
        <v>0</v>
      </c>
      <c r="E24" s="36">
        <f t="shared" si="6"/>
        <v>0</v>
      </c>
      <c r="F24" s="36">
        <f t="shared" si="6"/>
        <v>0</v>
      </c>
      <c r="G24" s="36">
        <f t="shared" si="6"/>
        <v>0</v>
      </c>
      <c r="H24" s="36">
        <f t="shared" si="6"/>
        <v>0</v>
      </c>
      <c r="I24" s="36"/>
      <c r="J24" s="36">
        <f>SUM(J14:J23)</f>
        <v>0</v>
      </c>
      <c r="K24" s="36">
        <f t="shared" ref="K24:L24" si="7">SUM(K14:K23)</f>
        <v>0</v>
      </c>
      <c r="L24" s="64">
        <f t="shared" si="7"/>
        <v>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C10:C11"/>
    <mergeCell ref="D10:D11"/>
    <mergeCell ref="E10:E11"/>
    <mergeCell ref="F10:F11"/>
    <mergeCell ref="G10:G11"/>
    <mergeCell ref="I8:M8"/>
    <mergeCell ref="H10:H11"/>
    <mergeCell ref="I10:I11"/>
    <mergeCell ref="J10:J11"/>
    <mergeCell ref="M10:M11"/>
    <mergeCell ref="K10:K11"/>
    <mergeCell ref="L10:L11"/>
  </mergeCells>
  <phoneticPr fontId="2"/>
  <dataValidations xWindow="202" yWindow="554"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00000000-0002-0000-0000-000001000000}"/>
    <dataValidation allowBlank="1" showInputMessage="1" showErrorMessage="1" promptTitle="参加費等の収入がある場合は、その金額を記載。" prompt="収入がない場合は、「０」と記載。" sqref="D14:D23" xr:uid="{00000000-0002-0000-0000-000002000000}"/>
    <dataValidation allowBlank="1" showInputMessage="1" showErrorMessage="1" promptTitle="消費税を含んだ金額を記載。" prompt="総事業費に消費税が含まれていない場合は、その全額を記載。" sqref="C14:C23" xr:uid="{AC8E1335-9BAC-4FD0-9EE0-652BE44920F0}"/>
    <dataValidation allowBlank="1" showErrorMessage="1" sqref="G14:G23 I15" xr:uid="{CA375E79-0DB7-4AC9-A970-C9732D859041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5:G23 J24 I15 C24: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599D-D227-4C89-B5DD-258BA020CFF5}">
  <sheetPr>
    <pageSetUpPr fitToPage="1"/>
  </sheetPr>
  <dimension ref="C2:Y39"/>
  <sheetViews>
    <sheetView showGridLines="0" view="pageBreakPreview" zoomScaleNormal="90" zoomScaleSheetLayoutView="100" workbookViewId="0">
      <selection activeCell="C4" sqref="C4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2" width="13" customWidth="1"/>
    <col min="13" max="13" width="17.6640625" customWidth="1"/>
    <col min="14" max="14" width="1.6640625" customWidth="1"/>
    <col min="16" max="16" width="9.44140625" bestFit="1" customWidth="1"/>
    <col min="17" max="17" width="8.88671875" style="24" customWidth="1"/>
    <col min="18" max="20" width="8.88671875" style="4" customWidth="1"/>
    <col min="21" max="21" width="8.88671875" style="24" customWidth="1"/>
    <col min="22" max="22" width="8.88671875" style="10" customWidth="1"/>
    <col min="23" max="25" width="8.88671875" style="3"/>
  </cols>
  <sheetData>
    <row r="2" spans="3:25" ht="9" customHeight="1" x14ac:dyDescent="0.2"/>
    <row r="3" spans="3:25" x14ac:dyDescent="0.2">
      <c r="C3" s="8" t="s">
        <v>23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" customHeight="1" x14ac:dyDescent="0.2">
      <c r="C4" s="8" t="s">
        <v>39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69"/>
      <c r="J8" s="69"/>
      <c r="K8" s="69"/>
      <c r="L8" s="69"/>
      <c r="M8" s="69"/>
      <c r="Q8" s="10"/>
      <c r="R8" s="5"/>
      <c r="S8" s="5"/>
      <c r="T8" s="5"/>
      <c r="U8" s="10"/>
      <c r="W8"/>
      <c r="X8"/>
      <c r="Y8"/>
    </row>
    <row r="9" spans="3: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70" t="s">
        <v>3</v>
      </c>
      <c r="D10" s="70" t="s">
        <v>4</v>
      </c>
      <c r="E10" s="70" t="s">
        <v>5</v>
      </c>
      <c r="F10" s="70" t="s">
        <v>6</v>
      </c>
      <c r="G10" s="70" t="s">
        <v>7</v>
      </c>
      <c r="H10" s="70" t="s">
        <v>8</v>
      </c>
      <c r="I10" s="70" t="s">
        <v>9</v>
      </c>
      <c r="J10" s="70" t="s">
        <v>10</v>
      </c>
      <c r="K10" s="70" t="s">
        <v>29</v>
      </c>
      <c r="L10" s="70" t="s">
        <v>30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31</v>
      </c>
      <c r="L12" s="57" t="s">
        <v>33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32</v>
      </c>
      <c r="L13" s="58" t="s">
        <v>32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 t="shared" ref="G14:G23" si="1">IF(ISBLANK(C14),"",300000)</f>
        <v/>
      </c>
      <c r="H14" s="16" t="str">
        <f>IF(C14=0,"",MIN(E14:G14))</f>
        <v/>
      </c>
      <c r="I14" s="38" t="str">
        <f>IF(ISBLANK(C14),"",1)</f>
        <v/>
      </c>
      <c r="J14" s="16" t="str">
        <f>IFERROR(ROUNDDOWN(H14*I14,-3),"")</f>
        <v/>
      </c>
      <c r="K14" s="62"/>
      <c r="L14" s="59" t="str">
        <f>IF(C14=0,"",MIN(J14:K14))</f>
        <v/>
      </c>
      <c r="M14" s="15"/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17"/>
      <c r="D15" s="17"/>
      <c r="E15" s="16" t="str">
        <f t="shared" si="0"/>
        <v/>
      </c>
      <c r="F15" s="17"/>
      <c r="G15" s="32" t="str">
        <f t="shared" si="1"/>
        <v/>
      </c>
      <c r="H15" s="16" t="str">
        <f t="shared" ref="H15:H23" si="2">IF(C15=0,"",MIN(E15:G15))</f>
        <v/>
      </c>
      <c r="I15" s="39" t="str">
        <f>IF(ISBLANK(C15),"",1)</f>
        <v/>
      </c>
      <c r="J15" s="16" t="str">
        <f t="shared" ref="J15:J23" si="3">IFERROR(ROUNDDOWN(H15*I15,-3),"")</f>
        <v/>
      </c>
      <c r="K15" s="62"/>
      <c r="L15" s="59" t="str">
        <f t="shared" ref="L15:L23" si="4">IF(C15=0,"",MIN(J15:K15))</f>
        <v/>
      </c>
      <c r="M15" s="15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38" t="str">
        <f>IF(ISBLANK(C16),"",1)</f>
        <v/>
      </c>
      <c r="J16" s="16" t="str">
        <f t="shared" si="3"/>
        <v/>
      </c>
      <c r="K16" s="62"/>
      <c r="L16" s="59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38" t="str">
        <f t="shared" ref="I17:I23" si="5">IF(ISBLANK(C17),"",1)</f>
        <v/>
      </c>
      <c r="J17" s="16" t="str">
        <f t="shared" si="3"/>
        <v/>
      </c>
      <c r="K17" s="62"/>
      <c r="L17" s="59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38" t="str">
        <f t="shared" si="5"/>
        <v/>
      </c>
      <c r="J18" s="16" t="str">
        <f t="shared" si="3"/>
        <v/>
      </c>
      <c r="K18" s="62"/>
      <c r="L18" s="59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38" t="str">
        <f t="shared" si="5"/>
        <v/>
      </c>
      <c r="J19" s="16" t="str">
        <f t="shared" si="3"/>
        <v/>
      </c>
      <c r="K19" s="62"/>
      <c r="L19" s="59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38" t="str">
        <f t="shared" si="5"/>
        <v/>
      </c>
      <c r="J20" s="16" t="str">
        <f t="shared" si="3"/>
        <v/>
      </c>
      <c r="K20" s="62"/>
      <c r="L20" s="59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38" t="str">
        <f t="shared" si="5"/>
        <v/>
      </c>
      <c r="J21" s="16" t="str">
        <f t="shared" si="3"/>
        <v/>
      </c>
      <c r="K21" s="62"/>
      <c r="L21" s="59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38" t="str">
        <f t="shared" si="5"/>
        <v/>
      </c>
      <c r="J22" s="16" t="str">
        <f t="shared" si="3"/>
        <v/>
      </c>
      <c r="K22" s="62"/>
      <c r="L22" s="59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40" t="str">
        <f t="shared" si="5"/>
        <v/>
      </c>
      <c r="J23" s="13" t="str">
        <f t="shared" si="3"/>
        <v/>
      </c>
      <c r="K23" s="63"/>
      <c r="L23" s="59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36">
        <f t="shared" ref="C24:H24" si="6">SUM(C14:C23)</f>
        <v>0</v>
      </c>
      <c r="D24" s="36">
        <f t="shared" si="6"/>
        <v>0</v>
      </c>
      <c r="E24" s="36">
        <f t="shared" si="6"/>
        <v>0</v>
      </c>
      <c r="F24" s="36">
        <f t="shared" si="6"/>
        <v>0</v>
      </c>
      <c r="G24" s="36">
        <f t="shared" si="6"/>
        <v>0</v>
      </c>
      <c r="H24" s="36">
        <f t="shared" si="6"/>
        <v>0</v>
      </c>
      <c r="I24" s="36"/>
      <c r="J24" s="36">
        <f>SUM(J14:J23)</f>
        <v>0</v>
      </c>
      <c r="K24" s="36">
        <f t="shared" ref="K24:L24" si="7">SUM(K14:K23)</f>
        <v>0</v>
      </c>
      <c r="L24" s="64">
        <f t="shared" si="7"/>
        <v>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ErrorMessage="1" sqref="G14:G23 I15" xr:uid="{0A915D14-C0FD-44B2-AEEB-66A82914E592}"/>
    <dataValidation allowBlank="1" showInputMessage="1" showErrorMessage="1" promptTitle="消費税を含んだ金額を記載。" prompt="総事業費に消費税が含まれていない場合は、その全額を記載。" sqref="C14:C23" xr:uid="{CF8DE831-7A8F-471C-853F-44B29D8198FA}"/>
    <dataValidation allowBlank="1" showInputMessage="1" showErrorMessage="1" promptTitle="参加費等の収入がある場合は、その金額を記載。" prompt="収入がない場合は、「０」と記載。" sqref="D14:D23" xr:uid="{D17EC9C5-A782-44A7-84FB-EB8E72802541}"/>
    <dataValidation allowBlank="1" showInputMessage="1" showErrorMessage="1" promptTitle="(A)「総事業費」のうち補助対象の金額を記載。" prompt="全額が補助対象となっている場合は、（A)欄の金額を転記。" sqref="F14:F23" xr:uid="{E6A238A1-ED8C-4534-9CAC-35779D3014C8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I15 G15:G23 C24:J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D48D-E801-4F3A-99E4-DD6FBA6F9226}">
  <sheetPr>
    <pageSetUpPr fitToPage="1"/>
  </sheetPr>
  <dimension ref="C2:Y39"/>
  <sheetViews>
    <sheetView showGridLines="0" view="pageBreakPreview" zoomScaleNormal="90" zoomScaleSheetLayoutView="100" workbookViewId="0">
      <selection activeCell="C4" sqref="C4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2" width="13" customWidth="1"/>
    <col min="13" max="13" width="17.6640625" customWidth="1"/>
    <col min="14" max="14" width="1.6640625" customWidth="1"/>
    <col min="16" max="16" width="9.44140625" bestFit="1" customWidth="1"/>
    <col min="17" max="17" width="8.88671875" style="24" customWidth="1"/>
    <col min="18" max="20" width="8.88671875" style="4" customWidth="1"/>
    <col min="21" max="21" width="8.88671875" style="24" customWidth="1"/>
    <col min="22" max="22" width="8.88671875" style="10" customWidth="1"/>
    <col min="23" max="25" width="8.88671875" style="3"/>
  </cols>
  <sheetData>
    <row r="2" spans="3:25" ht="9" customHeight="1" x14ac:dyDescent="0.2"/>
    <row r="3" spans="3:25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" customHeight="1" x14ac:dyDescent="0.2">
      <c r="C4" s="8" t="s">
        <v>40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4" t="s">
        <v>25</v>
      </c>
      <c r="J8" s="74"/>
      <c r="K8" s="74"/>
      <c r="L8" s="74"/>
      <c r="M8" s="74"/>
      <c r="Q8" s="10"/>
      <c r="R8" s="5"/>
      <c r="S8" s="5"/>
      <c r="T8" s="5"/>
      <c r="U8" s="10"/>
      <c r="W8"/>
      <c r="X8"/>
      <c r="Y8"/>
    </row>
    <row r="9" spans="3: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70" t="s">
        <v>3</v>
      </c>
      <c r="D10" s="70" t="s">
        <v>4</v>
      </c>
      <c r="E10" s="70" t="s">
        <v>5</v>
      </c>
      <c r="F10" s="70" t="s">
        <v>6</v>
      </c>
      <c r="G10" s="70" t="s">
        <v>7</v>
      </c>
      <c r="H10" s="70" t="s">
        <v>8</v>
      </c>
      <c r="I10" s="70" t="s">
        <v>9</v>
      </c>
      <c r="J10" s="70" t="s">
        <v>10</v>
      </c>
      <c r="K10" s="70" t="s">
        <v>34</v>
      </c>
      <c r="L10" s="70" t="s">
        <v>35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36</v>
      </c>
      <c r="L12" s="57" t="s">
        <v>37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38</v>
      </c>
      <c r="L13" s="58" t="s">
        <v>38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41">
        <v>456259</v>
      </c>
      <c r="D14" s="41">
        <v>0</v>
      </c>
      <c r="E14" s="42">
        <f t="shared" ref="E14:E23" si="0">IF(C14=0,"",C14-D14)</f>
        <v>456259</v>
      </c>
      <c r="F14" s="41">
        <v>456289</v>
      </c>
      <c r="G14" s="43">
        <f t="shared" ref="G14:G23" si="1">IF(ISBLANK(C14),"",300000)</f>
        <v>300000</v>
      </c>
      <c r="H14" s="42">
        <f>IF(C14=0,"",MIN(E14:G14))</f>
        <v>300000</v>
      </c>
      <c r="I14" s="44">
        <f>IF(ISBLANK(C14),"",0.75)</f>
        <v>0.75</v>
      </c>
      <c r="J14" s="42">
        <f>IFERROR(ROUNDDOWN(H14*I14,-3),"")</f>
        <v>225000</v>
      </c>
      <c r="K14" s="66">
        <v>200000</v>
      </c>
      <c r="L14" s="65">
        <f>IF(C14=0,"",MIN(J14:K14))</f>
        <v>200000</v>
      </c>
      <c r="M14" s="45" t="s">
        <v>26</v>
      </c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41">
        <v>254598</v>
      </c>
      <c r="D15" s="41">
        <v>0</v>
      </c>
      <c r="E15" s="42">
        <f t="shared" si="0"/>
        <v>254598</v>
      </c>
      <c r="F15" s="41">
        <v>196752</v>
      </c>
      <c r="G15" s="43">
        <f t="shared" si="1"/>
        <v>300000</v>
      </c>
      <c r="H15" s="42">
        <f t="shared" ref="H15:H23" si="2">IF(C15=0,"",MIN(E15:G15))</f>
        <v>196752</v>
      </c>
      <c r="I15" s="46">
        <f>IF(ISBLANK(C15),"",0.75)</f>
        <v>0.75</v>
      </c>
      <c r="J15" s="42">
        <f t="shared" ref="J15:J23" si="3">IFERROR(ROUNDDOWN(H15*I15,-3),"")</f>
        <v>147000</v>
      </c>
      <c r="K15" s="66">
        <v>200000</v>
      </c>
      <c r="L15" s="65">
        <f t="shared" ref="L15:L23" si="4">IF(C15=0,"",MIN(J15:K15))</f>
        <v>147000</v>
      </c>
      <c r="M15" s="45" t="s">
        <v>27</v>
      </c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5">IF(ISBLANK(C16),"",0.75)</f>
        <v/>
      </c>
      <c r="J16" s="16" t="str">
        <f t="shared" si="3"/>
        <v/>
      </c>
      <c r="K16" s="62"/>
      <c r="L16" s="65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5"/>
        <v/>
      </c>
      <c r="J17" s="16" t="str">
        <f t="shared" si="3"/>
        <v/>
      </c>
      <c r="K17" s="62"/>
      <c r="L17" s="65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5"/>
        <v/>
      </c>
      <c r="J18" s="16" t="str">
        <f t="shared" si="3"/>
        <v/>
      </c>
      <c r="K18" s="62"/>
      <c r="L18" s="65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5"/>
        <v/>
      </c>
      <c r="J19" s="16" t="str">
        <f t="shared" si="3"/>
        <v/>
      </c>
      <c r="K19" s="62"/>
      <c r="L19" s="65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5"/>
        <v/>
      </c>
      <c r="J20" s="16" t="str">
        <f t="shared" si="3"/>
        <v/>
      </c>
      <c r="K20" s="62"/>
      <c r="L20" s="65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5"/>
        <v/>
      </c>
      <c r="J21" s="16" t="str">
        <f t="shared" si="3"/>
        <v/>
      </c>
      <c r="K21" s="62"/>
      <c r="L21" s="65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5"/>
        <v/>
      </c>
      <c r="J22" s="16" t="str">
        <f t="shared" si="3"/>
        <v/>
      </c>
      <c r="K22" s="62"/>
      <c r="L22" s="65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5"/>
        <v/>
      </c>
      <c r="J23" s="13" t="str">
        <f t="shared" si="3"/>
        <v/>
      </c>
      <c r="K23" s="63"/>
      <c r="L23" s="65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47">
        <f t="shared" ref="C24:H24" si="6">SUM(C14:C23)</f>
        <v>710857</v>
      </c>
      <c r="D24" s="47">
        <f t="shared" si="6"/>
        <v>0</v>
      </c>
      <c r="E24" s="47">
        <f t="shared" si="6"/>
        <v>710857</v>
      </c>
      <c r="F24" s="47">
        <f t="shared" si="6"/>
        <v>653041</v>
      </c>
      <c r="G24" s="47">
        <f t="shared" si="6"/>
        <v>600000</v>
      </c>
      <c r="H24" s="47">
        <f t="shared" si="6"/>
        <v>496752</v>
      </c>
      <c r="I24" s="47"/>
      <c r="J24" s="47">
        <f>SUM(J14:J23)</f>
        <v>372000</v>
      </c>
      <c r="K24" s="47">
        <f t="shared" ref="K24:L24" si="7">SUM(K14:K23)</f>
        <v>400000</v>
      </c>
      <c r="L24" s="67">
        <f t="shared" si="7"/>
        <v>347000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4A49086A-C7FA-46EC-8A46-362729A1D341}"/>
    <dataValidation allowBlank="1" showInputMessage="1" showErrorMessage="1" promptTitle="参加費等の収入がある場合は、その金額を記載。" prompt="収入がない場合は、「０」と記載。" sqref="D14:D23" xr:uid="{05697174-EA23-498B-8F84-01DE71D6A909}"/>
    <dataValidation allowBlank="1" showInputMessage="1" showErrorMessage="1" promptTitle="消費税を含んだ金額を記載。" prompt="総事業費に消費税が含まれていない場合は、その全額を記載。" sqref="C14:C23" xr:uid="{DDB170E3-FA35-4D4A-B717-17BEDB89F278}"/>
    <dataValidation allowBlank="1" showErrorMessage="1" sqref="G14:G23 I15" xr:uid="{2A9F59E2-47A8-4CD8-8C01-D6E80394C2E9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2003-D5D5-4A9F-90D2-98B2FD2DFC96}">
  <sheetPr>
    <pageSetUpPr fitToPage="1"/>
  </sheetPr>
  <dimension ref="C2:Y39"/>
  <sheetViews>
    <sheetView showGridLines="0" tabSelected="1" view="pageBreakPreview" zoomScaleNormal="90" zoomScaleSheetLayoutView="100" workbookViewId="0">
      <selection activeCell="E16" sqref="E16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2" width="13" customWidth="1"/>
    <col min="13" max="13" width="17.6640625" customWidth="1"/>
    <col min="14" max="14" width="1.6640625" customWidth="1"/>
    <col min="16" max="16" width="9.44140625" bestFit="1" customWidth="1"/>
    <col min="17" max="17" width="8.88671875" style="24" customWidth="1"/>
    <col min="18" max="20" width="8.88671875" style="4" customWidth="1"/>
    <col min="21" max="21" width="8.88671875" style="24" customWidth="1"/>
    <col min="22" max="22" width="8.88671875" style="10" customWidth="1"/>
    <col min="23" max="25" width="8.88671875" style="3"/>
  </cols>
  <sheetData>
    <row r="2" spans="3:25" ht="9" customHeight="1" x14ac:dyDescent="0.2"/>
    <row r="3" spans="3:25" x14ac:dyDescent="0.2">
      <c r="C3" s="8" t="s">
        <v>24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" customHeight="1" x14ac:dyDescent="0.2">
      <c r="C4" s="8" t="s">
        <v>39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4" t="s">
        <v>25</v>
      </c>
      <c r="J8" s="74"/>
      <c r="K8" s="74"/>
      <c r="L8" s="74"/>
      <c r="M8" s="74"/>
      <c r="Q8" s="10"/>
      <c r="R8" s="5"/>
      <c r="S8" s="5"/>
      <c r="T8" s="5"/>
      <c r="U8" s="10"/>
      <c r="W8"/>
      <c r="X8"/>
      <c r="Y8"/>
    </row>
    <row r="9" spans="3: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70" t="s">
        <v>3</v>
      </c>
      <c r="D10" s="70" t="s">
        <v>4</v>
      </c>
      <c r="E10" s="70" t="s">
        <v>5</v>
      </c>
      <c r="F10" s="70" t="s">
        <v>6</v>
      </c>
      <c r="G10" s="70" t="s">
        <v>7</v>
      </c>
      <c r="H10" s="70" t="s">
        <v>8</v>
      </c>
      <c r="I10" s="70" t="s">
        <v>9</v>
      </c>
      <c r="J10" s="70" t="s">
        <v>10</v>
      </c>
      <c r="K10" s="70" t="s">
        <v>34</v>
      </c>
      <c r="L10" s="70" t="s">
        <v>35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36</v>
      </c>
      <c r="L12" s="57" t="s">
        <v>37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38</v>
      </c>
      <c r="L13" s="58" t="s">
        <v>38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41">
        <v>1023456</v>
      </c>
      <c r="D14" s="41">
        <v>0</v>
      </c>
      <c r="E14" s="42">
        <f t="shared" ref="E14:E23" si="0">IF(C14=0,"",C14-D14)</f>
        <v>1023456</v>
      </c>
      <c r="F14" s="41">
        <v>1023456</v>
      </c>
      <c r="G14" s="43">
        <f>IF(ISBLANK(C14),"",750000)</f>
        <v>750000</v>
      </c>
      <c r="H14" s="42">
        <f>IF(C14=0,"",MIN(E14:G14))</f>
        <v>750000</v>
      </c>
      <c r="I14" s="48">
        <f>IF(ISBLANK(C14),"",1)</f>
        <v>1</v>
      </c>
      <c r="J14" s="42">
        <f>IFERROR(ROUNDDOWN(H14*I14,-3),"")</f>
        <v>750000</v>
      </c>
      <c r="K14" s="66">
        <v>500000</v>
      </c>
      <c r="L14" s="65">
        <f>IF(C14=0,"",MIN(J14:K14))</f>
        <v>500000</v>
      </c>
      <c r="M14" s="45" t="s">
        <v>28</v>
      </c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41"/>
      <c r="D15" s="41"/>
      <c r="E15" s="42" t="str">
        <f t="shared" si="0"/>
        <v/>
      </c>
      <c r="F15" s="41"/>
      <c r="G15" s="43" t="str">
        <f t="shared" ref="G15:G23" si="1">IF(ISBLANK(C15),"",750000)</f>
        <v/>
      </c>
      <c r="H15" s="42" t="str">
        <f t="shared" ref="H15:H23" si="2">IF(C15=0,"",MIN(E15:G15))</f>
        <v/>
      </c>
      <c r="I15" s="49" t="str">
        <f>IF(ISBLANK(C15),"",1)</f>
        <v/>
      </c>
      <c r="J15" s="42" t="str">
        <f t="shared" ref="J15:J23" si="3">IFERROR(ROUNDDOWN(H15*I15,-3),"")</f>
        <v/>
      </c>
      <c r="K15" s="66"/>
      <c r="L15" s="65" t="str">
        <f t="shared" ref="L15:L23" si="4">IF(C15=0,"",MIN(J15:K15))</f>
        <v/>
      </c>
      <c r="M15" s="50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41"/>
      <c r="D16" s="41"/>
      <c r="E16" s="42" t="str">
        <f t="shared" si="0"/>
        <v/>
      </c>
      <c r="F16" s="41"/>
      <c r="G16" s="43" t="str">
        <f t="shared" si="1"/>
        <v/>
      </c>
      <c r="H16" s="42" t="str">
        <f t="shared" si="2"/>
        <v/>
      </c>
      <c r="I16" s="48" t="str">
        <f>IF(ISBLANK(C16),"",1)</f>
        <v/>
      </c>
      <c r="J16" s="42" t="str">
        <f t="shared" si="3"/>
        <v/>
      </c>
      <c r="K16" s="66"/>
      <c r="L16" s="65" t="str">
        <f t="shared" si="4"/>
        <v/>
      </c>
      <c r="M16" s="50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41"/>
      <c r="D17" s="41"/>
      <c r="E17" s="42" t="str">
        <f t="shared" si="0"/>
        <v/>
      </c>
      <c r="F17" s="41"/>
      <c r="G17" s="43" t="str">
        <f t="shared" si="1"/>
        <v/>
      </c>
      <c r="H17" s="42" t="str">
        <f t="shared" si="2"/>
        <v/>
      </c>
      <c r="I17" s="48" t="str">
        <f t="shared" ref="I17:I23" si="5">IF(ISBLANK(C17),"",1)</f>
        <v/>
      </c>
      <c r="J17" s="42" t="str">
        <f t="shared" si="3"/>
        <v/>
      </c>
      <c r="K17" s="66"/>
      <c r="L17" s="65" t="str">
        <f t="shared" si="4"/>
        <v/>
      </c>
      <c r="M17" s="50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41"/>
      <c r="D18" s="41"/>
      <c r="E18" s="42"/>
      <c r="F18" s="41"/>
      <c r="G18" s="43" t="str">
        <f t="shared" si="1"/>
        <v/>
      </c>
      <c r="H18" s="42"/>
      <c r="I18" s="48" t="str">
        <f t="shared" si="5"/>
        <v/>
      </c>
      <c r="J18" s="42" t="str">
        <f t="shared" si="3"/>
        <v/>
      </c>
      <c r="K18" s="66"/>
      <c r="L18" s="65" t="str">
        <f t="shared" si="4"/>
        <v/>
      </c>
      <c r="M18" s="50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41"/>
      <c r="D19" s="41"/>
      <c r="E19" s="42" t="str">
        <f t="shared" si="0"/>
        <v/>
      </c>
      <c r="F19" s="41"/>
      <c r="G19" s="43" t="str">
        <f t="shared" si="1"/>
        <v/>
      </c>
      <c r="H19" s="42" t="str">
        <f t="shared" si="2"/>
        <v/>
      </c>
      <c r="I19" s="48" t="str">
        <f t="shared" si="5"/>
        <v/>
      </c>
      <c r="J19" s="42" t="str">
        <f t="shared" si="3"/>
        <v/>
      </c>
      <c r="K19" s="66"/>
      <c r="L19" s="65" t="str">
        <f t="shared" si="4"/>
        <v/>
      </c>
      <c r="M19" s="50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41"/>
      <c r="D20" s="41"/>
      <c r="E20" s="42" t="str">
        <f t="shared" si="0"/>
        <v/>
      </c>
      <c r="F20" s="41"/>
      <c r="G20" s="43" t="str">
        <f t="shared" si="1"/>
        <v/>
      </c>
      <c r="H20" s="42" t="str">
        <f t="shared" si="2"/>
        <v/>
      </c>
      <c r="I20" s="48" t="str">
        <f t="shared" si="5"/>
        <v/>
      </c>
      <c r="J20" s="42" t="str">
        <f t="shared" si="3"/>
        <v/>
      </c>
      <c r="K20" s="66"/>
      <c r="L20" s="65" t="str">
        <f t="shared" si="4"/>
        <v/>
      </c>
      <c r="M20" s="50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41"/>
      <c r="D21" s="41"/>
      <c r="E21" s="42" t="str">
        <f t="shared" si="0"/>
        <v/>
      </c>
      <c r="F21" s="41"/>
      <c r="G21" s="43" t="str">
        <f t="shared" si="1"/>
        <v/>
      </c>
      <c r="H21" s="42" t="str">
        <f t="shared" si="2"/>
        <v/>
      </c>
      <c r="I21" s="48" t="str">
        <f t="shared" si="5"/>
        <v/>
      </c>
      <c r="J21" s="42" t="str">
        <f t="shared" si="3"/>
        <v/>
      </c>
      <c r="K21" s="66"/>
      <c r="L21" s="65" t="str">
        <f t="shared" si="4"/>
        <v/>
      </c>
      <c r="M21" s="50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41"/>
      <c r="D22" s="41"/>
      <c r="E22" s="42" t="str">
        <f t="shared" si="0"/>
        <v/>
      </c>
      <c r="F22" s="41"/>
      <c r="G22" s="43" t="str">
        <f t="shared" si="1"/>
        <v/>
      </c>
      <c r="H22" s="42" t="str">
        <f t="shared" si="2"/>
        <v/>
      </c>
      <c r="I22" s="48" t="str">
        <f t="shared" si="5"/>
        <v/>
      </c>
      <c r="J22" s="42" t="str">
        <f t="shared" si="3"/>
        <v/>
      </c>
      <c r="K22" s="66"/>
      <c r="L22" s="65" t="str">
        <f t="shared" si="4"/>
        <v/>
      </c>
      <c r="M22" s="50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51"/>
      <c r="D23" s="51"/>
      <c r="E23" s="52" t="str">
        <f t="shared" si="0"/>
        <v/>
      </c>
      <c r="F23" s="51"/>
      <c r="G23" s="53" t="str">
        <f t="shared" si="1"/>
        <v/>
      </c>
      <c r="H23" s="52" t="str">
        <f t="shared" si="2"/>
        <v/>
      </c>
      <c r="I23" s="54" t="str">
        <f t="shared" si="5"/>
        <v/>
      </c>
      <c r="J23" s="52" t="str">
        <f t="shared" si="3"/>
        <v/>
      </c>
      <c r="K23" s="68"/>
      <c r="L23" s="65" t="str">
        <f t="shared" si="4"/>
        <v/>
      </c>
      <c r="M23" s="55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47">
        <f t="shared" ref="C24:H24" si="6">SUM(C14:C23)</f>
        <v>1023456</v>
      </c>
      <c r="D24" s="47">
        <f t="shared" si="6"/>
        <v>0</v>
      </c>
      <c r="E24" s="47">
        <f t="shared" si="6"/>
        <v>1023456</v>
      </c>
      <c r="F24" s="47">
        <f t="shared" si="6"/>
        <v>1023456</v>
      </c>
      <c r="G24" s="47">
        <f t="shared" si="6"/>
        <v>750000</v>
      </c>
      <c r="H24" s="47">
        <f t="shared" si="6"/>
        <v>750000</v>
      </c>
      <c r="I24" s="47"/>
      <c r="J24" s="47">
        <f>SUM(J14:J23)</f>
        <v>750000</v>
      </c>
      <c r="K24" s="47">
        <f t="shared" ref="K24:L24" si="7">SUM(K14:K23)</f>
        <v>500000</v>
      </c>
      <c r="L24" s="67">
        <f t="shared" si="7"/>
        <v>500000</v>
      </c>
      <c r="M24" s="56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ErrorMessage="1" sqref="G14:G23 I15" xr:uid="{2C5F57E2-DB48-44CA-A4BF-03BE3FC8644C}"/>
    <dataValidation allowBlank="1" showInputMessage="1" showErrorMessage="1" promptTitle="消費税を含んだ金額を記載。" prompt="総事業費に消費税が含まれていない場合は、その全額を記載。" sqref="C14:C23" xr:uid="{1F4362F2-4C63-4803-A4CA-92B0E3C1C877}"/>
    <dataValidation allowBlank="1" showInputMessage="1" showErrorMessage="1" promptTitle="参加費等の収入がある場合は、その金額を記載。" prompt="収入がない場合は、「０」と記載。" sqref="D14:D23" xr:uid="{AC8FC090-4188-4168-8D84-08CB3AAE4D4C}"/>
    <dataValidation allowBlank="1" showInputMessage="1" showErrorMessage="1" promptTitle="(A)「総事業費」のうち補助対象の金額を記載。" prompt="全額が補助対象となっている場合は、（A)欄の金額を転記。" sqref="F14:F23" xr:uid="{1C73DCF8-16AE-4B44-85A1-84988C83861E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A39D0818-32C4-495A-9386-E3CCDC8AC6D7}"/>
</file>

<file path=customXml/itemProps2.xml><?xml version="1.0" encoding="utf-8"?>
<ds:datastoreItem xmlns:ds="http://schemas.openxmlformats.org/officeDocument/2006/customXml" ds:itemID="{D60A49BF-5548-4840-92C1-70C0F7A04171}"/>
</file>

<file path=customXml/itemProps3.xml><?xml version="1.0" encoding="utf-8"?>
<ds:datastoreItem xmlns:ds="http://schemas.openxmlformats.org/officeDocument/2006/customXml" ds:itemID="{741DA2B0-2AD8-4390-B0C7-EA715B8E9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定着支援</vt:lpstr>
      <vt:lpstr>獲得強化</vt:lpstr>
      <vt:lpstr>（記載例）定着促進</vt:lpstr>
      <vt:lpstr>（記載例）獲得強化</vt:lpstr>
      <vt:lpstr>'（記載例）獲得強化'!Print_Area</vt:lpstr>
      <vt:lpstr>'（記載例）定着促進'!Print_Area</vt:lpstr>
      <vt:lpstr>獲得強化!Print_Area</vt:lpstr>
      <vt:lpstr>定着支援!Print_Area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2025-08-15T01:52:04Z</dcterms:created>
  <dcterms:modified xsi:type="dcterms:W3CDTF">2025-08-15T01:52:13Z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