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C7A3696-C23E-4915-8AEF-71752F4DD92D}" xr6:coauthVersionLast="47" xr6:coauthVersionMax="47" xr10:uidLastSave="{00000000-0000-0000-0000-000000000000}"/>
  <workbookProtection workbookAlgorithmName="SHA-512" workbookHashValue="eujWm4H3vaf45+sdWzkCyTQE7jCFftbG7wOuLvUEJQPV3e1YA35fJlSSBJ8owlUsRqbWi1jp+IwGt/x143mt1g==" workbookSaltValue="G3lwmeTnX3GVwgAAUcKKCw==" workbookSpinCount="100000" lockStructure="1"/>
  <bookViews>
    <workbookView xWindow="-110" yWindow="-110" windowWidth="19420" windowHeight="104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O12" i="5" s="1"/>
  <c r="MJ8" i="5"/>
  <c r="MA8" i="5"/>
  <c r="ME18" i="5" s="1"/>
  <c r="LZ8" i="5"/>
  <c r="LQ8" i="5"/>
  <c r="LP8" i="5"/>
  <c r="LG8" i="5"/>
  <c r="LK12" i="5" s="1"/>
  <c r="LF8" i="5"/>
  <c r="KW8" i="5"/>
  <c r="KZ18" i="5" s="1"/>
  <c r="KV8" i="5"/>
  <c r="KU8" i="5"/>
  <c r="KL8" i="5"/>
  <c r="KL18" i="5" s="1"/>
  <c r="KK8" i="5"/>
  <c r="KB8" i="5"/>
  <c r="KA8" i="5"/>
  <c r="JR8" i="5"/>
  <c r="JT18" i="5" s="1"/>
  <c r="JQ8" i="5"/>
  <c r="JH8" i="5"/>
  <c r="JL12" i="5" s="1"/>
  <c r="JG8" i="5"/>
  <c r="IX8" i="5"/>
  <c r="JB18" i="5" s="1"/>
  <c r="IW8" i="5"/>
  <c r="IV8" i="5"/>
  <c r="IM8" i="5"/>
  <c r="IL8" i="5"/>
  <c r="IC8" i="5"/>
  <c r="IG12" i="5" s="1"/>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BS16" i="4" s="1"/>
  <c r="AP6" i="5"/>
  <c r="AO6" i="5"/>
  <c r="AN6" i="5"/>
  <c r="AM6" i="5"/>
  <c r="AL6" i="5"/>
  <c r="AK6" i="5"/>
  <c r="AJ6" i="5"/>
  <c r="AI6" i="5"/>
  <c r="EK14" i="4" s="1"/>
  <c r="AH6" i="5"/>
  <c r="AG6" i="5"/>
  <c r="AF6" i="5"/>
  <c r="AE6" i="5"/>
  <c r="AD6" i="5"/>
  <c r="AC6" i="5"/>
  <c r="AB6" i="5"/>
  <c r="AA6" i="5"/>
  <c r="HC12" i="4" s="1"/>
  <c r="Z6" i="5"/>
  <c r="Y6" i="5"/>
  <c r="X6" i="5"/>
  <c r="W6" i="5"/>
  <c r="V6" i="5"/>
  <c r="U6" i="5"/>
  <c r="T6" i="5"/>
  <c r="S6" i="5"/>
  <c r="R6" i="5"/>
  <c r="Q6" i="5"/>
  <c r="P6" i="5"/>
  <c r="O6" i="5"/>
  <c r="N6" i="5"/>
  <c r="M6" i="5"/>
  <c r="L6" i="5"/>
  <c r="K6" i="5"/>
  <c r="EJ3" i="4" s="1"/>
  <c r="J6" i="5"/>
  <c r="I6" i="5"/>
  <c r="H6" i="5"/>
  <c r="G6" i="5"/>
  <c r="F6" i="5"/>
  <c r="E6" i="5"/>
  <c r="D6" i="5"/>
  <c r="C6" i="5"/>
  <c r="B6" i="5"/>
  <c r="F10" i="5" s="1"/>
  <c r="HC11" i="4"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UB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LK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72" i="4"/>
  <c r="PT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HC15" i="4"/>
  <c r="FT15" i="4"/>
  <c r="EK15" i="4"/>
  <c r="DB15" i="4"/>
  <c r="BS15" i="4"/>
  <c r="HC14" i="4"/>
  <c r="FT14" i="4"/>
  <c r="DB14" i="4"/>
  <c r="BS14" i="4"/>
  <c r="HC13" i="4"/>
  <c r="FT13" i="4"/>
  <c r="EK13" i="4"/>
  <c r="DB13" i="4"/>
  <c r="BS13" i="4"/>
  <c r="FT12" i="4"/>
  <c r="EK12" i="4"/>
  <c r="DB12" i="4"/>
  <c r="BS12" i="4"/>
  <c r="BS9" i="4"/>
  <c r="HA7" i="4"/>
  <c r="B7" i="4"/>
  <c r="HA5" i="4"/>
  <c r="EJ5" i="4"/>
  <c r="BS5" i="4"/>
  <c r="B5" i="4"/>
  <c r="HA3" i="4"/>
  <c r="BS3" i="4"/>
  <c r="B3" i="4"/>
  <c r="B1" i="4"/>
  <c r="GD8" i="5" l="1"/>
  <c r="FJ8" i="5"/>
  <c r="GN8" i="5"/>
  <c r="EZ8" i="5"/>
  <c r="HV18" i="5"/>
  <c r="HT12" i="5"/>
  <c r="JL87" i="4" s="1"/>
  <c r="HU18" i="5"/>
  <c r="HS12" i="5"/>
  <c r="IU87" i="4" s="1"/>
  <c r="HT18" i="5"/>
  <c r="HS18" i="5"/>
  <c r="HW12" i="5"/>
  <c r="LK87" i="4" s="1"/>
  <c r="HV12" i="5"/>
  <c r="KT87" i="4" s="1"/>
  <c r="HW18" i="5"/>
  <c r="HU12" i="5"/>
  <c r="KC87" i="4" s="1"/>
  <c r="HB12" i="5"/>
  <c r="KT57" i="4" s="1"/>
  <c r="HC18" i="5"/>
  <c r="HA12" i="5"/>
  <c r="KC57" i="4" s="1"/>
  <c r="HB18" i="5"/>
  <c r="GZ12" i="5"/>
  <c r="JL57" i="4" s="1"/>
  <c r="HA18" i="5"/>
  <c r="GY12" i="5"/>
  <c r="IU57" i="4" s="1"/>
  <c r="GZ18" i="5"/>
  <c r="GY18" i="5"/>
  <c r="HC12" i="5"/>
  <c r="LK57" i="4" s="1"/>
  <c r="IN18" i="5"/>
  <c r="IM18" i="5"/>
  <c r="IQ12" i="5"/>
  <c r="LK118" i="4" s="1"/>
  <c r="IP12" i="5"/>
  <c r="KT118" i="4" s="1"/>
  <c r="IQ18" i="5"/>
  <c r="IO12" i="5"/>
  <c r="KC118" i="4" s="1"/>
  <c r="IP18" i="5"/>
  <c r="IN12" i="5"/>
  <c r="JL118" i="4" s="1"/>
  <c r="IO18" i="5"/>
  <c r="IM12" i="5"/>
  <c r="IU118" i="4" s="1"/>
  <c r="KE12" i="5"/>
  <c r="PC102" i="4" s="1"/>
  <c r="KF18" i="5"/>
  <c r="KD12" i="5"/>
  <c r="OL102" i="4" s="1"/>
  <c r="KE18" i="5"/>
  <c r="KC12" i="5"/>
  <c r="NU102" i="4" s="1"/>
  <c r="KD18" i="5"/>
  <c r="KB12" i="5"/>
  <c r="ND102" i="4" s="1"/>
  <c r="KC18" i="5"/>
  <c r="KB18" i="5"/>
  <c r="KF12" i="5"/>
  <c r="PT102" i="4" s="1"/>
  <c r="HI18" i="5"/>
  <c r="HM12" i="5"/>
  <c r="LK72" i="4" s="1"/>
  <c r="HL12" i="5"/>
  <c r="KT72" i="4" s="1"/>
  <c r="HM18" i="5"/>
  <c r="HK12" i="5"/>
  <c r="KC72" i="4" s="1"/>
  <c r="HL18" i="5"/>
  <c r="HJ12" i="5"/>
  <c r="JL72" i="4" s="1"/>
  <c r="HK18" i="5"/>
  <c r="HI12" i="5"/>
  <c r="IU72" i="4" s="1"/>
  <c r="HJ18" i="5"/>
  <c r="LR18" i="5"/>
  <c r="LQ18" i="5"/>
  <c r="LU12" i="5"/>
  <c r="UB87" i="4" s="1"/>
  <c r="LT12" i="5"/>
  <c r="TK87" i="4" s="1"/>
  <c r="LU18" i="5"/>
  <c r="LS12" i="5"/>
  <c r="ST87" i="4" s="1"/>
  <c r="LT18" i="5"/>
  <c r="LR12" i="5"/>
  <c r="SC87" i="4" s="1"/>
  <c r="LS18" i="5"/>
  <c r="LQ12" i="5"/>
  <c r="RL87" i="4" s="1"/>
  <c r="KF16" i="5"/>
  <c r="HC16" i="5"/>
  <c r="DY16" i="5"/>
  <c r="JV10" i="5"/>
  <c r="PT85" i="4" s="1"/>
  <c r="GR10" i="5"/>
  <c r="HC116" i="4" s="1"/>
  <c r="DO10" i="5"/>
  <c r="CR70" i="4" s="1"/>
  <c r="LK16" i="5"/>
  <c r="IG16" i="5"/>
  <c r="FD16" i="5"/>
  <c r="BY16" i="5"/>
  <c r="LA10" i="5"/>
  <c r="UB55" i="4" s="1"/>
  <c r="HW10" i="5"/>
  <c r="LK85" i="4" s="1"/>
  <c r="ES10" i="5"/>
  <c r="CR116" i="4" s="1"/>
  <c r="BN10" i="5"/>
  <c r="GZ35" i="4" s="1"/>
  <c r="MO16" i="5"/>
  <c r="JL16" i="5"/>
  <c r="GH16" i="5"/>
  <c r="DE16" i="5"/>
  <c r="ME10" i="5"/>
  <c r="UB100" i="4" s="1"/>
  <c r="JB10" i="5"/>
  <c r="PT55" i="4" s="1"/>
  <c r="FX10" i="5"/>
  <c r="HC85" i="4" s="1"/>
  <c r="CT10" i="5"/>
  <c r="UE35" i="4" s="1"/>
  <c r="KP16" i="5"/>
  <c r="HM16" i="5"/>
  <c r="EI16" i="5"/>
  <c r="BC16" i="5"/>
  <c r="KF10" i="5"/>
  <c r="PT100" i="4" s="1"/>
  <c r="HC10" i="5"/>
  <c r="LK55" i="4" s="1"/>
  <c r="DY10" i="5"/>
  <c r="CR85" i="4" s="1"/>
  <c r="LU16" i="5"/>
  <c r="IQ16" i="5"/>
  <c r="FN16" i="5"/>
  <c r="CJ16" i="5"/>
  <c r="LK10" i="5"/>
  <c r="UB70" i="4" s="1"/>
  <c r="IG10" i="5"/>
  <c r="LK100" i="4" s="1"/>
  <c r="FD10" i="5"/>
  <c r="HC55" i="4" s="1"/>
  <c r="BY10" i="5"/>
  <c r="LJ35" i="4" s="1"/>
  <c r="JV16" i="5"/>
  <c r="GR16" i="5"/>
  <c r="DO16" i="5"/>
  <c r="MO10" i="5"/>
  <c r="UB116" i="4" s="1"/>
  <c r="JL10" i="5"/>
  <c r="PT70" i="4" s="1"/>
  <c r="GH10" i="5"/>
  <c r="HC100" i="4" s="1"/>
  <c r="DE10" i="5"/>
  <c r="CR55" i="4" s="1"/>
  <c r="LA16" i="5"/>
  <c r="HW16" i="5"/>
  <c r="ES16" i="5"/>
  <c r="BN16" i="5"/>
  <c r="KP10" i="5"/>
  <c r="PT116" i="4" s="1"/>
  <c r="HM10" i="5"/>
  <c r="LK70" i="4" s="1"/>
  <c r="EI10" i="5"/>
  <c r="CR100" i="4" s="1"/>
  <c r="BC10" i="5"/>
  <c r="CP35" i="4" s="1"/>
  <c r="ME16" i="5"/>
  <c r="JB16" i="5"/>
  <c r="FX16" i="5"/>
  <c r="CT16" i="5"/>
  <c r="LU10" i="5"/>
  <c r="UB85" i="4" s="1"/>
  <c r="IQ10" i="5"/>
  <c r="LK116" i="4" s="1"/>
  <c r="FN10" i="5"/>
  <c r="HC70" i="4" s="1"/>
  <c r="CJ10" i="5"/>
  <c r="PT35" i="4" s="1"/>
  <c r="FT8" i="5"/>
  <c r="B10" i="5"/>
  <c r="JA12" i="5"/>
  <c r="PC57" i="4" s="1"/>
  <c r="JS12" i="5"/>
  <c r="NU87" i="4" s="1"/>
  <c r="KY12" i="5"/>
  <c r="ST57" i="4" s="1"/>
  <c r="MD12" i="5"/>
  <c r="TK102" i="4" s="1"/>
  <c r="JH18" i="5"/>
  <c r="JU18" i="5"/>
  <c r="KM18" i="5"/>
  <c r="LA18" i="5"/>
  <c r="MK18" i="5"/>
  <c r="C10" i="5"/>
  <c r="JB12" i="5"/>
  <c r="PT57" i="4" s="1"/>
  <c r="JT12" i="5"/>
  <c r="OL87" i="4" s="1"/>
  <c r="KL12" i="5"/>
  <c r="ND118" i="4" s="1"/>
  <c r="KZ12" i="5"/>
  <c r="TK57" i="4" s="1"/>
  <c r="ME12" i="5"/>
  <c r="UB102" i="4" s="1"/>
  <c r="IC18" i="5"/>
  <c r="JI18" i="5"/>
  <c r="JV18" i="5"/>
  <c r="KN18" i="5"/>
  <c r="LG18" i="5"/>
  <c r="ML18" i="5"/>
  <c r="D10" i="5"/>
  <c r="JH12" i="5"/>
  <c r="ND72" i="4" s="1"/>
  <c r="JU12" i="5"/>
  <c r="PC87" i="4" s="1"/>
  <c r="KM12" i="5"/>
  <c r="NU118" i="4" s="1"/>
  <c r="LA12" i="5"/>
  <c r="UB57" i="4" s="1"/>
  <c r="MK12" i="5"/>
  <c r="RL118" i="4" s="1"/>
  <c r="ID18" i="5"/>
  <c r="JJ18" i="5"/>
  <c r="KO18" i="5"/>
  <c r="LH18" i="5"/>
  <c r="MM18" i="5"/>
  <c r="E10" i="5"/>
  <c r="IC12" i="5"/>
  <c r="IU102" i="4" s="1"/>
  <c r="JI12" i="5"/>
  <c r="NU72" i="4" s="1"/>
  <c r="JV12" i="5"/>
  <c r="PT87" i="4" s="1"/>
  <c r="KN12" i="5"/>
  <c r="OL118" i="4" s="1"/>
  <c r="LG12" i="5"/>
  <c r="RL72" i="4" s="1"/>
  <c r="ML12" i="5"/>
  <c r="SC118" i="4" s="1"/>
  <c r="IE18" i="5"/>
  <c r="IX18" i="5"/>
  <c r="JK18" i="5"/>
  <c r="KP18" i="5"/>
  <c r="LI18" i="5"/>
  <c r="MA18" i="5"/>
  <c r="MN18" i="5"/>
  <c r="ID12" i="5"/>
  <c r="JL102" i="4" s="1"/>
  <c r="JJ12" i="5"/>
  <c r="OL72" i="4" s="1"/>
  <c r="KO12" i="5"/>
  <c r="PC118" i="4" s="1"/>
  <c r="LH12" i="5"/>
  <c r="SC72" i="4" s="1"/>
  <c r="MM12" i="5"/>
  <c r="ST118" i="4" s="1"/>
  <c r="IF18" i="5"/>
  <c r="IY18" i="5"/>
  <c r="JL18" i="5"/>
  <c r="KW18" i="5"/>
  <c r="LJ18" i="5"/>
  <c r="MB18" i="5"/>
  <c r="MO18" i="5"/>
  <c r="IE12" i="5"/>
  <c r="KC102" i="4" s="1"/>
  <c r="IX12" i="5"/>
  <c r="ND57" i="4" s="1"/>
  <c r="JK12" i="5"/>
  <c r="PC72" i="4" s="1"/>
  <c r="KP12" i="5"/>
  <c r="PT118" i="4" s="1"/>
  <c r="LI12" i="5"/>
  <c r="ST72" i="4" s="1"/>
  <c r="MA12" i="5"/>
  <c r="RL102" i="4" s="1"/>
  <c r="MN12" i="5"/>
  <c r="TK118" i="4" s="1"/>
  <c r="IG18" i="5"/>
  <c r="IZ18" i="5"/>
  <c r="JR18" i="5"/>
  <c r="KX18" i="5"/>
  <c r="LK18" i="5"/>
  <c r="MC18" i="5"/>
  <c r="IF12" i="5"/>
  <c r="KT102" i="4" s="1"/>
  <c r="IY12" i="5"/>
  <c r="NU57" i="4" s="1"/>
  <c r="KW12" i="5"/>
  <c r="RL57" i="4" s="1"/>
  <c r="LJ12" i="5"/>
  <c r="TK72" i="4" s="1"/>
  <c r="MB12" i="5"/>
  <c r="SC102" i="4" s="1"/>
  <c r="JA18" i="5"/>
  <c r="JS18" i="5"/>
  <c r="KY18" i="5"/>
  <c r="MD18" i="5"/>
  <c r="IZ12" i="5"/>
  <c r="OL57" i="4" s="1"/>
  <c r="JR12" i="5"/>
  <c r="ND87" i="4" s="1"/>
  <c r="KX12" i="5"/>
  <c r="SC57" i="4" s="1"/>
  <c r="MC12" i="5"/>
  <c r="ST102" i="4" s="1"/>
  <c r="JS16" i="5" l="1"/>
  <c r="GO16" i="5"/>
  <c r="DL16" i="5"/>
  <c r="ML10" i="5"/>
  <c r="SC116" i="4" s="1"/>
  <c r="JI10" i="5"/>
  <c r="NU70" i="4" s="1"/>
  <c r="GE10" i="5"/>
  <c r="FD100" i="4" s="1"/>
  <c r="DB10" i="5"/>
  <c r="AM55" i="4" s="1"/>
  <c r="KX16" i="5"/>
  <c r="HT16" i="5"/>
  <c r="EP16" i="5"/>
  <c r="BK16" i="5"/>
  <c r="KM10" i="5"/>
  <c r="NU116" i="4" s="1"/>
  <c r="HJ10" i="5"/>
  <c r="JL70" i="4" s="1"/>
  <c r="EF10" i="5"/>
  <c r="AM100" i="4" s="1"/>
  <c r="AZ10" i="5"/>
  <c r="AK35" i="4" s="1"/>
  <c r="MB16" i="5"/>
  <c r="IY16" i="5"/>
  <c r="FU16" i="5"/>
  <c r="CQ16" i="5"/>
  <c r="LR10" i="5"/>
  <c r="SC85" i="4" s="1"/>
  <c r="IN10" i="5"/>
  <c r="JL116" i="4" s="1"/>
  <c r="FK10" i="5"/>
  <c r="FD70" i="4" s="1"/>
  <c r="CG10" i="5"/>
  <c r="NO35" i="4" s="1"/>
  <c r="KC16" i="5"/>
  <c r="GZ16" i="5"/>
  <c r="DV16" i="5"/>
  <c r="JS10" i="5"/>
  <c r="NU85" i="4" s="1"/>
  <c r="GO10" i="5"/>
  <c r="FD116" i="4" s="1"/>
  <c r="DL10" i="5"/>
  <c r="AM70" i="4" s="1"/>
  <c r="LH16" i="5"/>
  <c r="ID16" i="5"/>
  <c r="FA16" i="5"/>
  <c r="BV16" i="5"/>
  <c r="KX10" i="5"/>
  <c r="SC55" i="4" s="1"/>
  <c r="HT10" i="5"/>
  <c r="JL85" i="4" s="1"/>
  <c r="EP10" i="5"/>
  <c r="AM116" i="4" s="1"/>
  <c r="BK10" i="5"/>
  <c r="EU35" i="4" s="1"/>
  <c r="ML16" i="5"/>
  <c r="JI16" i="5"/>
  <c r="GE16" i="5"/>
  <c r="DB16" i="5"/>
  <c r="MB10" i="5"/>
  <c r="SC100" i="4" s="1"/>
  <c r="IY10" i="5"/>
  <c r="NU55" i="4" s="1"/>
  <c r="FU10" i="5"/>
  <c r="FD85" i="4" s="1"/>
  <c r="CQ10" i="5"/>
  <c r="RZ35" i="4" s="1"/>
  <c r="KM16" i="5"/>
  <c r="HJ16" i="5"/>
  <c r="EF16" i="5"/>
  <c r="AZ16" i="5"/>
  <c r="KC10" i="5"/>
  <c r="NU100" i="4" s="1"/>
  <c r="GZ10" i="5"/>
  <c r="JL55" i="4" s="1"/>
  <c r="DV10" i="5"/>
  <c r="AM85" i="4" s="1"/>
  <c r="LR16" i="5"/>
  <c r="IN16" i="5"/>
  <c r="FK16" i="5"/>
  <c r="CG16" i="5"/>
  <c r="LH10" i="5"/>
  <c r="SC70" i="4" s="1"/>
  <c r="ID10" i="5"/>
  <c r="JL100" i="4" s="1"/>
  <c r="FA10" i="5"/>
  <c r="FD55" i="4" s="1"/>
  <c r="BV10" i="5"/>
  <c r="JE35" i="4" s="1"/>
  <c r="DB11" i="4"/>
  <c r="FX18" i="5"/>
  <c r="FV12" i="5"/>
  <c r="FU87" i="4" s="1"/>
  <c r="FW18" i="5"/>
  <c r="FU12" i="5"/>
  <c r="FD87" i="4" s="1"/>
  <c r="FV18" i="5"/>
  <c r="FT12" i="5"/>
  <c r="EM87" i="4" s="1"/>
  <c r="FU18" i="5"/>
  <c r="FT18" i="5"/>
  <c r="FX12" i="5"/>
  <c r="HC87" i="4" s="1"/>
  <c r="FW12" i="5"/>
  <c r="GL87" i="4" s="1"/>
  <c r="MD16" i="5"/>
  <c r="JA16" i="5"/>
  <c r="FW16" i="5"/>
  <c r="CS16" i="5"/>
  <c r="LT10" i="5"/>
  <c r="TK85" i="4" s="1"/>
  <c r="IP10" i="5"/>
  <c r="KT116" i="4" s="1"/>
  <c r="FM10" i="5"/>
  <c r="GL70" i="4" s="1"/>
  <c r="CI10" i="5"/>
  <c r="PA35" i="4" s="1"/>
  <c r="KE16" i="5"/>
  <c r="HB16" i="5"/>
  <c r="DX16" i="5"/>
  <c r="JU10" i="5"/>
  <c r="PC85" i="4" s="1"/>
  <c r="GQ10" i="5"/>
  <c r="GL116" i="4" s="1"/>
  <c r="DN10" i="5"/>
  <c r="BY70" i="4" s="1"/>
  <c r="LJ16" i="5"/>
  <c r="IF16" i="5"/>
  <c r="FC16" i="5"/>
  <c r="BX16" i="5"/>
  <c r="KZ10" i="5"/>
  <c r="TK55" i="4" s="1"/>
  <c r="HV10" i="5"/>
  <c r="KT85" i="4" s="1"/>
  <c r="ER10" i="5"/>
  <c r="BY116" i="4" s="1"/>
  <c r="BM10" i="5"/>
  <c r="GG35" i="4" s="1"/>
  <c r="MN16" i="5"/>
  <c r="JK16" i="5"/>
  <c r="GG16" i="5"/>
  <c r="DD16" i="5"/>
  <c r="MD10" i="5"/>
  <c r="TK100" i="4" s="1"/>
  <c r="JA10" i="5"/>
  <c r="PC55" i="4" s="1"/>
  <c r="FW10" i="5"/>
  <c r="GL85" i="4" s="1"/>
  <c r="CS10" i="5"/>
  <c r="TL35" i="4" s="1"/>
  <c r="KO16" i="5"/>
  <c r="HL16" i="5"/>
  <c r="EH16" i="5"/>
  <c r="BB16" i="5"/>
  <c r="KE10" i="5"/>
  <c r="PC100" i="4" s="1"/>
  <c r="HB10" i="5"/>
  <c r="KT55" i="4" s="1"/>
  <c r="DX10" i="5"/>
  <c r="BY85" i="4" s="1"/>
  <c r="LT16" i="5"/>
  <c r="IP16" i="5"/>
  <c r="FM16" i="5"/>
  <c r="CI16" i="5"/>
  <c r="LJ10" i="5"/>
  <c r="TK70" i="4" s="1"/>
  <c r="IF10" i="5"/>
  <c r="KT100" i="4" s="1"/>
  <c r="FC10" i="5"/>
  <c r="GL55" i="4" s="1"/>
  <c r="BX10" i="5"/>
  <c r="KQ35" i="4" s="1"/>
  <c r="JU16" i="5"/>
  <c r="GQ16" i="5"/>
  <c r="DN16" i="5"/>
  <c r="MN10" i="5"/>
  <c r="TK116" i="4" s="1"/>
  <c r="JK10" i="5"/>
  <c r="PC70" i="4" s="1"/>
  <c r="GG10" i="5"/>
  <c r="GL100" i="4" s="1"/>
  <c r="DD10" i="5"/>
  <c r="BY55" i="4" s="1"/>
  <c r="KZ16" i="5"/>
  <c r="HV16" i="5"/>
  <c r="ER16" i="5"/>
  <c r="BM16" i="5"/>
  <c r="KO10" i="5"/>
  <c r="PC116" i="4" s="1"/>
  <c r="HL10" i="5"/>
  <c r="KT70" i="4" s="1"/>
  <c r="EH10" i="5"/>
  <c r="BY100" i="4" s="1"/>
  <c r="BB10" i="5"/>
  <c r="BW35" i="4" s="1"/>
  <c r="FT11" i="4"/>
  <c r="LQ16" i="5"/>
  <c r="IM16" i="5"/>
  <c r="FJ16" i="5"/>
  <c r="CF16" i="5"/>
  <c r="LG10" i="5"/>
  <c r="RL70" i="4" s="1"/>
  <c r="IC10" i="5"/>
  <c r="IU100" i="4" s="1"/>
  <c r="EZ10" i="5"/>
  <c r="EM55" i="4" s="1"/>
  <c r="BU10" i="5"/>
  <c r="IL35" i="4" s="1"/>
  <c r="JR16" i="5"/>
  <c r="GN16" i="5"/>
  <c r="DK16" i="5"/>
  <c r="MK10" i="5"/>
  <c r="RL116" i="4" s="1"/>
  <c r="JH10" i="5"/>
  <c r="ND70" i="4" s="1"/>
  <c r="GD10" i="5"/>
  <c r="EM100" i="4" s="1"/>
  <c r="DA10" i="5"/>
  <c r="T55" i="4" s="1"/>
  <c r="KW16" i="5"/>
  <c r="HS16" i="5"/>
  <c r="EO16" i="5"/>
  <c r="BJ16" i="5"/>
  <c r="KL10" i="5"/>
  <c r="ND116" i="4" s="1"/>
  <c r="HI10" i="5"/>
  <c r="IU70" i="4" s="1"/>
  <c r="EE10" i="5"/>
  <c r="T100" i="4" s="1"/>
  <c r="AY10" i="5"/>
  <c r="R35" i="4" s="1"/>
  <c r="MA16" i="5"/>
  <c r="IX16" i="5"/>
  <c r="FT16" i="5"/>
  <c r="CP16" i="5"/>
  <c r="LQ10" i="5"/>
  <c r="RL85" i="4" s="1"/>
  <c r="IM10" i="5"/>
  <c r="IU116" i="4" s="1"/>
  <c r="FJ10" i="5"/>
  <c r="EM70" i="4" s="1"/>
  <c r="CF10" i="5"/>
  <c r="MV35" i="4" s="1"/>
  <c r="KB16" i="5"/>
  <c r="GY16" i="5"/>
  <c r="DU16" i="5"/>
  <c r="JR10" i="5"/>
  <c r="ND85" i="4" s="1"/>
  <c r="GN10" i="5"/>
  <c r="EM116" i="4" s="1"/>
  <c r="DK10" i="5"/>
  <c r="T70" i="4" s="1"/>
  <c r="LG16" i="5"/>
  <c r="IC16" i="5"/>
  <c r="EZ16" i="5"/>
  <c r="BU16" i="5"/>
  <c r="KW10" i="5"/>
  <c r="RL55" i="4" s="1"/>
  <c r="HS10" i="5"/>
  <c r="IU85" i="4" s="1"/>
  <c r="EO10" i="5"/>
  <c r="T116" i="4" s="1"/>
  <c r="BJ10" i="5"/>
  <c r="EB35" i="4" s="1"/>
  <c r="MK16" i="5"/>
  <c r="JH16" i="5"/>
  <c r="GD16" i="5"/>
  <c r="DA16" i="5"/>
  <c r="MA10" i="5"/>
  <c r="RL100" i="4" s="1"/>
  <c r="IX10" i="5"/>
  <c r="ND55" i="4" s="1"/>
  <c r="FT10" i="5"/>
  <c r="EM85" i="4" s="1"/>
  <c r="CP10" i="5"/>
  <c r="RG35" i="4" s="1"/>
  <c r="KL16" i="5"/>
  <c r="HI16" i="5"/>
  <c r="EE16" i="5"/>
  <c r="AY16" i="5"/>
  <c r="KB10" i="5"/>
  <c r="ND100" i="4" s="1"/>
  <c r="GY10" i="5"/>
  <c r="IU55" i="4" s="1"/>
  <c r="DU10" i="5"/>
  <c r="T85" i="4" s="1"/>
  <c r="BS11" i="4"/>
  <c r="KY16" i="5"/>
  <c r="HU16" i="5"/>
  <c r="EQ16" i="5"/>
  <c r="BL16" i="5"/>
  <c r="KN10" i="5"/>
  <c r="OL116" i="4" s="1"/>
  <c r="HK10" i="5"/>
  <c r="KC70" i="4" s="1"/>
  <c r="EG10" i="5"/>
  <c r="BF100" i="4" s="1"/>
  <c r="BA10" i="5"/>
  <c r="BD35" i="4" s="1"/>
  <c r="MC16" i="5"/>
  <c r="IZ16" i="5"/>
  <c r="FV16" i="5"/>
  <c r="CR16" i="5"/>
  <c r="LS10" i="5"/>
  <c r="ST85" i="4" s="1"/>
  <c r="IO10" i="5"/>
  <c r="KC116" i="4" s="1"/>
  <c r="FL10" i="5"/>
  <c r="FU70" i="4" s="1"/>
  <c r="CH10" i="5"/>
  <c r="OH35" i="4" s="1"/>
  <c r="KD16" i="5"/>
  <c r="HA16" i="5"/>
  <c r="DW16" i="5"/>
  <c r="JT10" i="5"/>
  <c r="OL85" i="4" s="1"/>
  <c r="GP10" i="5"/>
  <c r="FU116" i="4" s="1"/>
  <c r="DM10" i="5"/>
  <c r="BF70" i="4" s="1"/>
  <c r="LI16" i="5"/>
  <c r="IE16" i="5"/>
  <c r="FB16" i="5"/>
  <c r="BW16" i="5"/>
  <c r="KY10" i="5"/>
  <c r="ST55" i="4" s="1"/>
  <c r="HU10" i="5"/>
  <c r="KC85" i="4" s="1"/>
  <c r="EQ10" i="5"/>
  <c r="BF116" i="4" s="1"/>
  <c r="BL10" i="5"/>
  <c r="FN35" i="4" s="1"/>
  <c r="MM16" i="5"/>
  <c r="JJ16" i="5"/>
  <c r="GF16" i="5"/>
  <c r="DC16" i="5"/>
  <c r="MC10" i="5"/>
  <c r="ST100" i="4" s="1"/>
  <c r="IZ10" i="5"/>
  <c r="OL55" i="4" s="1"/>
  <c r="FV10" i="5"/>
  <c r="FU85" i="4" s="1"/>
  <c r="CR10" i="5"/>
  <c r="SS35" i="4" s="1"/>
  <c r="KN16" i="5"/>
  <c r="HK16" i="5"/>
  <c r="EG16" i="5"/>
  <c r="BA16" i="5"/>
  <c r="KD10" i="5"/>
  <c r="OL100" i="4" s="1"/>
  <c r="HA10" i="5"/>
  <c r="KC55" i="4" s="1"/>
  <c r="DW10" i="5"/>
  <c r="BF85" i="4" s="1"/>
  <c r="LS16" i="5"/>
  <c r="IO16" i="5"/>
  <c r="FL16" i="5"/>
  <c r="CH16" i="5"/>
  <c r="LI10" i="5"/>
  <c r="ST70" i="4" s="1"/>
  <c r="IE10" i="5"/>
  <c r="KC100" i="4" s="1"/>
  <c r="FB10" i="5"/>
  <c r="FU55" i="4" s="1"/>
  <c r="BW10" i="5"/>
  <c r="JX35" i="4" s="1"/>
  <c r="JT16" i="5"/>
  <c r="GP16" i="5"/>
  <c r="DM16" i="5"/>
  <c r="MM10" i="5"/>
  <c r="ST116" i="4" s="1"/>
  <c r="JJ10" i="5"/>
  <c r="OL70" i="4" s="1"/>
  <c r="GF10" i="5"/>
  <c r="FU100" i="4" s="1"/>
  <c r="DC10" i="5"/>
  <c r="BF55" i="4" s="1"/>
  <c r="EK11" i="4"/>
  <c r="FD12" i="5"/>
  <c r="HC57" i="4" s="1"/>
  <c r="FC12" i="5"/>
  <c r="GL57" i="4" s="1"/>
  <c r="FD18" i="5"/>
  <c r="FB12" i="5"/>
  <c r="FU57" i="4" s="1"/>
  <c r="FC18" i="5"/>
  <c r="FA12" i="5"/>
  <c r="FD57" i="4" s="1"/>
  <c r="FB18" i="5"/>
  <c r="EZ12" i="5"/>
  <c r="EM57" i="4" s="1"/>
  <c r="FA18" i="5"/>
  <c r="EZ18" i="5"/>
  <c r="GP18" i="5"/>
  <c r="GN12" i="5"/>
  <c r="EM118" i="4" s="1"/>
  <c r="GO18" i="5"/>
  <c r="GN18" i="5"/>
  <c r="GR12" i="5"/>
  <c r="HC118" i="4" s="1"/>
  <c r="GQ12" i="5"/>
  <c r="GL118" i="4" s="1"/>
  <c r="GR18" i="5"/>
  <c r="GP12" i="5"/>
  <c r="FU118" i="4" s="1"/>
  <c r="GQ18" i="5"/>
  <c r="GO12" i="5"/>
  <c r="FD118" i="4" s="1"/>
  <c r="FK18" i="5"/>
  <c r="FJ18" i="5"/>
  <c r="FN12" i="5"/>
  <c r="HC72" i="4" s="1"/>
  <c r="FM12" i="5"/>
  <c r="GL72" i="4" s="1"/>
  <c r="FN18" i="5"/>
  <c r="FL12" i="5"/>
  <c r="FU72" i="4" s="1"/>
  <c r="FM18" i="5"/>
  <c r="FK12" i="5"/>
  <c r="FD72" i="4" s="1"/>
  <c r="FL18" i="5"/>
  <c r="FJ12" i="5"/>
  <c r="EM72" i="4" s="1"/>
  <c r="GH12" i="5"/>
  <c r="HC102" i="4" s="1"/>
  <c r="GG12" i="5"/>
  <c r="GL102" i="4" s="1"/>
  <c r="GH18" i="5"/>
  <c r="GF12" i="5"/>
  <c r="FU102" i="4" s="1"/>
  <c r="GG18" i="5"/>
  <c r="GE12" i="5"/>
  <c r="FD102" i="4" s="1"/>
  <c r="GF18" i="5"/>
  <c r="GD12" i="5"/>
  <c r="EM102" i="4" s="1"/>
  <c r="GE18" i="5"/>
  <c r="GD18" i="5"/>
</calcChain>
</file>

<file path=xl/sharedStrings.xml><?xml version="1.0" encoding="utf-8"?>
<sst xmlns="http://schemas.openxmlformats.org/spreadsheetml/2006/main" count="1015" uniqueCount="272">
  <si>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</si>
  <si>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</si>
  <si>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</si>
  <si>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</si>
  <si>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</si>
  <si>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</si>
  <si>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</si>
  <si>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</si>
  <si>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目的：パワーコンディショナ保守メンテナンス費用、売電期間終了後の施設撤去費用及び再生可能エネルギー活用促進費用として基金を積み立てる。　　19,614千円
一般会計への繰出しの有無…有
　 目的：発電における地産地消の取り組み及び温室効果ガスの排出量削減等、環境に優しいまちづくりの実践、環境保全意識高揚のため。　　14,309千円
その他の有無…有　　　
　 目的：次年度繰越金　　54,150千円
電気事業により生じた利益は、発電基金に積み立てるほか、一般会計に繰出しを行い、小水力発電の事業計画で選定した農業関連施設の電気料及び、木質バイオマス推進による再生可能エネルギーの活用として、木質チップを使用する施設の燃料費へ充当する。
また、新エネルギー導入奨励事業として住宅用太陽光発電システム設置費の一部を補助し、町民の再生可能エネルギー活用を支援している。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</si>
  <si>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</si>
  <si>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</si>
  <si>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</si>
  <si>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</si>
  <si>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</si>
  <si>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</si>
  <si>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</si>
  <si>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</si>
  <si>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</si>
  <si>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</si>
  <si>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</si>
  <si>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</si>
  <si>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</si>
  <si>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</si>
  <si>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</si>
  <si>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</si>
  <si>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</si>
  <si>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</si>
  <si>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</si>
  <si>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</si>
  <si>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</si>
  <si>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</si>
  <si>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</si>
  <si>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</si>
  <si>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</si>
  <si>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</si>
  <si>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</si>
  <si>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</si>
  <si>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</si>
  <si>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</si>
  <si>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</si>
  <si>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</si>
  <si>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</si>
  <si>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</si>
  <si>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</si>
  <si>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</si>
  <si>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</si>
  <si>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</si>
  <si>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</si>
  <si>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</si>
  <si>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</si>
  <si>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</si>
  <si>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</si>
  <si>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</si>
  <si>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</si>
  <si>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</si>
  <si>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</si>
  <si>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</si>
  <si>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</si>
  <si>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</si>
  <si>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</si>
  <si>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</si>
  <si>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</si>
  <si>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</si>
  <si>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</si>
  <si>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</si>
  <si>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</si>
  <si>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</si>
  <si>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</si>
  <si>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</si>
  <si>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</si>
  <si>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</si>
  <si>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</si>
  <si>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</si>
  <si>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</si>
  <si>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</si>
  <si>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</si>
  <si>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</si>
  <si>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</si>
  <si>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</si>
  <si>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</si>
  <si>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</si>
  <si>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</si>
  <si>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</si>
  <si>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</si>
  <si>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</si>
  <si>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</si>
  <si>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</si>
  <si>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</si>
  <si>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</si>
  <si>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</si>
  <si>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</si>
  <si>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</si>
  <si>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</si>
  <si>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</si>
  <si>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</si>
  <si>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</si>
  <si>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</si>
  <si>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</si>
  <si>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</si>
  <si>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</si>
  <si>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</si>
  <si>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</si>
  <si>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</si>
  <si>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</si>
  <si>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</si>
  <si>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</si>
  <si>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</si>
  <si>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</si>
  <si>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</si>
  <si>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</si>
  <si>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</si>
  <si>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</si>
  <si>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</si>
  <si>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</si>
  <si>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</si>
  <si>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</si>
  <si>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</si>
  <si>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</si>
  <si>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</si>
  <si>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</si>
  <si>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</si>
  <si>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</si>
  <si>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</si>
  <si>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</si>
  <si>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</si>
  <si>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104213</t>
  </si>
  <si>
    <t>47</t>
  </si>
  <si>
    <t>04</t>
  </si>
  <si>
    <t>0</t>
  </si>
  <si>
    <t>000</t>
  </si>
  <si>
    <t>群馬県　中之条町</t>
  </si>
  <si>
    <t>法非適用</t>
  </si>
  <si>
    <t>電気事業</t>
  </si>
  <si>
    <t>非設置</t>
  </si>
  <si>
    <t>該当数値なし</t>
  </si>
  <si>
    <t>-</t>
  </si>
  <si>
    <t>令和15年10月31日　沢渡温泉第１太陽光発電所</t>
  </si>
  <si>
    <t>無</t>
  </si>
  <si>
    <t>株式会社中之条パワー</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</si>
  <si>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</si>
  <si>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</si>
  <si>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</si>
  <si>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</si>
  <si>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</si>
  <si>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</si>
  <si>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</si>
  <si>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</si>
  <si>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</si>
  <si>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</si>
  <si>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</si>
  <si>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</si>
  <si>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</si>
  <si>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</si>
  <si>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</si>
  <si>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</si>
  <si>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</si>
  <si>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</si>
  <si>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</si>
  <si>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</si>
  <si>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</si>
  <si>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</si>
  <si>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</si>
  <si>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</si>
  <si>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</si>
  <si>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</si>
  <si>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</si>
  <si>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</si>
  <si>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</si>
  <si>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</si>
  <si>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</si>
  <si>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</si>
  <si>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</si>
  <si>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</si>
  <si>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</si>
  <si>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</si>
  <si>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</si>
  <si>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</si>
  <si>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</si>
  <si>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</si>
  <si>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</si>
  <si>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</si>
  <si>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</si>
  <si>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</si>
  <si>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</si>
  <si>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</si>
  <si>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</si>
  <si>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</si>
  <si>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</si>
  <si>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</si>
  <si>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</si>
  <si>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</si>
  <si>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</si>
  <si>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</si>
  <si>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</si>
  <si>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</si>
  <si>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</si>
  <si>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</si>
  <si>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</si>
  <si>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</si>
  <si>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</si>
  <si>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</si>
  <si>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</si>
  <si>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</si>
  <si>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</si>
  <si>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</si>
  <si>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</si>
  <si>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</si>
  <si>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</si>
  <si>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</si>
  <si>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</si>
  <si>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</si>
  <si>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</si>
  <si>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</si>
  <si>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</si>
  <si>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</si>
  <si>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</si>
  <si>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</si>
  <si>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</si>
  <si>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</si>
  <si>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</si>
  <si>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</si>
  <si>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</si>
  <si>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</si>
  <si>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</si>
  <si>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</si>
  <si>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</si>
  <si>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</si>
  <si>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</si>
  <si>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</si>
  <si>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</si>
  <si>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</si>
  <si>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</si>
  <si>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</si>
  <si>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</si>
  <si>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</si>
  <si>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</si>
  <si>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</si>
  <si>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</si>
  <si>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</si>
  <si>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</si>
  <si>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</si>
  <si>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</si>
  <si>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</si>
  <si>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</si>
  <si>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</si>
  <si>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</si>
  <si>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</si>
  <si>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</si>
  <si>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</si>
  <si>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</si>
  <si>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</si>
  <si>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</si>
  <si>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</si>
  <si>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</si>
  <si>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</si>
  <si>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</si>
  <si>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</si>
  <si>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</si>
  <si>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</si>
  <si>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</si>
  <si>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</si>
  <si>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</si>
  <si>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</si>
  <si>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</si>
  <si>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</si>
  <si>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</si>
  <si>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</si>
  <si>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</si>
  <si>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</si>
  <si>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20年間の特別措置法適用期間は、安定した収益が見込まれると考えられる。当面は現状維持のため、各発電施設で発電環境管理を重要視し、より安定した発電量を確保していきたい。
またFIT調達期間終了後については、太陽光発電事業は施設状況にもよるが事業廃止を予定している。小水力事業は通常40年相当期間は発電可能であるため、FIT調達期間終了後においても事業継続を予定している。経営戦略等を活用しながら、収入が減少するリスクを踏まえ、維持経費の適正化を図るような経営を検討していく。</t>
    <phoneticPr fontId="5"/>
  </si>
  <si>
    <t>・収益的収支比率及び営業収支比率は平成26年度以降一定である。収益的収支比率及び営業収支比率の数値は、ともに100%以上であるので収支は黒字であり、今後も現状維持を目指す。
・供給原価は平均値より高い傾向である。総費用についてはリース料や施設管理委託料などが高額で毎年一定の経費がかかり、総費用を大幅に減少させることは難しい。供給原価を下げていくには年間発電量を増加させることが望ましい。今後も、発電量の少なくなる冬期には除雪作業等で発電環境を整える他、盗難等に対する対策をとっていく。
・EBITDA（減価償却前営業利益）については他会計への繰出しに加え、天候や保守点検等の状況が主な変動要因である。令和5年度は、沢渡第1，2太陽光発電所においてパワーコンディショナー点検修繕及び小水力発電所において雷害による突発的な機器故障修繕発生のため減少した。</t>
    <rPh sb="310" eb="313">
      <t>サワタリダイ</t>
    </rPh>
    <rPh sb="316" eb="322">
      <t>タイヨウコウハツデンショ</t>
    </rPh>
    <rPh sb="337" eb="339">
      <t>テンケン</t>
    </rPh>
    <rPh sb="339" eb="341">
      <t>シュウゼン</t>
    </rPh>
    <rPh sb="341" eb="342">
      <t>オヨ</t>
    </rPh>
    <rPh sb="343" eb="349">
      <t>ショウスイリョクハツデンショ</t>
    </rPh>
    <rPh sb="353" eb="355">
      <t>ライガイ</t>
    </rPh>
    <rPh sb="358" eb="361">
      <t>トッパツテキ</t>
    </rPh>
    <rPh sb="362" eb="366">
      <t>キキコショウ</t>
    </rPh>
    <rPh sb="366" eb="368">
      <t>シュウゼン</t>
    </rPh>
    <rPh sb="368" eb="370">
      <t>ハッセイ</t>
    </rPh>
    <phoneticPr fontId="5"/>
  </si>
  <si>
    <t>【太陽光発電】
・沢渡温泉第1・第2太陽光発電所の場合、施設管理は施設管理委託料として委託業者に対し一括で費用を支払っているため、原則として修繕があった場合でも町に費用は請求されない。但しパワーコンディショナーの修繕費については、本事業からの費用負担となる。令和5年度は、パワーコンディショナー10年目点検修繕を行った。平成29年度運転開始の沢渡温泉第3太陽光発電所については、O&amp;M契約のみのため、今後は修繕費の発生が予想される。
・設備利用率について太陽光発電における発電量の割合が高いため、天候に左右されやすい傾向が見られるが、今後の設備利用率維持・向上のためには、除草・除雪作業等の発電環境を整える維持管理が重要であるとともに、令和5年12月沢渡温泉第3太陽光発電所においてケーブルの盗難が発生し、稼働停止期間を余儀なくされたため、監視体制を強化する必要がある。継続して設備利用率を維持できるように対策を継続していく。
・FIT収入割合は100％である。FIT調達期間終了後については、施設状況にもよるが事業廃止を予定している。
【小水力発電】
・運転7年目のため、修繕費が少ない状況であったが、ゲリラ豪雨による雷害により突発的な修繕が発生した。その他、ゴミ取用の除塵機や水車・発電機の定期メンテナンスを行い、設備の長寿命化を図っていく。
・美野原小水力発電所は農業用水を利用した発電施設のため、水田の引水の関係で時期によって最大出力が変動する、5月16日～8月31日間は最大出力135kw、9月1日～5月15日は常時出力33kwとなるため、年間での設備利用率は低くなる。令和2年度には、農業用水の改良工事のため、発電が停止し利用率が低下したが、今後も必要な工事にあっては管理者と調整の上、施設利用率への影響が最低限となるように、適切な維持管理に努めたい。
・FIT収入割合は100％である。FIT調達期間終了後も事業継続予定であるので、収入が減少するリスクを踏まえた経営を検討したい。</t>
    <rPh sb="129" eb="131">
      <t>レイワ</t>
    </rPh>
    <rPh sb="132" eb="134">
      <t>ネンド</t>
    </rPh>
    <rPh sb="149" eb="151">
      <t>ネンメ</t>
    </rPh>
    <rPh sb="151" eb="153">
      <t>テンケン</t>
    </rPh>
    <rPh sb="153" eb="155">
      <t>シュウゼン</t>
    </rPh>
    <rPh sb="156" eb="157">
      <t>オコナ</t>
    </rPh>
    <rPh sb="318" eb="320">
      <t>レイワ</t>
    </rPh>
    <rPh sb="324" eb="325">
      <t>ガツ</t>
    </rPh>
    <rPh sb="379" eb="381">
      <t>ヒツヨウ</t>
    </rPh>
    <rPh sb="506" eb="508">
      <t>ゴウウ</t>
    </rPh>
    <rPh sb="511" eb="513">
      <t>ライガイ</t>
    </rPh>
    <rPh sb="516" eb="519">
      <t>トッパツテキ</t>
    </rPh>
    <rPh sb="520" eb="522">
      <t>シュウゼン</t>
    </rPh>
    <rPh sb="523" eb="525">
      <t>ハッセイ</t>
    </rPh>
    <rPh sb="530" eb="531">
      <t>タ</t>
    </rPh>
    <rPh sb="568" eb="569">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</si>
</sst>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120.6</c:v>
                </c:pt>
                <c:pt idx="1">
                  <c:v>120.5</c:v>
                </c:pt>
                <c:pt idx="2">
                  <c:v>116.1</c:v>
                </c:pt>
                <c:pt idx="3">
                  <c:v>114.3</c:v>
                </c:pt>
                <c:pt idx="4">
                  <c:v>108.2</c:v>
                </c:pt>
              </c:numCache>
            </c:numRef>
          </c:val>
          <c:extLst>
            <c:ext xmlns:c16="http://schemas.microsoft.com/office/drawing/2014/chart" uri="{C3380CC4-5D6E-409C-BE32-E72D297353CC}">
              <c16:uniqueId val="{00000000-D1A7-4D74-92F6-3F257654D2A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D1A7-4D74-92F6-3F257654D2A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1A7-4D74-92F6-3F257654D2A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E63-43F9-8941-FE0EC925A7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1E63-43F9-8941-FE0EC925A7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38.299999999999997</c:v>
                </c:pt>
                <c:pt idx="1">
                  <c:v>31</c:v>
                </c:pt>
                <c:pt idx="2">
                  <c:v>34.200000000000003</c:v>
                </c:pt>
                <c:pt idx="3">
                  <c:v>33.700000000000003</c:v>
                </c:pt>
                <c:pt idx="4">
                  <c:v>34</c:v>
                </c:pt>
              </c:numCache>
            </c:numRef>
          </c:val>
          <c:extLst>
            <c:ext xmlns:c16="http://schemas.microsoft.com/office/drawing/2014/chart" uri="{C3380CC4-5D6E-409C-BE32-E72D297353CC}">
              <c16:uniqueId val="{00000000-B160-4486-A112-D05953E0D9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60.4</c:v>
                </c:pt>
                <c:pt idx="1">
                  <c:v>54.1</c:v>
                </c:pt>
                <c:pt idx="2">
                  <c:v>58.1</c:v>
                </c:pt>
                <c:pt idx="3">
                  <c:v>55.4</c:v>
                </c:pt>
                <c:pt idx="4">
                  <c:v>46.1</c:v>
                </c:pt>
              </c:numCache>
            </c:numRef>
          </c:val>
          <c:smooth val="0"/>
          <c:extLst>
            <c:ext xmlns:c16="http://schemas.microsoft.com/office/drawing/2014/chart" uri="{C3380CC4-5D6E-409C-BE32-E72D297353CC}">
              <c16:uniqueId val="{00000001-B160-4486-A112-D05953E0D9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0</c:v>
                </c:pt>
                <c:pt idx="1">
                  <c:v>14.2</c:v>
                </c:pt>
                <c:pt idx="2">
                  <c:v>0</c:v>
                </c:pt>
                <c:pt idx="3">
                  <c:v>0</c:v>
                </c:pt>
                <c:pt idx="4">
                  <c:v>53.7</c:v>
                </c:pt>
              </c:numCache>
            </c:numRef>
          </c:val>
          <c:extLst>
            <c:ext xmlns:c16="http://schemas.microsoft.com/office/drawing/2014/chart" uri="{C3380CC4-5D6E-409C-BE32-E72D297353CC}">
              <c16:uniqueId val="{00000000-7D65-4DA8-B52E-D249903901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14.9</c:v>
                </c:pt>
                <c:pt idx="1">
                  <c:v>16.2</c:v>
                </c:pt>
                <c:pt idx="2">
                  <c:v>5.6</c:v>
                </c:pt>
                <c:pt idx="3">
                  <c:v>7</c:v>
                </c:pt>
                <c:pt idx="4">
                  <c:v>35.700000000000003</c:v>
                </c:pt>
              </c:numCache>
            </c:numRef>
          </c:val>
          <c:smooth val="0"/>
          <c:extLst>
            <c:ext xmlns:c16="http://schemas.microsoft.com/office/drawing/2014/chart" uri="{C3380CC4-5D6E-409C-BE32-E72D297353CC}">
              <c16:uniqueId val="{00000001-7D65-4DA8-B52E-D249903901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386-41CF-AAD3-57D4084E64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314.5</c:v>
                </c:pt>
                <c:pt idx="1">
                  <c:v>339.9</c:v>
                </c:pt>
                <c:pt idx="2">
                  <c:v>303.60000000000002</c:v>
                </c:pt>
                <c:pt idx="3">
                  <c:v>276.89999999999998</c:v>
                </c:pt>
                <c:pt idx="4">
                  <c:v>385.1</c:v>
                </c:pt>
              </c:numCache>
            </c:numRef>
          </c:val>
          <c:smooth val="0"/>
          <c:extLst>
            <c:ext xmlns:c16="http://schemas.microsoft.com/office/drawing/2014/chart" uri="{C3380CC4-5D6E-409C-BE32-E72D297353CC}">
              <c16:uniqueId val="{00000001-E386-41CF-AAD3-57D4084E64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61-4D59-999D-E5DCFAACAE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61-4D59-999D-E5DCFAACAE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2A0-4486-9AB7-C662F14606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96</c:v>
                </c:pt>
                <c:pt idx="1">
                  <c:v>97.1</c:v>
                </c:pt>
                <c:pt idx="2">
                  <c:v>98.9</c:v>
                </c:pt>
                <c:pt idx="3">
                  <c:v>99.1</c:v>
                </c:pt>
                <c:pt idx="4">
                  <c:v>97.4</c:v>
                </c:pt>
              </c:numCache>
            </c:numRef>
          </c:val>
          <c:smooth val="0"/>
          <c:extLst>
            <c:ext xmlns:c16="http://schemas.microsoft.com/office/drawing/2014/chart" uri="{C3380CC4-5D6E-409C-BE32-E72D297353CC}">
              <c16:uniqueId val="{00000001-12A0-4486-9AB7-C662F14606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EE-4BA8-802E-330E6F42E9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EE-4BA8-802E-330E6F42E9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D3-4ACA-AEBA-C574440EFF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D3-4ACA-AEBA-C574440EFF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FF-4ECA-AE96-2026710E8F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FF-4ECA-AE96-2026710E8F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93-42E2-9091-53EABAE657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93-42E2-9091-53EABAE657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129.19999999999999</c:v>
                </c:pt>
                <c:pt idx="1">
                  <c:v>130.69999999999999</c:v>
                </c:pt>
                <c:pt idx="2">
                  <c:v>127.8</c:v>
                </c:pt>
                <c:pt idx="3">
                  <c:v>129.1</c:v>
                </c:pt>
                <c:pt idx="4">
                  <c:v>108.4</c:v>
                </c:pt>
              </c:numCache>
            </c:numRef>
          </c:val>
          <c:extLst>
            <c:ext xmlns:c16="http://schemas.microsoft.com/office/drawing/2014/chart" uri="{C3380CC4-5D6E-409C-BE32-E72D297353CC}">
              <c16:uniqueId val="{00000000-F16B-4A32-81E1-07DA0362C42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F16B-4A32-81E1-07DA0362C42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16B-4A32-81E1-07DA0362C42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958-43FA-88F3-3138CD35430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58-43FA-88F3-3138CD35430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BF-4CAD-B040-39AFA1ACF4C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BF-4CAD-B040-39AFA1ACF4C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F6F-4748-8225-9E204EF671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6F-4748-8225-9E204EF671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49-4087-B260-F95B3F3C239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49-4087-B260-F95B3F3C239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40-43C6-B908-88A1C4FCBD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40-43C6-B908-88A1C4FCBD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42-4A5B-899D-D1E36D6A95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42-4A5B-899D-D1E36D6A95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15.8</c:v>
                </c:pt>
                <c:pt idx="1">
                  <c:v>16.2</c:v>
                </c:pt>
                <c:pt idx="2">
                  <c:v>15.9</c:v>
                </c:pt>
                <c:pt idx="3">
                  <c:v>13.3</c:v>
                </c:pt>
                <c:pt idx="4">
                  <c:v>14.9</c:v>
                </c:pt>
              </c:numCache>
            </c:numRef>
          </c:val>
          <c:extLst>
            <c:ext xmlns:c16="http://schemas.microsoft.com/office/drawing/2014/chart" uri="{C3380CC4-5D6E-409C-BE32-E72D297353CC}">
              <c16:uniqueId val="{00000000-1DDF-4645-BF9E-2E68D643A5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1DDF-4645-BF9E-2E68D643A5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0</c:v>
                </c:pt>
                <c:pt idx="1">
                  <c:v>0</c:v>
                </c:pt>
                <c:pt idx="2">
                  <c:v>0</c:v>
                </c:pt>
                <c:pt idx="3">
                  <c:v>0.2</c:v>
                </c:pt>
                <c:pt idx="4">
                  <c:v>8.1</c:v>
                </c:pt>
              </c:numCache>
            </c:numRef>
          </c:val>
          <c:extLst>
            <c:ext xmlns:c16="http://schemas.microsoft.com/office/drawing/2014/chart" uri="{C3380CC4-5D6E-409C-BE32-E72D297353CC}">
              <c16:uniqueId val="{00000000-D980-4A1E-AC8B-909B4AC8A7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D980-4A1E-AC8B-909B4AC8A7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63C-4864-98D0-6FD6CDF78E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A63C-4864-98D0-6FD6CDF78E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BC8-4873-AD49-1BF27FFB57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C8-4873-AD49-1BF27FFB57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33-4B71-AC1A-16AB6B51E2CD}"/>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3-4B71-AC1A-16AB6B51E2C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633-4B71-AC1A-16AB6B51E2CD}"/>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EAB-43B8-ADD8-C0BFF4A284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1EAB-43B8-ADD8-C0BFF4A284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36051.699999999997</c:v>
                </c:pt>
                <c:pt idx="1">
                  <c:v>35218.800000000003</c:v>
                </c:pt>
                <c:pt idx="2">
                  <c:v>36577</c:v>
                </c:pt>
                <c:pt idx="3">
                  <c:v>38478.199999999997</c:v>
                </c:pt>
                <c:pt idx="4">
                  <c:v>42208.3</c:v>
                </c:pt>
              </c:numCache>
            </c:numRef>
          </c:val>
          <c:extLst>
            <c:ext xmlns:c16="http://schemas.microsoft.com/office/drawing/2014/chart" uri="{C3380CC4-5D6E-409C-BE32-E72D297353CC}">
              <c16:uniqueId val="{00000000-5813-4C06-A766-2DFC93D0743E}"/>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5813-4C06-A766-2DFC93D0743E}"/>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73398</c:v>
                </c:pt>
                <c:pt idx="1">
                  <c:v>62726</c:v>
                </c:pt>
                <c:pt idx="2">
                  <c:v>50197</c:v>
                </c:pt>
                <c:pt idx="3">
                  <c:v>40470</c:v>
                </c:pt>
                <c:pt idx="4">
                  <c:v>28684</c:v>
                </c:pt>
              </c:numCache>
            </c:numRef>
          </c:val>
          <c:extLst>
            <c:ext xmlns:c16="http://schemas.microsoft.com/office/drawing/2014/chart" uri="{C3380CC4-5D6E-409C-BE32-E72D297353CC}">
              <c16:uniqueId val="{00000000-2992-4845-A27E-2A2239A2294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2992-4845-A27E-2A2239A2294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16.3</c:v>
                </c:pt>
                <c:pt idx="1">
                  <c:v>16.5</c:v>
                </c:pt>
                <c:pt idx="2">
                  <c:v>16.3</c:v>
                </c:pt>
                <c:pt idx="3">
                  <c:v>13.8</c:v>
                </c:pt>
                <c:pt idx="4">
                  <c:v>15.3</c:v>
                </c:pt>
              </c:numCache>
            </c:numRef>
          </c:val>
          <c:extLst>
            <c:ext xmlns:c16="http://schemas.microsoft.com/office/drawing/2014/chart" uri="{C3380CC4-5D6E-409C-BE32-E72D297353CC}">
              <c16:uniqueId val="{00000000-5ACC-4DFF-8542-0AACED3CEE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5ACC-4DFF-8542-0AACED3CEE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0</c:v>
                </c:pt>
                <c:pt idx="1">
                  <c:v>0.2</c:v>
                </c:pt>
                <c:pt idx="2">
                  <c:v>0</c:v>
                </c:pt>
                <c:pt idx="3">
                  <c:v>0.2</c:v>
                </c:pt>
                <c:pt idx="4">
                  <c:v>9</c:v>
                </c:pt>
              </c:numCache>
            </c:numRef>
          </c:val>
          <c:extLst>
            <c:ext xmlns:c16="http://schemas.microsoft.com/office/drawing/2014/chart" uri="{C3380CC4-5D6E-409C-BE32-E72D297353CC}">
              <c16:uniqueId val="{00000000-4DA2-4C8F-AC48-158D7B98E2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4DA2-4C8F-AC48-158D7B98E2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A04-43D0-ADB7-5410A1251A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DA04-43D0-ADB7-5410A1251A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1A-46C8-B301-F635EABA47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1A-46C8-B301-F635EABA47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409872"/>
          <a:ext cx="4843121" cy="29612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497532" y="7409872"/>
          <a:ext cx="4832867" cy="29612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564832" y="7409872"/>
          <a:ext cx="4844114" cy="29612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647347" y="7409872"/>
          <a:ext cx="4842506" cy="29612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734356" y="7409872"/>
          <a:ext cx="4853639" cy="29612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（最大出力合計6,114kW）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319575"/>
          <a:ext cx="4842291" cy="28563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79831"/>
          <a:ext cx="4842291" cy="28615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62600"/>
          <a:ext cx="484229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237865"/>
          <a:ext cx="4842291" cy="28944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231600"/>
          <a:ext cx="4842291" cy="285346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21088" y="12319575"/>
          <a:ext cx="4489449" cy="28563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21088" y="15279831"/>
          <a:ext cx="4489449" cy="28615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21088" y="18262600"/>
          <a:ext cx="448944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21088" y="21237865"/>
          <a:ext cx="4489449" cy="28944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21088" y="24231600"/>
          <a:ext cx="4489449" cy="285346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09302" y="12319575"/>
          <a:ext cx="4489449" cy="28563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09302" y="15279831"/>
          <a:ext cx="4489449" cy="28615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09302" y="18262600"/>
          <a:ext cx="448944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09302" y="21237865"/>
          <a:ext cx="4489449" cy="28944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09302" y="24231600"/>
          <a:ext cx="4489449" cy="285346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922340" y="12319575"/>
          <a:ext cx="4489449" cy="28563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922340" y="15279831"/>
          <a:ext cx="4489449" cy="28615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922340" y="18262600"/>
          <a:ext cx="448944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922340" y="21237865"/>
          <a:ext cx="4489449" cy="28944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922340" y="24231600"/>
          <a:ext cx="4489449" cy="285346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（最大出力合計5,979kW）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910553" y="12319575"/>
          <a:ext cx="4489449" cy="28563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910553" y="15279831"/>
          <a:ext cx="4489449" cy="28615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910553" y="18262600"/>
          <a:ext cx="448944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910553" y="21237865"/>
          <a:ext cx="4489449" cy="28944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910553" y="24231600"/>
          <a:ext cx="4489449" cy="285346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群馬県　中之条町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270</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f>データ!M6</f>
        <v>1</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3</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136</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138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454</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367</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404</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399</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403</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8305</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8473</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8306</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6976</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7835</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8759</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8840</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8710</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7375</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8238</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318845</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318845</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5"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120.6</v>
      </c>
      <c r="S36" s="153"/>
      <c r="T36" s="153"/>
      <c r="U36" s="153"/>
      <c r="V36" s="153"/>
      <c r="W36" s="153"/>
      <c r="X36" s="153"/>
      <c r="Y36" s="153"/>
      <c r="Z36" s="153"/>
      <c r="AA36" s="153"/>
      <c r="AB36" s="153"/>
      <c r="AC36" s="153"/>
      <c r="AD36" s="153"/>
      <c r="AE36" s="153"/>
      <c r="AF36" s="153"/>
      <c r="AG36" s="153"/>
      <c r="AH36" s="153"/>
      <c r="AI36" s="153"/>
      <c r="AJ36" s="154"/>
      <c r="AK36" s="152">
        <f>データ!AZ11</f>
        <v>120.5</v>
      </c>
      <c r="AL36" s="153"/>
      <c r="AM36" s="153"/>
      <c r="AN36" s="153"/>
      <c r="AO36" s="153"/>
      <c r="AP36" s="153"/>
      <c r="AQ36" s="153"/>
      <c r="AR36" s="153"/>
      <c r="AS36" s="153"/>
      <c r="AT36" s="153"/>
      <c r="AU36" s="153"/>
      <c r="AV36" s="153"/>
      <c r="AW36" s="153"/>
      <c r="AX36" s="153"/>
      <c r="AY36" s="153"/>
      <c r="AZ36" s="153"/>
      <c r="BA36" s="153"/>
      <c r="BB36" s="153"/>
      <c r="BC36" s="154"/>
      <c r="BD36" s="152">
        <f>データ!BA11</f>
        <v>116.1</v>
      </c>
      <c r="BE36" s="153"/>
      <c r="BF36" s="153"/>
      <c r="BG36" s="153"/>
      <c r="BH36" s="153"/>
      <c r="BI36" s="153"/>
      <c r="BJ36" s="153"/>
      <c r="BK36" s="153"/>
      <c r="BL36" s="153"/>
      <c r="BM36" s="153"/>
      <c r="BN36" s="153"/>
      <c r="BO36" s="153"/>
      <c r="BP36" s="153"/>
      <c r="BQ36" s="153"/>
      <c r="BR36" s="153"/>
      <c r="BS36" s="153"/>
      <c r="BT36" s="153"/>
      <c r="BU36" s="153"/>
      <c r="BV36" s="154"/>
      <c r="BW36" s="152">
        <f>データ!BB11</f>
        <v>114.3</v>
      </c>
      <c r="BX36" s="153"/>
      <c r="BY36" s="153"/>
      <c r="BZ36" s="153"/>
      <c r="CA36" s="153"/>
      <c r="CB36" s="153"/>
      <c r="CC36" s="153"/>
      <c r="CD36" s="153"/>
      <c r="CE36" s="153"/>
      <c r="CF36" s="153"/>
      <c r="CG36" s="153"/>
      <c r="CH36" s="153"/>
      <c r="CI36" s="153"/>
      <c r="CJ36" s="153"/>
      <c r="CK36" s="153"/>
      <c r="CL36" s="153"/>
      <c r="CM36" s="153"/>
      <c r="CN36" s="153"/>
      <c r="CO36" s="154"/>
      <c r="CP36" s="152">
        <f>データ!BC11</f>
        <v>108.2</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129.19999999999999</v>
      </c>
      <c r="EC36" s="153"/>
      <c r="ED36" s="153"/>
      <c r="EE36" s="153"/>
      <c r="EF36" s="153"/>
      <c r="EG36" s="153"/>
      <c r="EH36" s="153"/>
      <c r="EI36" s="153"/>
      <c r="EJ36" s="153"/>
      <c r="EK36" s="153"/>
      <c r="EL36" s="153"/>
      <c r="EM36" s="153"/>
      <c r="EN36" s="153"/>
      <c r="EO36" s="153"/>
      <c r="EP36" s="153"/>
      <c r="EQ36" s="153"/>
      <c r="ER36" s="153"/>
      <c r="ES36" s="153"/>
      <c r="ET36" s="154"/>
      <c r="EU36" s="152">
        <f>データ!BK11</f>
        <v>130.69999999999999</v>
      </c>
      <c r="EV36" s="153"/>
      <c r="EW36" s="153"/>
      <c r="EX36" s="153"/>
      <c r="EY36" s="153"/>
      <c r="EZ36" s="153"/>
      <c r="FA36" s="153"/>
      <c r="FB36" s="153"/>
      <c r="FC36" s="153"/>
      <c r="FD36" s="153"/>
      <c r="FE36" s="153"/>
      <c r="FF36" s="153"/>
      <c r="FG36" s="153"/>
      <c r="FH36" s="153"/>
      <c r="FI36" s="153"/>
      <c r="FJ36" s="153"/>
      <c r="FK36" s="153"/>
      <c r="FL36" s="153"/>
      <c r="FM36" s="154"/>
      <c r="FN36" s="152">
        <f>データ!BL11</f>
        <v>127.8</v>
      </c>
      <c r="FO36" s="153"/>
      <c r="FP36" s="153"/>
      <c r="FQ36" s="153"/>
      <c r="FR36" s="153"/>
      <c r="FS36" s="153"/>
      <c r="FT36" s="153"/>
      <c r="FU36" s="153"/>
      <c r="FV36" s="153"/>
      <c r="FW36" s="153"/>
      <c r="FX36" s="153"/>
      <c r="FY36" s="153"/>
      <c r="FZ36" s="153"/>
      <c r="GA36" s="153"/>
      <c r="GB36" s="153"/>
      <c r="GC36" s="153"/>
      <c r="GD36" s="153"/>
      <c r="GE36" s="153"/>
      <c r="GF36" s="154"/>
      <c r="GG36" s="152">
        <f>データ!BM11</f>
        <v>129.1</v>
      </c>
      <c r="GH36" s="153"/>
      <c r="GI36" s="153"/>
      <c r="GJ36" s="153"/>
      <c r="GK36" s="153"/>
      <c r="GL36" s="153"/>
      <c r="GM36" s="153"/>
      <c r="GN36" s="153"/>
      <c r="GO36" s="153"/>
      <c r="GP36" s="153"/>
      <c r="GQ36" s="153"/>
      <c r="GR36" s="153"/>
      <c r="GS36" s="153"/>
      <c r="GT36" s="153"/>
      <c r="GU36" s="153"/>
      <c r="GV36" s="153"/>
      <c r="GW36" s="153"/>
      <c r="GX36" s="153"/>
      <c r="GY36" s="154"/>
      <c r="GZ36" s="152">
        <f>データ!BN11</f>
        <v>108.4</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36051.699999999997</v>
      </c>
      <c r="MW36" s="153"/>
      <c r="MX36" s="153"/>
      <c r="MY36" s="153"/>
      <c r="MZ36" s="153"/>
      <c r="NA36" s="153"/>
      <c r="NB36" s="153"/>
      <c r="NC36" s="153"/>
      <c r="ND36" s="153"/>
      <c r="NE36" s="153"/>
      <c r="NF36" s="153"/>
      <c r="NG36" s="153"/>
      <c r="NH36" s="153"/>
      <c r="NI36" s="153"/>
      <c r="NJ36" s="153"/>
      <c r="NK36" s="153"/>
      <c r="NL36" s="153"/>
      <c r="NM36" s="153"/>
      <c r="NN36" s="154"/>
      <c r="NO36" s="152">
        <f>データ!CG11</f>
        <v>35218.800000000003</v>
      </c>
      <c r="NP36" s="153"/>
      <c r="NQ36" s="153"/>
      <c r="NR36" s="153"/>
      <c r="NS36" s="153"/>
      <c r="NT36" s="153"/>
      <c r="NU36" s="153"/>
      <c r="NV36" s="153"/>
      <c r="NW36" s="153"/>
      <c r="NX36" s="153"/>
      <c r="NY36" s="153"/>
      <c r="NZ36" s="153"/>
      <c r="OA36" s="153"/>
      <c r="OB36" s="153"/>
      <c r="OC36" s="153"/>
      <c r="OD36" s="153"/>
      <c r="OE36" s="153"/>
      <c r="OF36" s="153"/>
      <c r="OG36" s="154"/>
      <c r="OH36" s="152">
        <f>データ!CH11</f>
        <v>36577</v>
      </c>
      <c r="OI36" s="153"/>
      <c r="OJ36" s="153"/>
      <c r="OK36" s="153"/>
      <c r="OL36" s="153"/>
      <c r="OM36" s="153"/>
      <c r="ON36" s="153"/>
      <c r="OO36" s="153"/>
      <c r="OP36" s="153"/>
      <c r="OQ36" s="153"/>
      <c r="OR36" s="153"/>
      <c r="OS36" s="153"/>
      <c r="OT36" s="153"/>
      <c r="OU36" s="153"/>
      <c r="OV36" s="153"/>
      <c r="OW36" s="153"/>
      <c r="OX36" s="153"/>
      <c r="OY36" s="153"/>
      <c r="OZ36" s="154"/>
      <c r="PA36" s="152">
        <f>データ!CI11</f>
        <v>38478.199999999997</v>
      </c>
      <c r="PB36" s="153"/>
      <c r="PC36" s="153"/>
      <c r="PD36" s="153"/>
      <c r="PE36" s="153"/>
      <c r="PF36" s="153"/>
      <c r="PG36" s="153"/>
      <c r="PH36" s="153"/>
      <c r="PI36" s="153"/>
      <c r="PJ36" s="153"/>
      <c r="PK36" s="153"/>
      <c r="PL36" s="153"/>
      <c r="PM36" s="153"/>
      <c r="PN36" s="153"/>
      <c r="PO36" s="153"/>
      <c r="PP36" s="153"/>
      <c r="PQ36" s="153"/>
      <c r="PR36" s="153"/>
      <c r="PS36" s="154"/>
      <c r="PT36" s="152">
        <f>データ!CJ11</f>
        <v>42208.3</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73398</v>
      </c>
      <c r="RH36" s="156"/>
      <c r="RI36" s="156"/>
      <c r="RJ36" s="156"/>
      <c r="RK36" s="156"/>
      <c r="RL36" s="156"/>
      <c r="RM36" s="156"/>
      <c r="RN36" s="156"/>
      <c r="RO36" s="156"/>
      <c r="RP36" s="156"/>
      <c r="RQ36" s="156"/>
      <c r="RR36" s="156"/>
      <c r="RS36" s="156"/>
      <c r="RT36" s="156"/>
      <c r="RU36" s="156"/>
      <c r="RV36" s="156"/>
      <c r="RW36" s="156"/>
      <c r="RX36" s="156"/>
      <c r="RY36" s="157"/>
      <c r="RZ36" s="155">
        <f>データ!CQ11</f>
        <v>62726</v>
      </c>
      <c r="SA36" s="156"/>
      <c r="SB36" s="156"/>
      <c r="SC36" s="156"/>
      <c r="SD36" s="156"/>
      <c r="SE36" s="156"/>
      <c r="SF36" s="156"/>
      <c r="SG36" s="156"/>
      <c r="SH36" s="156"/>
      <c r="SI36" s="156"/>
      <c r="SJ36" s="156"/>
      <c r="SK36" s="156"/>
      <c r="SL36" s="156"/>
      <c r="SM36" s="156"/>
      <c r="SN36" s="156"/>
      <c r="SO36" s="156"/>
      <c r="SP36" s="156"/>
      <c r="SQ36" s="156"/>
      <c r="SR36" s="157"/>
      <c r="SS36" s="155">
        <f>データ!CR11</f>
        <v>50197</v>
      </c>
      <c r="ST36" s="156"/>
      <c r="SU36" s="156"/>
      <c r="SV36" s="156"/>
      <c r="SW36" s="156"/>
      <c r="SX36" s="156"/>
      <c r="SY36" s="156"/>
      <c r="SZ36" s="156"/>
      <c r="TA36" s="156"/>
      <c r="TB36" s="156"/>
      <c r="TC36" s="156"/>
      <c r="TD36" s="156"/>
      <c r="TE36" s="156"/>
      <c r="TF36" s="156"/>
      <c r="TG36" s="156"/>
      <c r="TH36" s="156"/>
      <c r="TI36" s="156"/>
      <c r="TJ36" s="156"/>
      <c r="TK36" s="157"/>
      <c r="TL36" s="155">
        <f>データ!CS11</f>
        <v>40470</v>
      </c>
      <c r="TM36" s="156"/>
      <c r="TN36" s="156"/>
      <c r="TO36" s="156"/>
      <c r="TP36" s="156"/>
      <c r="TQ36" s="156"/>
      <c r="TR36" s="156"/>
      <c r="TS36" s="156"/>
      <c r="TT36" s="156"/>
      <c r="TU36" s="156"/>
      <c r="TV36" s="156"/>
      <c r="TW36" s="156"/>
      <c r="TX36" s="156"/>
      <c r="TY36" s="156"/>
      <c r="TZ36" s="156"/>
      <c r="UA36" s="156"/>
      <c r="UB36" s="156"/>
      <c r="UC36" s="156"/>
      <c r="UD36" s="157"/>
      <c r="UE36" s="155">
        <f>データ!CT11</f>
        <v>28684</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f>データ!AY12</f>
        <v>134.69999999999999</v>
      </c>
      <c r="S37" s="153"/>
      <c r="T37" s="153"/>
      <c r="U37" s="153"/>
      <c r="V37" s="153"/>
      <c r="W37" s="153"/>
      <c r="X37" s="153"/>
      <c r="Y37" s="153"/>
      <c r="Z37" s="153"/>
      <c r="AA37" s="153"/>
      <c r="AB37" s="153"/>
      <c r="AC37" s="153"/>
      <c r="AD37" s="153"/>
      <c r="AE37" s="153"/>
      <c r="AF37" s="153"/>
      <c r="AG37" s="153"/>
      <c r="AH37" s="153"/>
      <c r="AI37" s="153"/>
      <c r="AJ37" s="154"/>
      <c r="AK37" s="152">
        <f>データ!AZ12</f>
        <v>141.80000000000001</v>
      </c>
      <c r="AL37" s="153"/>
      <c r="AM37" s="153"/>
      <c r="AN37" s="153"/>
      <c r="AO37" s="153"/>
      <c r="AP37" s="153"/>
      <c r="AQ37" s="153"/>
      <c r="AR37" s="153"/>
      <c r="AS37" s="153"/>
      <c r="AT37" s="153"/>
      <c r="AU37" s="153"/>
      <c r="AV37" s="153"/>
      <c r="AW37" s="153"/>
      <c r="AX37" s="153"/>
      <c r="AY37" s="153"/>
      <c r="AZ37" s="153"/>
      <c r="BA37" s="153"/>
      <c r="BB37" s="153"/>
      <c r="BC37" s="154"/>
      <c r="BD37" s="152">
        <f>データ!BA12</f>
        <v>138.19999999999999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135</v>
      </c>
      <c r="BX37" s="153"/>
      <c r="BY37" s="153"/>
      <c r="BZ37" s="153"/>
      <c r="CA37" s="153"/>
      <c r="CB37" s="153"/>
      <c r="CC37" s="153"/>
      <c r="CD37" s="153"/>
      <c r="CE37" s="153"/>
      <c r="CF37" s="153"/>
      <c r="CG37" s="153"/>
      <c r="CH37" s="153"/>
      <c r="CI37" s="153"/>
      <c r="CJ37" s="153"/>
      <c r="CK37" s="153"/>
      <c r="CL37" s="153"/>
      <c r="CM37" s="153"/>
      <c r="CN37" s="153"/>
      <c r="CO37" s="154"/>
      <c r="CP37" s="152">
        <f>データ!BC12</f>
        <v>136.6</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253.6</v>
      </c>
      <c r="EC37" s="153"/>
      <c r="ED37" s="153"/>
      <c r="EE37" s="153"/>
      <c r="EF37" s="153"/>
      <c r="EG37" s="153"/>
      <c r="EH37" s="153"/>
      <c r="EI37" s="153"/>
      <c r="EJ37" s="153"/>
      <c r="EK37" s="153"/>
      <c r="EL37" s="153"/>
      <c r="EM37" s="153"/>
      <c r="EN37" s="153"/>
      <c r="EO37" s="153"/>
      <c r="EP37" s="153"/>
      <c r="EQ37" s="153"/>
      <c r="ER37" s="153"/>
      <c r="ES37" s="153"/>
      <c r="ET37" s="154"/>
      <c r="EU37" s="152">
        <f>データ!BK12</f>
        <v>238</v>
      </c>
      <c r="EV37" s="153"/>
      <c r="EW37" s="153"/>
      <c r="EX37" s="153"/>
      <c r="EY37" s="153"/>
      <c r="EZ37" s="153"/>
      <c r="FA37" s="153"/>
      <c r="FB37" s="153"/>
      <c r="FC37" s="153"/>
      <c r="FD37" s="153"/>
      <c r="FE37" s="153"/>
      <c r="FF37" s="153"/>
      <c r="FG37" s="153"/>
      <c r="FH37" s="153"/>
      <c r="FI37" s="153"/>
      <c r="FJ37" s="153"/>
      <c r="FK37" s="153"/>
      <c r="FL37" s="153"/>
      <c r="FM37" s="154"/>
      <c r="FN37" s="152">
        <f>データ!BL12</f>
        <v>227.5</v>
      </c>
      <c r="FO37" s="153"/>
      <c r="FP37" s="153"/>
      <c r="FQ37" s="153"/>
      <c r="FR37" s="153"/>
      <c r="FS37" s="153"/>
      <c r="FT37" s="153"/>
      <c r="FU37" s="153"/>
      <c r="FV37" s="153"/>
      <c r="FW37" s="153"/>
      <c r="FX37" s="153"/>
      <c r="FY37" s="153"/>
      <c r="FZ37" s="153"/>
      <c r="GA37" s="153"/>
      <c r="GB37" s="153"/>
      <c r="GC37" s="153"/>
      <c r="GD37" s="153"/>
      <c r="GE37" s="153"/>
      <c r="GF37" s="154"/>
      <c r="GG37" s="152">
        <f>データ!BM12</f>
        <v>238.5</v>
      </c>
      <c r="GH37" s="153"/>
      <c r="GI37" s="153"/>
      <c r="GJ37" s="153"/>
      <c r="GK37" s="153"/>
      <c r="GL37" s="153"/>
      <c r="GM37" s="153"/>
      <c r="GN37" s="153"/>
      <c r="GO37" s="153"/>
      <c r="GP37" s="153"/>
      <c r="GQ37" s="153"/>
      <c r="GR37" s="153"/>
      <c r="GS37" s="153"/>
      <c r="GT37" s="153"/>
      <c r="GU37" s="153"/>
      <c r="GV37" s="153"/>
      <c r="GW37" s="153"/>
      <c r="GX37" s="153"/>
      <c r="GY37" s="154"/>
      <c r="GZ37" s="152">
        <f>データ!BN12</f>
        <v>235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19066.3</v>
      </c>
      <c r="MW37" s="153"/>
      <c r="MX37" s="153"/>
      <c r="MY37" s="153"/>
      <c r="MZ37" s="153"/>
      <c r="NA37" s="153"/>
      <c r="NB37" s="153"/>
      <c r="NC37" s="153"/>
      <c r="ND37" s="153"/>
      <c r="NE37" s="153"/>
      <c r="NF37" s="153"/>
      <c r="NG37" s="153"/>
      <c r="NH37" s="153"/>
      <c r="NI37" s="153"/>
      <c r="NJ37" s="153"/>
      <c r="NK37" s="153"/>
      <c r="NL37" s="153"/>
      <c r="NM37" s="153"/>
      <c r="NN37" s="154"/>
      <c r="NO37" s="152">
        <f>データ!CG12</f>
        <v>18998.7</v>
      </c>
      <c r="NP37" s="153"/>
      <c r="NQ37" s="153"/>
      <c r="NR37" s="153"/>
      <c r="NS37" s="153"/>
      <c r="NT37" s="153"/>
      <c r="NU37" s="153"/>
      <c r="NV37" s="153"/>
      <c r="NW37" s="153"/>
      <c r="NX37" s="153"/>
      <c r="NY37" s="153"/>
      <c r="NZ37" s="153"/>
      <c r="OA37" s="153"/>
      <c r="OB37" s="153"/>
      <c r="OC37" s="153"/>
      <c r="OD37" s="153"/>
      <c r="OE37" s="153"/>
      <c r="OF37" s="153"/>
      <c r="OG37" s="154"/>
      <c r="OH37" s="152">
        <f>データ!CH12</f>
        <v>17544.5</v>
      </c>
      <c r="OI37" s="153"/>
      <c r="OJ37" s="153"/>
      <c r="OK37" s="153"/>
      <c r="OL37" s="153"/>
      <c r="OM37" s="153"/>
      <c r="ON37" s="153"/>
      <c r="OO37" s="153"/>
      <c r="OP37" s="153"/>
      <c r="OQ37" s="153"/>
      <c r="OR37" s="153"/>
      <c r="OS37" s="153"/>
      <c r="OT37" s="153"/>
      <c r="OU37" s="153"/>
      <c r="OV37" s="153"/>
      <c r="OW37" s="153"/>
      <c r="OX37" s="153"/>
      <c r="OY37" s="153"/>
      <c r="OZ37" s="154"/>
      <c r="PA37" s="152">
        <f>データ!CI12</f>
        <v>19886.599999999999</v>
      </c>
      <c r="PB37" s="153"/>
      <c r="PC37" s="153"/>
      <c r="PD37" s="153"/>
      <c r="PE37" s="153"/>
      <c r="PF37" s="153"/>
      <c r="PG37" s="153"/>
      <c r="PH37" s="153"/>
      <c r="PI37" s="153"/>
      <c r="PJ37" s="153"/>
      <c r="PK37" s="153"/>
      <c r="PL37" s="153"/>
      <c r="PM37" s="153"/>
      <c r="PN37" s="153"/>
      <c r="PO37" s="153"/>
      <c r="PP37" s="153"/>
      <c r="PQ37" s="153"/>
      <c r="PR37" s="153"/>
      <c r="PS37" s="154"/>
      <c r="PT37" s="152">
        <f>データ!CJ12</f>
        <v>23723.7</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33434</v>
      </c>
      <c r="RH37" s="156"/>
      <c r="RI37" s="156"/>
      <c r="RJ37" s="156"/>
      <c r="RK37" s="156"/>
      <c r="RL37" s="156"/>
      <c r="RM37" s="156"/>
      <c r="RN37" s="156"/>
      <c r="RO37" s="156"/>
      <c r="RP37" s="156"/>
      <c r="RQ37" s="156"/>
      <c r="RR37" s="156"/>
      <c r="RS37" s="156"/>
      <c r="RT37" s="156"/>
      <c r="RU37" s="156"/>
      <c r="RV37" s="156"/>
      <c r="RW37" s="156"/>
      <c r="RX37" s="156"/>
      <c r="RY37" s="157"/>
      <c r="RZ37" s="155">
        <f>データ!CQ12</f>
        <v>36820</v>
      </c>
      <c r="SA37" s="156"/>
      <c r="SB37" s="156"/>
      <c r="SC37" s="156"/>
      <c r="SD37" s="156"/>
      <c r="SE37" s="156"/>
      <c r="SF37" s="156"/>
      <c r="SG37" s="156"/>
      <c r="SH37" s="156"/>
      <c r="SI37" s="156"/>
      <c r="SJ37" s="156"/>
      <c r="SK37" s="156"/>
      <c r="SL37" s="156"/>
      <c r="SM37" s="156"/>
      <c r="SN37" s="156"/>
      <c r="SO37" s="156"/>
      <c r="SP37" s="156"/>
      <c r="SQ37" s="156"/>
      <c r="SR37" s="157"/>
      <c r="SS37" s="155">
        <f>データ!CR12</f>
        <v>35532</v>
      </c>
      <c r="ST37" s="156"/>
      <c r="SU37" s="156"/>
      <c r="SV37" s="156"/>
      <c r="SW37" s="156"/>
      <c r="SX37" s="156"/>
      <c r="SY37" s="156"/>
      <c r="SZ37" s="156"/>
      <c r="TA37" s="156"/>
      <c r="TB37" s="156"/>
      <c r="TC37" s="156"/>
      <c r="TD37" s="156"/>
      <c r="TE37" s="156"/>
      <c r="TF37" s="156"/>
      <c r="TG37" s="156"/>
      <c r="TH37" s="156"/>
      <c r="TI37" s="156"/>
      <c r="TJ37" s="156"/>
      <c r="TK37" s="157"/>
      <c r="TL37" s="155">
        <f>データ!CS12</f>
        <v>36111</v>
      </c>
      <c r="TM37" s="156"/>
      <c r="TN37" s="156"/>
      <c r="TO37" s="156"/>
      <c r="TP37" s="156"/>
      <c r="TQ37" s="156"/>
      <c r="TR37" s="156"/>
      <c r="TS37" s="156"/>
      <c r="TT37" s="156"/>
      <c r="TU37" s="156"/>
      <c r="TV37" s="156"/>
      <c r="TW37" s="156"/>
      <c r="TX37" s="156"/>
      <c r="TY37" s="156"/>
      <c r="TZ37" s="156"/>
      <c r="UA37" s="156"/>
      <c r="UB37" s="156"/>
      <c r="UC37" s="156"/>
      <c r="UD37" s="157"/>
      <c r="UE37" s="155">
        <f>データ!CT12</f>
        <v>39983</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5"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271</v>
      </c>
      <c r="VE41" s="111"/>
      <c r="VF41" s="111"/>
      <c r="VG41" s="111"/>
      <c r="VH41" s="111"/>
      <c r="VI41" s="111"/>
      <c r="VJ41" s="112"/>
    </row>
    <row r="42" spans="1:582" ht="29.5"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16.3</v>
      </c>
      <c r="U56" s="153"/>
      <c r="V56" s="153"/>
      <c r="W56" s="153"/>
      <c r="X56" s="153"/>
      <c r="Y56" s="153"/>
      <c r="Z56" s="153"/>
      <c r="AA56" s="153"/>
      <c r="AB56" s="153"/>
      <c r="AC56" s="153"/>
      <c r="AD56" s="153"/>
      <c r="AE56" s="153"/>
      <c r="AF56" s="153"/>
      <c r="AG56" s="153"/>
      <c r="AH56" s="153"/>
      <c r="AI56" s="153"/>
      <c r="AJ56" s="153"/>
      <c r="AK56" s="153"/>
      <c r="AL56" s="154"/>
      <c r="AM56" s="152">
        <f>データ!DB11</f>
        <v>16.5</v>
      </c>
      <c r="AN56" s="153"/>
      <c r="AO56" s="153"/>
      <c r="AP56" s="153"/>
      <c r="AQ56" s="153"/>
      <c r="AR56" s="153"/>
      <c r="AS56" s="153"/>
      <c r="AT56" s="153"/>
      <c r="AU56" s="153"/>
      <c r="AV56" s="153"/>
      <c r="AW56" s="153"/>
      <c r="AX56" s="153"/>
      <c r="AY56" s="153"/>
      <c r="AZ56" s="153"/>
      <c r="BA56" s="153"/>
      <c r="BB56" s="153"/>
      <c r="BC56" s="153"/>
      <c r="BD56" s="153"/>
      <c r="BE56" s="154"/>
      <c r="BF56" s="152">
        <f>データ!DC11</f>
        <v>16.3</v>
      </c>
      <c r="BG56" s="153"/>
      <c r="BH56" s="153"/>
      <c r="BI56" s="153"/>
      <c r="BJ56" s="153"/>
      <c r="BK56" s="153"/>
      <c r="BL56" s="153"/>
      <c r="BM56" s="153"/>
      <c r="BN56" s="153"/>
      <c r="BO56" s="153"/>
      <c r="BP56" s="153"/>
      <c r="BQ56" s="153"/>
      <c r="BR56" s="153"/>
      <c r="BS56" s="153"/>
      <c r="BT56" s="153"/>
      <c r="BU56" s="153"/>
      <c r="BV56" s="153"/>
      <c r="BW56" s="153"/>
      <c r="BX56" s="154"/>
      <c r="BY56" s="152">
        <f>データ!DD11</f>
        <v>13.8</v>
      </c>
      <c r="BZ56" s="153"/>
      <c r="CA56" s="153"/>
      <c r="CB56" s="153"/>
      <c r="CC56" s="153"/>
      <c r="CD56" s="153"/>
      <c r="CE56" s="153"/>
      <c r="CF56" s="153"/>
      <c r="CG56" s="153"/>
      <c r="CH56" s="153"/>
      <c r="CI56" s="153"/>
      <c r="CJ56" s="153"/>
      <c r="CK56" s="153"/>
      <c r="CL56" s="153"/>
      <c r="CM56" s="153"/>
      <c r="CN56" s="153"/>
      <c r="CO56" s="153"/>
      <c r="CP56" s="153"/>
      <c r="CQ56" s="154"/>
      <c r="CR56" s="152">
        <f>データ!DE11</f>
        <v>15.3</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f>データ!EZ11</f>
        <v>38.299999999999997</v>
      </c>
      <c r="EN56" s="170"/>
      <c r="EO56" s="170"/>
      <c r="EP56" s="170"/>
      <c r="EQ56" s="170"/>
      <c r="ER56" s="170"/>
      <c r="ES56" s="170"/>
      <c r="ET56" s="170"/>
      <c r="EU56" s="170"/>
      <c r="EV56" s="170"/>
      <c r="EW56" s="170"/>
      <c r="EX56" s="170"/>
      <c r="EY56" s="170"/>
      <c r="EZ56" s="170"/>
      <c r="FA56" s="170"/>
      <c r="FB56" s="170"/>
      <c r="FC56" s="170"/>
      <c r="FD56" s="170">
        <f>データ!FA11</f>
        <v>31</v>
      </c>
      <c r="FE56" s="170"/>
      <c r="FF56" s="170"/>
      <c r="FG56" s="170"/>
      <c r="FH56" s="170"/>
      <c r="FI56" s="170"/>
      <c r="FJ56" s="170"/>
      <c r="FK56" s="170"/>
      <c r="FL56" s="170"/>
      <c r="FM56" s="170"/>
      <c r="FN56" s="170"/>
      <c r="FO56" s="170"/>
      <c r="FP56" s="170"/>
      <c r="FQ56" s="170"/>
      <c r="FR56" s="170"/>
      <c r="FS56" s="170"/>
      <c r="FT56" s="170"/>
      <c r="FU56" s="170">
        <f>データ!FB11</f>
        <v>34.200000000000003</v>
      </c>
      <c r="FV56" s="170"/>
      <c r="FW56" s="170"/>
      <c r="FX56" s="170"/>
      <c r="FY56" s="170"/>
      <c r="FZ56" s="170"/>
      <c r="GA56" s="170"/>
      <c r="GB56" s="170"/>
      <c r="GC56" s="170"/>
      <c r="GD56" s="170"/>
      <c r="GE56" s="170"/>
      <c r="GF56" s="170"/>
      <c r="GG56" s="170"/>
      <c r="GH56" s="170"/>
      <c r="GI56" s="170"/>
      <c r="GJ56" s="170"/>
      <c r="GK56" s="170"/>
      <c r="GL56" s="170">
        <f>データ!FC11</f>
        <v>33.700000000000003</v>
      </c>
      <c r="GM56" s="170"/>
      <c r="GN56" s="170"/>
      <c r="GO56" s="170"/>
      <c r="GP56" s="170"/>
      <c r="GQ56" s="170"/>
      <c r="GR56" s="170"/>
      <c r="GS56" s="170"/>
      <c r="GT56" s="170"/>
      <c r="GU56" s="170"/>
      <c r="GV56" s="170"/>
      <c r="GW56" s="170"/>
      <c r="GX56" s="170"/>
      <c r="GY56" s="170"/>
      <c r="GZ56" s="170"/>
      <c r="HA56" s="170"/>
      <c r="HB56" s="170"/>
      <c r="HC56" s="170">
        <f>データ!FD11</f>
        <v>34</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36</v>
      </c>
      <c r="RA56" s="150"/>
      <c r="RB56" s="150"/>
      <c r="RC56" s="150"/>
      <c r="RD56" s="150"/>
      <c r="RE56" s="150"/>
      <c r="RF56" s="150"/>
      <c r="RG56" s="150"/>
      <c r="RH56" s="150"/>
      <c r="RI56" s="150"/>
      <c r="RJ56" s="150"/>
      <c r="RK56" s="151"/>
      <c r="RL56" s="170">
        <f>データ!KW11</f>
        <v>15.8</v>
      </c>
      <c r="RM56" s="170"/>
      <c r="RN56" s="170"/>
      <c r="RO56" s="170"/>
      <c r="RP56" s="170"/>
      <c r="RQ56" s="170"/>
      <c r="RR56" s="170"/>
      <c r="RS56" s="170"/>
      <c r="RT56" s="170"/>
      <c r="RU56" s="170"/>
      <c r="RV56" s="170"/>
      <c r="RW56" s="170"/>
      <c r="RX56" s="170"/>
      <c r="RY56" s="170"/>
      <c r="RZ56" s="170"/>
      <c r="SA56" s="170"/>
      <c r="SB56" s="170"/>
      <c r="SC56" s="170">
        <f>データ!KX11</f>
        <v>16.2</v>
      </c>
      <c r="SD56" s="170"/>
      <c r="SE56" s="170"/>
      <c r="SF56" s="170"/>
      <c r="SG56" s="170"/>
      <c r="SH56" s="170"/>
      <c r="SI56" s="170"/>
      <c r="SJ56" s="170"/>
      <c r="SK56" s="170"/>
      <c r="SL56" s="170"/>
      <c r="SM56" s="170"/>
      <c r="SN56" s="170"/>
      <c r="SO56" s="170"/>
      <c r="SP56" s="170"/>
      <c r="SQ56" s="170"/>
      <c r="SR56" s="170"/>
      <c r="SS56" s="170"/>
      <c r="ST56" s="170">
        <f>データ!KY11</f>
        <v>15.9</v>
      </c>
      <c r="SU56" s="170"/>
      <c r="SV56" s="170"/>
      <c r="SW56" s="170"/>
      <c r="SX56" s="170"/>
      <c r="SY56" s="170"/>
      <c r="SZ56" s="170"/>
      <c r="TA56" s="170"/>
      <c r="TB56" s="170"/>
      <c r="TC56" s="170"/>
      <c r="TD56" s="170"/>
      <c r="TE56" s="170"/>
      <c r="TF56" s="170"/>
      <c r="TG56" s="170"/>
      <c r="TH56" s="170"/>
      <c r="TI56" s="170"/>
      <c r="TJ56" s="170"/>
      <c r="TK56" s="170">
        <f>データ!KZ11</f>
        <v>13.3</v>
      </c>
      <c r="TL56" s="170"/>
      <c r="TM56" s="170"/>
      <c r="TN56" s="170"/>
      <c r="TO56" s="170"/>
      <c r="TP56" s="170"/>
      <c r="TQ56" s="170"/>
      <c r="TR56" s="170"/>
      <c r="TS56" s="170"/>
      <c r="TT56" s="170"/>
      <c r="TU56" s="170"/>
      <c r="TV56" s="170"/>
      <c r="TW56" s="170"/>
      <c r="TX56" s="170"/>
      <c r="TY56" s="170"/>
      <c r="TZ56" s="170"/>
      <c r="UA56" s="170"/>
      <c r="UB56" s="170">
        <f>データ!LA11</f>
        <v>14.9</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f>データ!DA12</f>
        <v>28.7</v>
      </c>
      <c r="U57" s="153"/>
      <c r="V57" s="153"/>
      <c r="W57" s="153"/>
      <c r="X57" s="153"/>
      <c r="Y57" s="153"/>
      <c r="Z57" s="153"/>
      <c r="AA57" s="153"/>
      <c r="AB57" s="153"/>
      <c r="AC57" s="153"/>
      <c r="AD57" s="153"/>
      <c r="AE57" s="153"/>
      <c r="AF57" s="153"/>
      <c r="AG57" s="153"/>
      <c r="AH57" s="153"/>
      <c r="AI57" s="153"/>
      <c r="AJ57" s="153"/>
      <c r="AK57" s="153"/>
      <c r="AL57" s="154"/>
      <c r="AM57" s="152">
        <f>データ!DB12</f>
        <v>29.1</v>
      </c>
      <c r="AN57" s="153"/>
      <c r="AO57" s="153"/>
      <c r="AP57" s="153"/>
      <c r="AQ57" s="153"/>
      <c r="AR57" s="153"/>
      <c r="AS57" s="153"/>
      <c r="AT57" s="153"/>
      <c r="AU57" s="153"/>
      <c r="AV57" s="153"/>
      <c r="AW57" s="153"/>
      <c r="AX57" s="153"/>
      <c r="AY57" s="153"/>
      <c r="AZ57" s="153"/>
      <c r="BA57" s="153"/>
      <c r="BB57" s="153"/>
      <c r="BC57" s="153"/>
      <c r="BD57" s="153"/>
      <c r="BE57" s="154"/>
      <c r="BF57" s="152">
        <f>データ!DC12</f>
        <v>29.4</v>
      </c>
      <c r="BG57" s="153"/>
      <c r="BH57" s="153"/>
      <c r="BI57" s="153"/>
      <c r="BJ57" s="153"/>
      <c r="BK57" s="153"/>
      <c r="BL57" s="153"/>
      <c r="BM57" s="153"/>
      <c r="BN57" s="153"/>
      <c r="BO57" s="153"/>
      <c r="BP57" s="153"/>
      <c r="BQ57" s="153"/>
      <c r="BR57" s="153"/>
      <c r="BS57" s="153"/>
      <c r="BT57" s="153"/>
      <c r="BU57" s="153"/>
      <c r="BV57" s="153"/>
      <c r="BW57" s="153"/>
      <c r="BX57" s="154"/>
      <c r="BY57" s="152">
        <f>データ!DD12</f>
        <v>28.9</v>
      </c>
      <c r="BZ57" s="153"/>
      <c r="CA57" s="153"/>
      <c r="CB57" s="153"/>
      <c r="CC57" s="153"/>
      <c r="CD57" s="153"/>
      <c r="CE57" s="153"/>
      <c r="CF57" s="153"/>
      <c r="CG57" s="153"/>
      <c r="CH57" s="153"/>
      <c r="CI57" s="153"/>
      <c r="CJ57" s="153"/>
      <c r="CK57" s="153"/>
      <c r="CL57" s="153"/>
      <c r="CM57" s="153"/>
      <c r="CN57" s="153"/>
      <c r="CO57" s="153"/>
      <c r="CP57" s="153"/>
      <c r="CQ57" s="154"/>
      <c r="CR57" s="152">
        <f>データ!DE12</f>
        <v>27.4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f>データ!EZ12</f>
        <v>60.4</v>
      </c>
      <c r="EN57" s="170"/>
      <c r="EO57" s="170"/>
      <c r="EP57" s="170"/>
      <c r="EQ57" s="170"/>
      <c r="ER57" s="170"/>
      <c r="ES57" s="170"/>
      <c r="ET57" s="170"/>
      <c r="EU57" s="170"/>
      <c r="EV57" s="170"/>
      <c r="EW57" s="170"/>
      <c r="EX57" s="170"/>
      <c r="EY57" s="170"/>
      <c r="EZ57" s="170"/>
      <c r="FA57" s="170"/>
      <c r="FB57" s="170"/>
      <c r="FC57" s="170"/>
      <c r="FD57" s="170">
        <f>データ!FA12</f>
        <v>54.1</v>
      </c>
      <c r="FE57" s="170"/>
      <c r="FF57" s="170"/>
      <c r="FG57" s="170"/>
      <c r="FH57" s="170"/>
      <c r="FI57" s="170"/>
      <c r="FJ57" s="170"/>
      <c r="FK57" s="170"/>
      <c r="FL57" s="170"/>
      <c r="FM57" s="170"/>
      <c r="FN57" s="170"/>
      <c r="FO57" s="170"/>
      <c r="FP57" s="170"/>
      <c r="FQ57" s="170"/>
      <c r="FR57" s="170"/>
      <c r="FS57" s="170"/>
      <c r="FT57" s="170"/>
      <c r="FU57" s="170">
        <f>データ!FB12</f>
        <v>58.1</v>
      </c>
      <c r="FV57" s="170"/>
      <c r="FW57" s="170"/>
      <c r="FX57" s="170"/>
      <c r="FY57" s="170"/>
      <c r="FZ57" s="170"/>
      <c r="GA57" s="170"/>
      <c r="GB57" s="170"/>
      <c r="GC57" s="170"/>
      <c r="GD57" s="170"/>
      <c r="GE57" s="170"/>
      <c r="GF57" s="170"/>
      <c r="GG57" s="170"/>
      <c r="GH57" s="170"/>
      <c r="GI57" s="170"/>
      <c r="GJ57" s="170"/>
      <c r="GK57" s="170"/>
      <c r="GL57" s="170">
        <f>データ!FC12</f>
        <v>55.4</v>
      </c>
      <c r="GM57" s="170"/>
      <c r="GN57" s="170"/>
      <c r="GO57" s="170"/>
      <c r="GP57" s="170"/>
      <c r="GQ57" s="170"/>
      <c r="GR57" s="170"/>
      <c r="GS57" s="170"/>
      <c r="GT57" s="170"/>
      <c r="GU57" s="170"/>
      <c r="GV57" s="170"/>
      <c r="GW57" s="170"/>
      <c r="GX57" s="170"/>
      <c r="GY57" s="170"/>
      <c r="GZ57" s="170"/>
      <c r="HA57" s="170"/>
      <c r="HB57" s="170"/>
      <c r="HC57" s="170">
        <f>データ!FD12</f>
        <v>46.1</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f>データ!KW12</f>
        <v>14.9</v>
      </c>
      <c r="RM57" s="170"/>
      <c r="RN57" s="170"/>
      <c r="RO57" s="170"/>
      <c r="RP57" s="170"/>
      <c r="RQ57" s="170"/>
      <c r="RR57" s="170"/>
      <c r="RS57" s="170"/>
      <c r="RT57" s="170"/>
      <c r="RU57" s="170"/>
      <c r="RV57" s="170"/>
      <c r="RW57" s="170"/>
      <c r="RX57" s="170"/>
      <c r="RY57" s="170"/>
      <c r="RZ57" s="170"/>
      <c r="SA57" s="170"/>
      <c r="SB57" s="170"/>
      <c r="SC57" s="170">
        <f>データ!KX12</f>
        <v>14.9</v>
      </c>
      <c r="SD57" s="170"/>
      <c r="SE57" s="170"/>
      <c r="SF57" s="170"/>
      <c r="SG57" s="170"/>
      <c r="SH57" s="170"/>
      <c r="SI57" s="170"/>
      <c r="SJ57" s="170"/>
      <c r="SK57" s="170"/>
      <c r="SL57" s="170"/>
      <c r="SM57" s="170"/>
      <c r="SN57" s="170"/>
      <c r="SO57" s="170"/>
      <c r="SP57" s="170"/>
      <c r="SQ57" s="170"/>
      <c r="SR57" s="170"/>
      <c r="SS57" s="170"/>
      <c r="ST57" s="170">
        <f>データ!KY12</f>
        <v>14.3</v>
      </c>
      <c r="SU57" s="170"/>
      <c r="SV57" s="170"/>
      <c r="SW57" s="170"/>
      <c r="SX57" s="170"/>
      <c r="SY57" s="170"/>
      <c r="SZ57" s="170"/>
      <c r="TA57" s="170"/>
      <c r="TB57" s="170"/>
      <c r="TC57" s="170"/>
      <c r="TD57" s="170"/>
      <c r="TE57" s="170"/>
      <c r="TF57" s="170"/>
      <c r="TG57" s="170"/>
      <c r="TH57" s="170"/>
      <c r="TI57" s="170"/>
      <c r="TJ57" s="170"/>
      <c r="TK57" s="170">
        <f>データ!KZ12</f>
        <v>13.8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0.2</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0.2</v>
      </c>
      <c r="BZ71" s="153"/>
      <c r="CA71" s="153"/>
      <c r="CB71" s="153"/>
      <c r="CC71" s="153"/>
      <c r="CD71" s="153"/>
      <c r="CE71" s="153"/>
      <c r="CF71" s="153"/>
      <c r="CG71" s="153"/>
      <c r="CH71" s="153"/>
      <c r="CI71" s="153"/>
      <c r="CJ71" s="153"/>
      <c r="CK71" s="153"/>
      <c r="CL71" s="153"/>
      <c r="CM71" s="153"/>
      <c r="CN71" s="153"/>
      <c r="CO71" s="153"/>
      <c r="CP71" s="153"/>
      <c r="CQ71" s="154"/>
      <c r="CR71" s="152">
        <f>データ!DO11</f>
        <v>9</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f>データ!FJ11</f>
        <v>0</v>
      </c>
      <c r="EN71" s="170"/>
      <c r="EO71" s="170"/>
      <c r="EP71" s="170"/>
      <c r="EQ71" s="170"/>
      <c r="ER71" s="170"/>
      <c r="ES71" s="170"/>
      <c r="ET71" s="170"/>
      <c r="EU71" s="170"/>
      <c r="EV71" s="170"/>
      <c r="EW71" s="170"/>
      <c r="EX71" s="170"/>
      <c r="EY71" s="170"/>
      <c r="EZ71" s="170"/>
      <c r="FA71" s="170"/>
      <c r="FB71" s="170"/>
      <c r="FC71" s="170"/>
      <c r="FD71" s="170">
        <f>データ!FK11</f>
        <v>14.2</v>
      </c>
      <c r="FE71" s="170"/>
      <c r="FF71" s="170"/>
      <c r="FG71" s="170"/>
      <c r="FH71" s="170"/>
      <c r="FI71" s="170"/>
      <c r="FJ71" s="170"/>
      <c r="FK71" s="170"/>
      <c r="FL71" s="170"/>
      <c r="FM71" s="170"/>
      <c r="FN71" s="170"/>
      <c r="FO71" s="170"/>
      <c r="FP71" s="170"/>
      <c r="FQ71" s="170"/>
      <c r="FR71" s="170"/>
      <c r="FS71" s="170"/>
      <c r="FT71" s="170"/>
      <c r="FU71" s="170">
        <f>データ!FL11</f>
        <v>0</v>
      </c>
      <c r="FV71" s="170"/>
      <c r="FW71" s="170"/>
      <c r="FX71" s="170"/>
      <c r="FY71" s="170"/>
      <c r="FZ71" s="170"/>
      <c r="GA71" s="170"/>
      <c r="GB71" s="170"/>
      <c r="GC71" s="170"/>
      <c r="GD71" s="170"/>
      <c r="GE71" s="170"/>
      <c r="GF71" s="170"/>
      <c r="GG71" s="170"/>
      <c r="GH71" s="170"/>
      <c r="GI71" s="170"/>
      <c r="GJ71" s="170"/>
      <c r="GK71" s="170"/>
      <c r="GL71" s="170">
        <f>データ!FM11</f>
        <v>0</v>
      </c>
      <c r="GM71" s="170"/>
      <c r="GN71" s="170"/>
      <c r="GO71" s="170"/>
      <c r="GP71" s="170"/>
      <c r="GQ71" s="170"/>
      <c r="GR71" s="170"/>
      <c r="GS71" s="170"/>
      <c r="GT71" s="170"/>
      <c r="GU71" s="170"/>
      <c r="GV71" s="170"/>
      <c r="GW71" s="170"/>
      <c r="GX71" s="170"/>
      <c r="GY71" s="170"/>
      <c r="GZ71" s="170"/>
      <c r="HA71" s="170"/>
      <c r="HB71" s="170"/>
      <c r="HC71" s="170">
        <f>データ!FN11</f>
        <v>53.7</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37</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f>データ!LG11</f>
        <v>0</v>
      </c>
      <c r="RM71" s="170"/>
      <c r="RN71" s="170"/>
      <c r="RO71" s="170"/>
      <c r="RP71" s="170"/>
      <c r="RQ71" s="170"/>
      <c r="RR71" s="170"/>
      <c r="RS71" s="170"/>
      <c r="RT71" s="170"/>
      <c r="RU71" s="170"/>
      <c r="RV71" s="170"/>
      <c r="RW71" s="170"/>
      <c r="RX71" s="170"/>
      <c r="RY71" s="170"/>
      <c r="RZ71" s="170"/>
      <c r="SA71" s="170"/>
      <c r="SB71" s="170"/>
      <c r="SC71" s="170">
        <f>データ!LH11</f>
        <v>0</v>
      </c>
      <c r="SD71" s="170"/>
      <c r="SE71" s="170"/>
      <c r="SF71" s="170"/>
      <c r="SG71" s="170"/>
      <c r="SH71" s="170"/>
      <c r="SI71" s="170"/>
      <c r="SJ71" s="170"/>
      <c r="SK71" s="170"/>
      <c r="SL71" s="170"/>
      <c r="SM71" s="170"/>
      <c r="SN71" s="170"/>
      <c r="SO71" s="170"/>
      <c r="SP71" s="170"/>
      <c r="SQ71" s="170"/>
      <c r="SR71" s="170"/>
      <c r="SS71" s="170"/>
      <c r="ST71" s="170">
        <f>データ!LI11</f>
        <v>0</v>
      </c>
      <c r="SU71" s="170"/>
      <c r="SV71" s="170"/>
      <c r="SW71" s="170"/>
      <c r="SX71" s="170"/>
      <c r="SY71" s="170"/>
      <c r="SZ71" s="170"/>
      <c r="TA71" s="170"/>
      <c r="TB71" s="170"/>
      <c r="TC71" s="170"/>
      <c r="TD71" s="170"/>
      <c r="TE71" s="170"/>
      <c r="TF71" s="170"/>
      <c r="TG71" s="170"/>
      <c r="TH71" s="170"/>
      <c r="TI71" s="170"/>
      <c r="TJ71" s="170"/>
      <c r="TK71" s="170">
        <f>データ!LJ11</f>
        <v>0.2</v>
      </c>
      <c r="TL71" s="170"/>
      <c r="TM71" s="170"/>
      <c r="TN71" s="170"/>
      <c r="TO71" s="170"/>
      <c r="TP71" s="170"/>
      <c r="TQ71" s="170"/>
      <c r="TR71" s="170"/>
      <c r="TS71" s="170"/>
      <c r="TT71" s="170"/>
      <c r="TU71" s="170"/>
      <c r="TV71" s="170"/>
      <c r="TW71" s="170"/>
      <c r="TX71" s="170"/>
      <c r="TY71" s="170"/>
      <c r="TZ71" s="170"/>
      <c r="UA71" s="170"/>
      <c r="UB71" s="170">
        <f>データ!LK11</f>
        <v>8.1</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f>データ!DK12</f>
        <v>5.7</v>
      </c>
      <c r="U72" s="153"/>
      <c r="V72" s="153"/>
      <c r="W72" s="153"/>
      <c r="X72" s="153"/>
      <c r="Y72" s="153"/>
      <c r="Z72" s="153"/>
      <c r="AA72" s="153"/>
      <c r="AB72" s="153"/>
      <c r="AC72" s="153"/>
      <c r="AD72" s="153"/>
      <c r="AE72" s="153"/>
      <c r="AF72" s="153"/>
      <c r="AG72" s="153"/>
      <c r="AH72" s="153"/>
      <c r="AI72" s="153"/>
      <c r="AJ72" s="153"/>
      <c r="AK72" s="153"/>
      <c r="AL72" s="154"/>
      <c r="AM72" s="152">
        <f>データ!DL12</f>
        <v>6.8</v>
      </c>
      <c r="AN72" s="153"/>
      <c r="AO72" s="153"/>
      <c r="AP72" s="153"/>
      <c r="AQ72" s="153"/>
      <c r="AR72" s="153"/>
      <c r="AS72" s="153"/>
      <c r="AT72" s="153"/>
      <c r="AU72" s="153"/>
      <c r="AV72" s="153"/>
      <c r="AW72" s="153"/>
      <c r="AX72" s="153"/>
      <c r="AY72" s="153"/>
      <c r="AZ72" s="153"/>
      <c r="BA72" s="153"/>
      <c r="BB72" s="153"/>
      <c r="BC72" s="153"/>
      <c r="BD72" s="153"/>
      <c r="BE72" s="154"/>
      <c r="BF72" s="152">
        <f>データ!DM12</f>
        <v>5.2</v>
      </c>
      <c r="BG72" s="153"/>
      <c r="BH72" s="153"/>
      <c r="BI72" s="153"/>
      <c r="BJ72" s="153"/>
      <c r="BK72" s="153"/>
      <c r="BL72" s="153"/>
      <c r="BM72" s="153"/>
      <c r="BN72" s="153"/>
      <c r="BO72" s="153"/>
      <c r="BP72" s="153"/>
      <c r="BQ72" s="153"/>
      <c r="BR72" s="153"/>
      <c r="BS72" s="153"/>
      <c r="BT72" s="153"/>
      <c r="BU72" s="153"/>
      <c r="BV72" s="153"/>
      <c r="BW72" s="153"/>
      <c r="BX72" s="154"/>
      <c r="BY72" s="152">
        <f>データ!DN12</f>
        <v>4.2</v>
      </c>
      <c r="BZ72" s="153"/>
      <c r="CA72" s="153"/>
      <c r="CB72" s="153"/>
      <c r="CC72" s="153"/>
      <c r="CD72" s="153"/>
      <c r="CE72" s="153"/>
      <c r="CF72" s="153"/>
      <c r="CG72" s="153"/>
      <c r="CH72" s="153"/>
      <c r="CI72" s="153"/>
      <c r="CJ72" s="153"/>
      <c r="CK72" s="153"/>
      <c r="CL72" s="153"/>
      <c r="CM72" s="153"/>
      <c r="CN72" s="153"/>
      <c r="CO72" s="153"/>
      <c r="CP72" s="153"/>
      <c r="CQ72" s="154"/>
      <c r="CR72" s="152">
        <f>データ!DO12</f>
        <v>12.1</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f>データ!FJ12</f>
        <v>14.9</v>
      </c>
      <c r="EN72" s="170"/>
      <c r="EO72" s="170"/>
      <c r="EP72" s="170"/>
      <c r="EQ72" s="170"/>
      <c r="ER72" s="170"/>
      <c r="ES72" s="170"/>
      <c r="ET72" s="170"/>
      <c r="EU72" s="170"/>
      <c r="EV72" s="170"/>
      <c r="EW72" s="170"/>
      <c r="EX72" s="170"/>
      <c r="EY72" s="170"/>
      <c r="EZ72" s="170"/>
      <c r="FA72" s="170"/>
      <c r="FB72" s="170"/>
      <c r="FC72" s="170"/>
      <c r="FD72" s="170">
        <f>データ!FK12</f>
        <v>16.2</v>
      </c>
      <c r="FE72" s="170"/>
      <c r="FF72" s="170"/>
      <c r="FG72" s="170"/>
      <c r="FH72" s="170"/>
      <c r="FI72" s="170"/>
      <c r="FJ72" s="170"/>
      <c r="FK72" s="170"/>
      <c r="FL72" s="170"/>
      <c r="FM72" s="170"/>
      <c r="FN72" s="170"/>
      <c r="FO72" s="170"/>
      <c r="FP72" s="170"/>
      <c r="FQ72" s="170"/>
      <c r="FR72" s="170"/>
      <c r="FS72" s="170"/>
      <c r="FT72" s="170"/>
      <c r="FU72" s="170">
        <f>データ!FL12</f>
        <v>5.6</v>
      </c>
      <c r="FV72" s="170"/>
      <c r="FW72" s="170"/>
      <c r="FX72" s="170"/>
      <c r="FY72" s="170"/>
      <c r="FZ72" s="170"/>
      <c r="GA72" s="170"/>
      <c r="GB72" s="170"/>
      <c r="GC72" s="170"/>
      <c r="GD72" s="170"/>
      <c r="GE72" s="170"/>
      <c r="GF72" s="170"/>
      <c r="GG72" s="170"/>
      <c r="GH72" s="170"/>
      <c r="GI72" s="170"/>
      <c r="GJ72" s="170"/>
      <c r="GK72" s="170"/>
      <c r="GL72" s="170">
        <f>データ!FM12</f>
        <v>7</v>
      </c>
      <c r="GM72" s="170"/>
      <c r="GN72" s="170"/>
      <c r="GO72" s="170"/>
      <c r="GP72" s="170"/>
      <c r="GQ72" s="170"/>
      <c r="GR72" s="170"/>
      <c r="GS72" s="170"/>
      <c r="GT72" s="170"/>
      <c r="GU72" s="170"/>
      <c r="GV72" s="170"/>
      <c r="GW72" s="170"/>
      <c r="GX72" s="170"/>
      <c r="GY72" s="170"/>
      <c r="GZ72" s="170"/>
      <c r="HA72" s="170"/>
      <c r="HB72" s="170"/>
      <c r="HC72" s="170">
        <f>データ!FN12</f>
        <v>35.700000000000003</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f>データ!LG12</f>
        <v>0.4</v>
      </c>
      <c r="RM72" s="170"/>
      <c r="RN72" s="170"/>
      <c r="RO72" s="170"/>
      <c r="RP72" s="170"/>
      <c r="RQ72" s="170"/>
      <c r="RR72" s="170"/>
      <c r="RS72" s="170"/>
      <c r="RT72" s="170"/>
      <c r="RU72" s="170"/>
      <c r="RV72" s="170"/>
      <c r="RW72" s="170"/>
      <c r="RX72" s="170"/>
      <c r="RY72" s="170"/>
      <c r="RZ72" s="170"/>
      <c r="SA72" s="170"/>
      <c r="SB72" s="170"/>
      <c r="SC72" s="170">
        <f>データ!LH12</f>
        <v>1.8</v>
      </c>
      <c r="SD72" s="170"/>
      <c r="SE72" s="170"/>
      <c r="SF72" s="170"/>
      <c r="SG72" s="170"/>
      <c r="SH72" s="170"/>
      <c r="SI72" s="170"/>
      <c r="SJ72" s="170"/>
      <c r="SK72" s="170"/>
      <c r="SL72" s="170"/>
      <c r="SM72" s="170"/>
      <c r="SN72" s="170"/>
      <c r="SO72" s="170"/>
      <c r="SP72" s="170"/>
      <c r="SQ72" s="170"/>
      <c r="SR72" s="170"/>
      <c r="SS72" s="170"/>
      <c r="ST72" s="170">
        <f>データ!LI12</f>
        <v>1.8</v>
      </c>
      <c r="SU72" s="170"/>
      <c r="SV72" s="170"/>
      <c r="SW72" s="170"/>
      <c r="SX72" s="170"/>
      <c r="SY72" s="170"/>
      <c r="SZ72" s="170"/>
      <c r="TA72" s="170"/>
      <c r="TB72" s="170"/>
      <c r="TC72" s="170"/>
      <c r="TD72" s="170"/>
      <c r="TE72" s="170"/>
      <c r="TF72" s="170"/>
      <c r="TG72" s="170"/>
      <c r="TH72" s="170"/>
      <c r="TI72" s="170"/>
      <c r="TJ72" s="170"/>
      <c r="TK72" s="170">
        <f>データ!LJ12</f>
        <v>2.7</v>
      </c>
      <c r="TL72" s="170"/>
      <c r="TM72" s="170"/>
      <c r="TN72" s="170"/>
      <c r="TO72" s="170"/>
      <c r="TP72" s="170"/>
      <c r="TQ72" s="170"/>
      <c r="TR72" s="170"/>
      <c r="TS72" s="170"/>
      <c r="TT72" s="170"/>
      <c r="TU72" s="170"/>
      <c r="TV72" s="170"/>
      <c r="TW72" s="170"/>
      <c r="TX72" s="170"/>
      <c r="TY72" s="170"/>
      <c r="TZ72" s="170"/>
      <c r="UA72" s="170"/>
      <c r="UB72" s="170">
        <f>データ!LK12</f>
        <v>9.6999999999999993</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f>データ!FT11</f>
        <v>0</v>
      </c>
      <c r="EN86" s="170"/>
      <c r="EO86" s="170"/>
      <c r="EP86" s="170"/>
      <c r="EQ86" s="170"/>
      <c r="ER86" s="170"/>
      <c r="ES86" s="170"/>
      <c r="ET86" s="170"/>
      <c r="EU86" s="170"/>
      <c r="EV86" s="170"/>
      <c r="EW86" s="170"/>
      <c r="EX86" s="170"/>
      <c r="EY86" s="170"/>
      <c r="EZ86" s="170"/>
      <c r="FA86" s="170"/>
      <c r="FB86" s="170"/>
      <c r="FC86" s="170"/>
      <c r="FD86" s="170">
        <f>データ!FU11</f>
        <v>0</v>
      </c>
      <c r="FE86" s="170"/>
      <c r="FF86" s="170"/>
      <c r="FG86" s="170"/>
      <c r="FH86" s="170"/>
      <c r="FI86" s="170"/>
      <c r="FJ86" s="170"/>
      <c r="FK86" s="170"/>
      <c r="FL86" s="170"/>
      <c r="FM86" s="170"/>
      <c r="FN86" s="170"/>
      <c r="FO86" s="170"/>
      <c r="FP86" s="170"/>
      <c r="FQ86" s="170"/>
      <c r="FR86" s="170"/>
      <c r="FS86" s="170"/>
      <c r="FT86" s="170"/>
      <c r="FU86" s="170">
        <f>データ!FV11</f>
        <v>0</v>
      </c>
      <c r="FV86" s="170"/>
      <c r="FW86" s="170"/>
      <c r="FX86" s="170"/>
      <c r="FY86" s="170"/>
      <c r="FZ86" s="170"/>
      <c r="GA86" s="170"/>
      <c r="GB86" s="170"/>
      <c r="GC86" s="170"/>
      <c r="GD86" s="170"/>
      <c r="GE86" s="170"/>
      <c r="GF86" s="170"/>
      <c r="GG86" s="170"/>
      <c r="GH86" s="170"/>
      <c r="GI86" s="170"/>
      <c r="GJ86" s="170"/>
      <c r="GK86" s="170"/>
      <c r="GL86" s="170">
        <f>データ!FW11</f>
        <v>0</v>
      </c>
      <c r="GM86" s="170"/>
      <c r="GN86" s="170"/>
      <c r="GO86" s="170"/>
      <c r="GP86" s="170"/>
      <c r="GQ86" s="170"/>
      <c r="GR86" s="170"/>
      <c r="GS86" s="170"/>
      <c r="GT86" s="170"/>
      <c r="GU86" s="170"/>
      <c r="GV86" s="170"/>
      <c r="GW86" s="170"/>
      <c r="GX86" s="170"/>
      <c r="GY86" s="170"/>
      <c r="GZ86" s="170"/>
      <c r="HA86" s="170"/>
      <c r="HB86" s="170"/>
      <c r="HC86" s="170">
        <f>データ!FX11</f>
        <v>0</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f>データ!DU12</f>
        <v>184.7</v>
      </c>
      <c r="U87" s="153"/>
      <c r="V87" s="153"/>
      <c r="W87" s="153"/>
      <c r="X87" s="153"/>
      <c r="Y87" s="153"/>
      <c r="Z87" s="153"/>
      <c r="AA87" s="153"/>
      <c r="AB87" s="153"/>
      <c r="AC87" s="153"/>
      <c r="AD87" s="153"/>
      <c r="AE87" s="153"/>
      <c r="AF87" s="153"/>
      <c r="AG87" s="153"/>
      <c r="AH87" s="153"/>
      <c r="AI87" s="153"/>
      <c r="AJ87" s="153"/>
      <c r="AK87" s="153"/>
      <c r="AL87" s="154"/>
      <c r="AM87" s="152">
        <f>データ!DV12</f>
        <v>175.7</v>
      </c>
      <c r="AN87" s="153"/>
      <c r="AO87" s="153"/>
      <c r="AP87" s="153"/>
      <c r="AQ87" s="153"/>
      <c r="AR87" s="153"/>
      <c r="AS87" s="153"/>
      <c r="AT87" s="153"/>
      <c r="AU87" s="153"/>
      <c r="AV87" s="153"/>
      <c r="AW87" s="153"/>
      <c r="AX87" s="153"/>
      <c r="AY87" s="153"/>
      <c r="AZ87" s="153"/>
      <c r="BA87" s="153"/>
      <c r="BB87" s="153"/>
      <c r="BC87" s="153"/>
      <c r="BD87" s="153"/>
      <c r="BE87" s="154"/>
      <c r="BF87" s="152">
        <f>データ!DW12</f>
        <v>208.4</v>
      </c>
      <c r="BG87" s="153"/>
      <c r="BH87" s="153"/>
      <c r="BI87" s="153"/>
      <c r="BJ87" s="153"/>
      <c r="BK87" s="153"/>
      <c r="BL87" s="153"/>
      <c r="BM87" s="153"/>
      <c r="BN87" s="153"/>
      <c r="BO87" s="153"/>
      <c r="BP87" s="153"/>
      <c r="BQ87" s="153"/>
      <c r="BR87" s="153"/>
      <c r="BS87" s="153"/>
      <c r="BT87" s="153"/>
      <c r="BU87" s="153"/>
      <c r="BV87" s="153"/>
      <c r="BW87" s="153"/>
      <c r="BX87" s="154"/>
      <c r="BY87" s="152">
        <f>データ!DX12</f>
        <v>198.6</v>
      </c>
      <c r="BZ87" s="153"/>
      <c r="CA87" s="153"/>
      <c r="CB87" s="153"/>
      <c r="CC87" s="153"/>
      <c r="CD87" s="153"/>
      <c r="CE87" s="153"/>
      <c r="CF87" s="153"/>
      <c r="CG87" s="153"/>
      <c r="CH87" s="153"/>
      <c r="CI87" s="153"/>
      <c r="CJ87" s="153"/>
      <c r="CK87" s="153"/>
      <c r="CL87" s="153"/>
      <c r="CM87" s="153"/>
      <c r="CN87" s="153"/>
      <c r="CO87" s="153"/>
      <c r="CP87" s="153"/>
      <c r="CQ87" s="154"/>
      <c r="CR87" s="152">
        <f>データ!DY12</f>
        <v>198</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f>データ!FT12</f>
        <v>314.5</v>
      </c>
      <c r="EN87" s="170"/>
      <c r="EO87" s="170"/>
      <c r="EP87" s="170"/>
      <c r="EQ87" s="170"/>
      <c r="ER87" s="170"/>
      <c r="ES87" s="170"/>
      <c r="ET87" s="170"/>
      <c r="EU87" s="170"/>
      <c r="EV87" s="170"/>
      <c r="EW87" s="170"/>
      <c r="EX87" s="170"/>
      <c r="EY87" s="170"/>
      <c r="EZ87" s="170"/>
      <c r="FA87" s="170"/>
      <c r="FB87" s="170"/>
      <c r="FC87" s="170"/>
      <c r="FD87" s="170">
        <f>データ!FU12</f>
        <v>339.9</v>
      </c>
      <c r="FE87" s="170"/>
      <c r="FF87" s="170"/>
      <c r="FG87" s="170"/>
      <c r="FH87" s="170"/>
      <c r="FI87" s="170"/>
      <c r="FJ87" s="170"/>
      <c r="FK87" s="170"/>
      <c r="FL87" s="170"/>
      <c r="FM87" s="170"/>
      <c r="FN87" s="170"/>
      <c r="FO87" s="170"/>
      <c r="FP87" s="170"/>
      <c r="FQ87" s="170"/>
      <c r="FR87" s="170"/>
      <c r="FS87" s="170"/>
      <c r="FT87" s="170"/>
      <c r="FU87" s="170">
        <f>データ!FV12</f>
        <v>303.60000000000002</v>
      </c>
      <c r="FV87" s="170"/>
      <c r="FW87" s="170"/>
      <c r="FX87" s="170"/>
      <c r="FY87" s="170"/>
      <c r="FZ87" s="170"/>
      <c r="GA87" s="170"/>
      <c r="GB87" s="170"/>
      <c r="GC87" s="170"/>
      <c r="GD87" s="170"/>
      <c r="GE87" s="170"/>
      <c r="GF87" s="170"/>
      <c r="GG87" s="170"/>
      <c r="GH87" s="170"/>
      <c r="GI87" s="170"/>
      <c r="GJ87" s="170"/>
      <c r="GK87" s="170"/>
      <c r="GL87" s="170">
        <f>データ!FW12</f>
        <v>276.89999999999998</v>
      </c>
      <c r="GM87" s="170"/>
      <c r="GN87" s="170"/>
      <c r="GO87" s="170"/>
      <c r="GP87" s="170"/>
      <c r="GQ87" s="170"/>
      <c r="GR87" s="170"/>
      <c r="GS87" s="170"/>
      <c r="GT87" s="170"/>
      <c r="GU87" s="170"/>
      <c r="GV87" s="170"/>
      <c r="GW87" s="170"/>
      <c r="GX87" s="170"/>
      <c r="GY87" s="170"/>
      <c r="GZ87" s="170"/>
      <c r="HA87" s="170"/>
      <c r="HB87" s="170"/>
      <c r="HC87" s="170">
        <f>データ!FX12</f>
        <v>385.1</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f>データ!LQ12</f>
        <v>138.1</v>
      </c>
      <c r="RM87" s="170"/>
      <c r="RN87" s="170"/>
      <c r="RO87" s="170"/>
      <c r="RP87" s="170"/>
      <c r="RQ87" s="170"/>
      <c r="RR87" s="170"/>
      <c r="RS87" s="170"/>
      <c r="RT87" s="170"/>
      <c r="RU87" s="170"/>
      <c r="RV87" s="170"/>
      <c r="RW87" s="170"/>
      <c r="RX87" s="170"/>
      <c r="RY87" s="170"/>
      <c r="RZ87" s="170"/>
      <c r="SA87" s="170"/>
      <c r="SB87" s="170"/>
      <c r="SC87" s="170">
        <f>データ!LR12</f>
        <v>125.8</v>
      </c>
      <c r="SD87" s="170"/>
      <c r="SE87" s="170"/>
      <c r="SF87" s="170"/>
      <c r="SG87" s="170"/>
      <c r="SH87" s="170"/>
      <c r="SI87" s="170"/>
      <c r="SJ87" s="170"/>
      <c r="SK87" s="170"/>
      <c r="SL87" s="170"/>
      <c r="SM87" s="170"/>
      <c r="SN87" s="170"/>
      <c r="SO87" s="170"/>
      <c r="SP87" s="170"/>
      <c r="SQ87" s="170"/>
      <c r="SR87" s="170"/>
      <c r="SS87" s="170"/>
      <c r="ST87" s="170">
        <f>データ!LS12</f>
        <v>119.4</v>
      </c>
      <c r="SU87" s="170"/>
      <c r="SV87" s="170"/>
      <c r="SW87" s="170"/>
      <c r="SX87" s="170"/>
      <c r="SY87" s="170"/>
      <c r="SZ87" s="170"/>
      <c r="TA87" s="170"/>
      <c r="TB87" s="170"/>
      <c r="TC87" s="170"/>
      <c r="TD87" s="170"/>
      <c r="TE87" s="170"/>
      <c r="TF87" s="170"/>
      <c r="TG87" s="170"/>
      <c r="TH87" s="170"/>
      <c r="TI87" s="170"/>
      <c r="TJ87" s="170"/>
      <c r="TK87" s="170">
        <f>データ!LT12</f>
        <v>113</v>
      </c>
      <c r="TL87" s="170"/>
      <c r="TM87" s="170"/>
      <c r="TN87" s="170"/>
      <c r="TO87" s="170"/>
      <c r="TP87" s="170"/>
      <c r="TQ87" s="170"/>
      <c r="TR87" s="170"/>
      <c r="TS87" s="170"/>
      <c r="TT87" s="170"/>
      <c r="TU87" s="170"/>
      <c r="TV87" s="170"/>
      <c r="TW87" s="170"/>
      <c r="TX87" s="170"/>
      <c r="TY87" s="170"/>
      <c r="TZ87" s="170"/>
      <c r="UA87" s="170"/>
      <c r="UB87" s="170">
        <f>データ!LU12</f>
        <v>99.1</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38</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74" t="s">
        <v>269</v>
      </c>
      <c r="VE100" s="175"/>
      <c r="VF100" s="175"/>
      <c r="VG100" s="175"/>
      <c r="VH100" s="175"/>
      <c r="VI100" s="175"/>
      <c r="VJ100" s="176"/>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39</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74"/>
      <c r="VE101" s="175"/>
      <c r="VF101" s="175"/>
      <c r="VG101" s="175"/>
      <c r="VH101" s="175"/>
      <c r="VI101" s="175"/>
      <c r="VJ101" s="176"/>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74"/>
      <c r="VE102" s="175"/>
      <c r="VF102" s="175"/>
      <c r="VG102" s="175"/>
      <c r="VH102" s="175"/>
      <c r="VI102" s="175"/>
      <c r="VJ102" s="176"/>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74"/>
      <c r="VE103" s="175"/>
      <c r="VF103" s="175"/>
      <c r="VG103" s="175"/>
      <c r="VH103" s="175"/>
      <c r="VI103" s="175"/>
      <c r="VJ103" s="176"/>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74"/>
      <c r="VE104" s="175"/>
      <c r="VF104" s="175"/>
      <c r="VG104" s="175"/>
      <c r="VH104" s="175"/>
      <c r="VI104" s="175"/>
      <c r="VJ104" s="176"/>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74"/>
      <c r="VE105" s="175"/>
      <c r="VF105" s="175"/>
      <c r="VG105" s="175"/>
      <c r="VH105" s="175"/>
      <c r="VI105" s="175"/>
      <c r="VJ105" s="176"/>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74"/>
      <c r="VE106" s="175"/>
      <c r="VF106" s="175"/>
      <c r="VG106" s="175"/>
      <c r="VH106" s="175"/>
      <c r="VI106" s="175"/>
      <c r="VJ106" s="176"/>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74"/>
      <c r="VE107" s="175"/>
      <c r="VF107" s="175"/>
      <c r="VG107" s="175"/>
      <c r="VH107" s="175"/>
      <c r="VI107" s="175"/>
      <c r="VJ107" s="176"/>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74"/>
      <c r="VE108" s="175"/>
      <c r="VF108" s="175"/>
      <c r="VG108" s="175"/>
      <c r="VH108" s="175"/>
      <c r="VI108" s="175"/>
      <c r="VJ108" s="176"/>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74"/>
      <c r="VE109" s="175"/>
      <c r="VF109" s="175"/>
      <c r="VG109" s="175"/>
      <c r="VH109" s="175"/>
      <c r="VI109" s="175"/>
      <c r="VJ109" s="176"/>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74"/>
      <c r="VE110" s="175"/>
      <c r="VF110" s="175"/>
      <c r="VG110" s="175"/>
      <c r="VH110" s="175"/>
      <c r="VI110" s="175"/>
      <c r="VJ110" s="176"/>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74"/>
      <c r="VE111" s="175"/>
      <c r="VF111" s="175"/>
      <c r="VG111" s="175"/>
      <c r="VH111" s="175"/>
      <c r="VI111" s="175"/>
      <c r="VJ111" s="176"/>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74"/>
      <c r="VE112" s="175"/>
      <c r="VF112" s="175"/>
      <c r="VG112" s="175"/>
      <c r="VH112" s="175"/>
      <c r="VI112" s="175"/>
      <c r="VJ112" s="176"/>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74"/>
      <c r="VE113" s="175"/>
      <c r="VF113" s="175"/>
      <c r="VG113" s="175"/>
      <c r="VH113" s="175"/>
      <c r="VI113" s="175"/>
      <c r="VJ113" s="176"/>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74"/>
      <c r="VE114" s="175"/>
      <c r="VF114" s="175"/>
      <c r="VG114" s="175"/>
      <c r="VH114" s="175"/>
      <c r="VI114" s="175"/>
      <c r="VJ114" s="176"/>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74"/>
      <c r="VE115" s="175"/>
      <c r="VF115" s="175"/>
      <c r="VG115" s="175"/>
      <c r="VH115" s="175"/>
      <c r="VI115" s="175"/>
      <c r="VJ115" s="176"/>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74"/>
      <c r="VE116" s="175"/>
      <c r="VF116" s="175"/>
      <c r="VG116" s="175"/>
      <c r="VH116" s="175"/>
      <c r="VI116" s="175"/>
      <c r="VJ116" s="176"/>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f>データ!GN11</f>
        <v>100</v>
      </c>
      <c r="EN117" s="170"/>
      <c r="EO117" s="170"/>
      <c r="EP117" s="170"/>
      <c r="EQ117" s="170"/>
      <c r="ER117" s="170"/>
      <c r="ES117" s="170"/>
      <c r="ET117" s="170"/>
      <c r="EU117" s="170"/>
      <c r="EV117" s="170"/>
      <c r="EW117" s="170"/>
      <c r="EX117" s="170"/>
      <c r="EY117" s="170"/>
      <c r="EZ117" s="170"/>
      <c r="FA117" s="170"/>
      <c r="FB117" s="170"/>
      <c r="FC117" s="170"/>
      <c r="FD117" s="170">
        <f>データ!GO11</f>
        <v>100</v>
      </c>
      <c r="FE117" s="170"/>
      <c r="FF117" s="170"/>
      <c r="FG117" s="170"/>
      <c r="FH117" s="170"/>
      <c r="FI117" s="170"/>
      <c r="FJ117" s="170"/>
      <c r="FK117" s="170"/>
      <c r="FL117" s="170"/>
      <c r="FM117" s="170"/>
      <c r="FN117" s="170"/>
      <c r="FO117" s="170"/>
      <c r="FP117" s="170"/>
      <c r="FQ117" s="170"/>
      <c r="FR117" s="170"/>
      <c r="FS117" s="170"/>
      <c r="FT117" s="170"/>
      <c r="FU117" s="170">
        <f>データ!GP11</f>
        <v>100</v>
      </c>
      <c r="FV117" s="170"/>
      <c r="FW117" s="170"/>
      <c r="FX117" s="170"/>
      <c r="FY117" s="170"/>
      <c r="FZ117" s="170"/>
      <c r="GA117" s="170"/>
      <c r="GB117" s="170"/>
      <c r="GC117" s="170"/>
      <c r="GD117" s="170"/>
      <c r="GE117" s="170"/>
      <c r="GF117" s="170"/>
      <c r="GG117" s="170"/>
      <c r="GH117" s="170"/>
      <c r="GI117" s="170"/>
      <c r="GJ117" s="170"/>
      <c r="GK117" s="170"/>
      <c r="GL117" s="170">
        <f>データ!GQ11</f>
        <v>100</v>
      </c>
      <c r="GM117" s="170"/>
      <c r="GN117" s="170"/>
      <c r="GO117" s="170"/>
      <c r="GP117" s="170"/>
      <c r="GQ117" s="170"/>
      <c r="GR117" s="170"/>
      <c r="GS117" s="170"/>
      <c r="GT117" s="170"/>
      <c r="GU117" s="170"/>
      <c r="GV117" s="170"/>
      <c r="GW117" s="170"/>
      <c r="GX117" s="170"/>
      <c r="GY117" s="170"/>
      <c r="GZ117" s="170"/>
      <c r="HA117" s="170"/>
      <c r="HB117" s="170"/>
      <c r="HC117" s="170">
        <f>データ!GR11</f>
        <v>100</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74"/>
      <c r="VE117" s="175"/>
      <c r="VF117" s="175"/>
      <c r="VG117" s="175"/>
      <c r="VH117" s="175"/>
      <c r="VI117" s="175"/>
      <c r="VJ117" s="176"/>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f>データ!EO12</f>
        <v>86.6</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87.5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90.7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85</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77.2</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f>データ!GN12</f>
        <v>96</v>
      </c>
      <c r="EN118" s="170"/>
      <c r="EO118" s="170"/>
      <c r="EP118" s="170"/>
      <c r="EQ118" s="170"/>
      <c r="ER118" s="170"/>
      <c r="ES118" s="170"/>
      <c r="ET118" s="170"/>
      <c r="EU118" s="170"/>
      <c r="EV118" s="170"/>
      <c r="EW118" s="170"/>
      <c r="EX118" s="170"/>
      <c r="EY118" s="170"/>
      <c r="EZ118" s="170"/>
      <c r="FA118" s="170"/>
      <c r="FB118" s="170"/>
      <c r="FC118" s="170"/>
      <c r="FD118" s="170">
        <f>データ!GO12</f>
        <v>97.1</v>
      </c>
      <c r="FE118" s="170"/>
      <c r="FF118" s="170"/>
      <c r="FG118" s="170"/>
      <c r="FH118" s="170"/>
      <c r="FI118" s="170"/>
      <c r="FJ118" s="170"/>
      <c r="FK118" s="170"/>
      <c r="FL118" s="170"/>
      <c r="FM118" s="170"/>
      <c r="FN118" s="170"/>
      <c r="FO118" s="170"/>
      <c r="FP118" s="170"/>
      <c r="FQ118" s="170"/>
      <c r="FR118" s="170"/>
      <c r="FS118" s="170"/>
      <c r="FT118" s="170"/>
      <c r="FU118" s="170">
        <f>データ!GP12</f>
        <v>98.9</v>
      </c>
      <c r="FV118" s="170"/>
      <c r="FW118" s="170"/>
      <c r="FX118" s="170"/>
      <c r="FY118" s="170"/>
      <c r="FZ118" s="170"/>
      <c r="GA118" s="170"/>
      <c r="GB118" s="170"/>
      <c r="GC118" s="170"/>
      <c r="GD118" s="170"/>
      <c r="GE118" s="170"/>
      <c r="GF118" s="170"/>
      <c r="GG118" s="170"/>
      <c r="GH118" s="170"/>
      <c r="GI118" s="170"/>
      <c r="GJ118" s="170"/>
      <c r="GK118" s="170"/>
      <c r="GL118" s="170">
        <f>データ!GQ12</f>
        <v>99.1</v>
      </c>
      <c r="GM118" s="170"/>
      <c r="GN118" s="170"/>
      <c r="GO118" s="170"/>
      <c r="GP118" s="170"/>
      <c r="GQ118" s="170"/>
      <c r="GR118" s="170"/>
      <c r="GS118" s="170"/>
      <c r="GT118" s="170"/>
      <c r="GU118" s="170"/>
      <c r="GV118" s="170"/>
      <c r="GW118" s="170"/>
      <c r="GX118" s="170"/>
      <c r="GY118" s="170"/>
      <c r="GZ118" s="170"/>
      <c r="HA118" s="170"/>
      <c r="HB118" s="170"/>
      <c r="HC118" s="170">
        <f>データ!GR12</f>
        <v>97.4</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f>データ!MK12</f>
        <v>98.8</v>
      </c>
      <c r="RM118" s="170"/>
      <c r="RN118" s="170"/>
      <c r="RO118" s="170"/>
      <c r="RP118" s="170"/>
      <c r="RQ118" s="170"/>
      <c r="RR118" s="170"/>
      <c r="RS118" s="170"/>
      <c r="RT118" s="170"/>
      <c r="RU118" s="170"/>
      <c r="RV118" s="170"/>
      <c r="RW118" s="170"/>
      <c r="RX118" s="170"/>
      <c r="RY118" s="170"/>
      <c r="RZ118" s="170"/>
      <c r="SA118" s="170"/>
      <c r="SB118" s="170"/>
      <c r="SC118" s="170">
        <f>データ!ML12</f>
        <v>98.9</v>
      </c>
      <c r="SD118" s="170"/>
      <c r="SE118" s="170"/>
      <c r="SF118" s="170"/>
      <c r="SG118" s="170"/>
      <c r="SH118" s="170"/>
      <c r="SI118" s="170"/>
      <c r="SJ118" s="170"/>
      <c r="SK118" s="170"/>
      <c r="SL118" s="170"/>
      <c r="SM118" s="170"/>
      <c r="SN118" s="170"/>
      <c r="SO118" s="170"/>
      <c r="SP118" s="170"/>
      <c r="SQ118" s="170"/>
      <c r="SR118" s="170"/>
      <c r="SS118" s="170"/>
      <c r="ST118" s="170">
        <f>データ!MM12</f>
        <v>99.7</v>
      </c>
      <c r="SU118" s="170"/>
      <c r="SV118" s="170"/>
      <c r="SW118" s="170"/>
      <c r="SX118" s="170"/>
      <c r="SY118" s="170"/>
      <c r="SZ118" s="170"/>
      <c r="TA118" s="170"/>
      <c r="TB118" s="170"/>
      <c r="TC118" s="170"/>
      <c r="TD118" s="170"/>
      <c r="TE118" s="170"/>
      <c r="TF118" s="170"/>
      <c r="TG118" s="170"/>
      <c r="TH118" s="170"/>
      <c r="TI118" s="170"/>
      <c r="TJ118" s="170"/>
      <c r="TK118" s="170">
        <f>データ!MN12</f>
        <v>99.8</v>
      </c>
      <c r="TL118" s="170"/>
      <c r="TM118" s="170"/>
      <c r="TN118" s="170"/>
      <c r="TO118" s="170"/>
      <c r="TP118" s="170"/>
      <c r="TQ118" s="170"/>
      <c r="TR118" s="170"/>
      <c r="TS118" s="170"/>
      <c r="TT118" s="170"/>
      <c r="TU118" s="170"/>
      <c r="TV118" s="170"/>
      <c r="TW118" s="170"/>
      <c r="TX118" s="170"/>
      <c r="TY118" s="170"/>
      <c r="TZ118" s="170"/>
      <c r="UA118" s="170"/>
      <c r="UB118" s="170">
        <f>データ!MO12</f>
        <v>99.7</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74"/>
      <c r="VE118" s="175"/>
      <c r="VF118" s="175"/>
      <c r="VG118" s="175"/>
      <c r="VH118" s="175"/>
      <c r="VI118" s="175"/>
      <c r="VJ118" s="176"/>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74"/>
      <c r="VE119" s="175"/>
      <c r="VF119" s="175"/>
      <c r="VG119" s="175"/>
      <c r="VH119" s="175"/>
      <c r="VI119" s="175"/>
      <c r="VJ119" s="176"/>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74"/>
      <c r="VE120" s="175"/>
      <c r="VF120" s="175"/>
      <c r="VG120" s="175"/>
      <c r="VH120" s="175"/>
      <c r="VI120" s="175"/>
      <c r="VJ120" s="176"/>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7"/>
      <c r="VE121" s="178"/>
      <c r="VF121" s="178"/>
      <c r="VG121" s="178"/>
      <c r="VH121" s="178"/>
      <c r="VI121" s="178"/>
      <c r="VJ121" s="179"/>
    </row>
    <row r="122" spans="1:582" ht="21" customHeight="1" x14ac:dyDescent="0.2">
      <c r="A122" s="1"/>
      <c r="B122" s="180" t="s">
        <v>40</v>
      </c>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T122" s="180"/>
      <c r="BU122" s="18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180"/>
      <c r="CT122" s="180"/>
      <c r="CU122" s="180"/>
      <c r="CV122" s="180"/>
      <c r="CW122" s="180"/>
      <c r="CX122" s="180"/>
      <c r="CY122" s="180"/>
      <c r="CZ122" s="180"/>
      <c r="DA122" s="180"/>
      <c r="DB122" s="180"/>
      <c r="DC122" s="180"/>
      <c r="DD122" s="180"/>
      <c r="DE122" s="180"/>
      <c r="DF122" s="180"/>
      <c r="DG122" s="180"/>
      <c r="DH122" s="180"/>
      <c r="DI122" s="180"/>
      <c r="DJ122" s="180"/>
      <c r="DK122" s="180"/>
      <c r="DL122" s="180"/>
      <c r="DM122" s="180"/>
      <c r="DN122" s="180"/>
      <c r="DO122" s="180"/>
      <c r="DP122" s="180"/>
      <c r="DQ122" s="180"/>
      <c r="DR122" s="180"/>
      <c r="DS122" s="180"/>
      <c r="DT122" s="180"/>
      <c r="DU122" s="180"/>
      <c r="DV122" s="180"/>
      <c r="DW122" s="180"/>
      <c r="DX122" s="180"/>
      <c r="DY122" s="180"/>
      <c r="DZ122" s="180"/>
      <c r="EA122" s="180"/>
      <c r="EB122" s="180"/>
      <c r="EC122" s="180"/>
      <c r="ED122" s="180"/>
      <c r="EE122" s="180"/>
      <c r="EF122" s="180"/>
      <c r="EG122" s="180"/>
      <c r="EH122" s="180"/>
      <c r="EI122" s="180"/>
      <c r="EJ122" s="180"/>
      <c r="EK122" s="180"/>
      <c r="EL122" s="180"/>
      <c r="EM122" s="180"/>
      <c r="EN122" s="180"/>
      <c r="EO122" s="180"/>
      <c r="EP122" s="180"/>
      <c r="EQ122" s="180"/>
      <c r="ER122" s="180"/>
      <c r="ES122" s="180"/>
      <c r="ET122" s="180"/>
      <c r="EU122" s="180"/>
      <c r="EV122" s="180"/>
      <c r="EW122" s="180"/>
      <c r="EX122" s="180"/>
      <c r="EY122" s="180"/>
      <c r="EZ122" s="180"/>
      <c r="FA122" s="180"/>
      <c r="FB122" s="180"/>
      <c r="FC122" s="180"/>
      <c r="FD122" s="180"/>
      <c r="FE122" s="180"/>
      <c r="FF122" s="180"/>
      <c r="FG122" s="180"/>
      <c r="FH122" s="180"/>
      <c r="FI122" s="180"/>
      <c r="FJ122" s="180"/>
      <c r="FK122" s="180"/>
      <c r="FL122" s="180"/>
      <c r="FM122" s="180"/>
      <c r="FN122" s="180"/>
      <c r="FO122" s="180"/>
      <c r="FP122" s="180"/>
      <c r="FQ122" s="180"/>
      <c r="FR122" s="180"/>
      <c r="FS122" s="180"/>
      <c r="FT122" s="180"/>
      <c r="FU122" s="180"/>
      <c r="FV122" s="180"/>
      <c r="FW122" s="180"/>
      <c r="FX122" s="180"/>
      <c r="FY122" s="180"/>
      <c r="FZ122" s="180"/>
      <c r="GA122" s="180"/>
      <c r="GB122" s="180"/>
      <c r="GC122" s="180"/>
      <c r="GD122" s="180"/>
      <c r="GE122" s="180"/>
      <c r="GF122" s="180"/>
      <c r="GG122" s="180"/>
      <c r="GH122" s="180"/>
      <c r="GI122" s="180"/>
      <c r="GJ122" s="180"/>
      <c r="GK122" s="180"/>
      <c r="GL122" s="180"/>
      <c r="GM122" s="180"/>
      <c r="GN122" s="180"/>
      <c r="GO122" s="180"/>
      <c r="GP122" s="180"/>
      <c r="GQ122" s="180"/>
      <c r="GR122" s="180"/>
      <c r="GS122" s="180"/>
      <c r="GT122" s="180"/>
      <c r="GU122" s="180"/>
      <c r="GV122" s="180"/>
      <c r="GW122" s="180"/>
      <c r="GX122" s="180"/>
      <c r="GY122" s="180"/>
      <c r="GZ122" s="180"/>
      <c r="HA122" s="180"/>
      <c r="HB122" s="180"/>
      <c r="HC122" s="180"/>
      <c r="HD122" s="180"/>
      <c r="HE122" s="180"/>
      <c r="HF122" s="180"/>
      <c r="HG122" s="180"/>
      <c r="HH122" s="180"/>
      <c r="HI122" s="180"/>
      <c r="HJ122" s="180"/>
      <c r="HK122" s="180"/>
      <c r="HL122" s="180"/>
      <c r="HM122" s="180"/>
      <c r="HN122" s="180"/>
      <c r="HO122" s="180"/>
      <c r="HP122" s="180"/>
      <c r="HQ122" s="180"/>
      <c r="HR122" s="180"/>
      <c r="HS122" s="180"/>
      <c r="HT122" s="180"/>
      <c r="HU122" s="180"/>
      <c r="HV122" s="180"/>
      <c r="HW122" s="180"/>
      <c r="HX122" s="180"/>
      <c r="HY122" s="180"/>
      <c r="HZ122" s="180"/>
      <c r="IA122" s="180"/>
      <c r="IB122" s="180"/>
      <c r="IC122" s="180"/>
      <c r="ID122" s="180"/>
      <c r="IE122" s="180"/>
      <c r="IF122" s="180"/>
      <c r="IG122" s="180"/>
      <c r="IH122" s="180"/>
      <c r="II122" s="180"/>
      <c r="IJ122" s="180"/>
      <c r="IK122" s="180"/>
      <c r="IL122" s="180"/>
      <c r="IM122" s="180"/>
      <c r="IN122" s="180"/>
      <c r="IO122" s="180"/>
      <c r="IP122" s="180"/>
      <c r="IQ122" s="180"/>
      <c r="IR122" s="180"/>
      <c r="IS122" s="180"/>
      <c r="IT122" s="180"/>
      <c r="IU122" s="180"/>
      <c r="IV122" s="180"/>
      <c r="IW122" s="180"/>
      <c r="IX122" s="180"/>
      <c r="IY122" s="180"/>
      <c r="IZ122" s="180"/>
      <c r="JA122" s="180"/>
      <c r="JB122" s="180"/>
      <c r="JC122" s="180"/>
      <c r="JD122" s="180"/>
      <c r="JE122" s="180"/>
      <c r="JF122" s="180"/>
      <c r="JG122" s="180"/>
      <c r="JH122" s="180"/>
      <c r="JI122" s="180"/>
      <c r="JJ122" s="180"/>
      <c r="JK122" s="180"/>
      <c r="JL122" s="180"/>
      <c r="JM122" s="180"/>
      <c r="JN122" s="180"/>
      <c r="JO122" s="180"/>
      <c r="JP122" s="180"/>
      <c r="JQ122" s="180"/>
      <c r="JR122" s="180"/>
      <c r="JS122" s="180"/>
      <c r="JT122" s="180"/>
      <c r="JU122" s="180"/>
      <c r="JV122" s="180"/>
      <c r="JW122" s="180"/>
      <c r="JX122" s="180"/>
      <c r="JY122" s="180"/>
      <c r="JZ122" s="180"/>
      <c r="KA122" s="180"/>
      <c r="KB122" s="180"/>
      <c r="KC122" s="180"/>
      <c r="KD122" s="180"/>
      <c r="KE122" s="180"/>
      <c r="KF122" s="180"/>
      <c r="KG122" s="180"/>
      <c r="KH122" s="180"/>
      <c r="KI122" s="180"/>
      <c r="KJ122" s="180"/>
      <c r="KK122" s="180"/>
      <c r="KL122" s="180"/>
      <c r="KM122" s="180"/>
      <c r="KN122" s="180"/>
      <c r="KO122" s="180"/>
      <c r="KP122" s="180"/>
      <c r="KQ122" s="180"/>
      <c r="KR122" s="180"/>
      <c r="KS122" s="180"/>
      <c r="KT122" s="180"/>
      <c r="KU122" s="180"/>
      <c r="KV122" s="180"/>
      <c r="KW122" s="180"/>
      <c r="KX122" s="180"/>
      <c r="KY122" s="180"/>
      <c r="KZ122" s="180"/>
      <c r="LA122" s="180"/>
      <c r="LB122" s="180"/>
      <c r="LC122" s="180"/>
      <c r="LD122" s="180"/>
      <c r="LE122" s="180"/>
      <c r="LF122" s="180"/>
      <c r="LG122" s="180"/>
      <c r="LH122" s="180"/>
      <c r="LI122" s="180"/>
      <c r="LJ122" s="180"/>
      <c r="LK122" s="180"/>
      <c r="LL122" s="180"/>
      <c r="LM122" s="180"/>
      <c r="LN122" s="180"/>
      <c r="LO122" s="180"/>
      <c r="LP122" s="180"/>
      <c r="LQ122" s="180"/>
      <c r="LR122" s="180"/>
      <c r="LS122" s="180"/>
      <c r="LT122" s="180"/>
      <c r="LU122" s="180"/>
      <c r="LV122" s="180"/>
      <c r="LW122" s="180"/>
      <c r="LX122" s="180"/>
      <c r="LY122" s="180"/>
      <c r="LZ122" s="180"/>
      <c r="MA122" s="180"/>
      <c r="MB122" s="180"/>
      <c r="MC122" s="180"/>
      <c r="MD122" s="180"/>
      <c r="ME122" s="180"/>
      <c r="MF122" s="180"/>
      <c r="MG122" s="180"/>
      <c r="MH122" s="180"/>
      <c r="MI122" s="180"/>
      <c r="MJ122" s="180"/>
      <c r="MK122" s="180"/>
      <c r="ML122" s="180"/>
      <c r="MM122" s="180"/>
      <c r="MN122" s="180"/>
      <c r="MO122" s="180"/>
      <c r="MP122" s="180"/>
      <c r="MQ122" s="180"/>
      <c r="MR122" s="180"/>
      <c r="MS122" s="180"/>
      <c r="MT122" s="180"/>
      <c r="MU122" s="180"/>
      <c r="MV122" s="180"/>
      <c r="MW122" s="180"/>
      <c r="MX122" s="180"/>
      <c r="MY122" s="180"/>
      <c r="MZ122" s="180"/>
      <c r="NA122" s="180"/>
      <c r="NB122" s="180"/>
      <c r="NC122" s="180"/>
      <c r="ND122" s="180"/>
      <c r="NE122" s="180"/>
      <c r="NF122" s="180"/>
      <c r="NG122" s="180"/>
      <c r="NH122" s="180"/>
      <c r="NI122" s="180"/>
      <c r="NJ122" s="180"/>
      <c r="NK122" s="180"/>
      <c r="NL122" s="180"/>
      <c r="NM122" s="180"/>
      <c r="NN122" s="180"/>
      <c r="NO122" s="180"/>
      <c r="NP122" s="180"/>
      <c r="NQ122" s="180"/>
      <c r="NR122" s="180"/>
      <c r="NS122" s="180"/>
      <c r="NT122" s="180"/>
      <c r="NU122" s="180"/>
      <c r="NV122" s="180"/>
      <c r="NW122" s="180"/>
      <c r="NX122" s="180"/>
      <c r="NY122" s="180"/>
      <c r="NZ122" s="180"/>
      <c r="OA122" s="180"/>
      <c r="OB122" s="180"/>
      <c r="OC122" s="180"/>
      <c r="OD122" s="180"/>
      <c r="OE122" s="180"/>
      <c r="OF122" s="180"/>
      <c r="OG122" s="180"/>
      <c r="OH122" s="180"/>
      <c r="OI122" s="180"/>
      <c r="OJ122" s="180"/>
      <c r="OK122" s="180"/>
      <c r="OL122" s="180"/>
      <c r="OM122" s="180"/>
      <c r="ON122" s="180"/>
      <c r="OO122" s="180"/>
      <c r="OP122" s="180"/>
      <c r="OQ122" s="180"/>
      <c r="OR122" s="180"/>
      <c r="OS122" s="180"/>
      <c r="OT122" s="180"/>
      <c r="OU122" s="180"/>
      <c r="OV122" s="180"/>
      <c r="OW122" s="180"/>
      <c r="OX122" s="180"/>
      <c r="OY122" s="180"/>
      <c r="OZ122" s="180"/>
      <c r="PA122" s="180"/>
      <c r="PB122" s="180"/>
      <c r="PC122" s="180"/>
      <c r="PD122" s="180"/>
      <c r="PE122" s="180"/>
      <c r="PF122" s="180"/>
      <c r="PG122" s="180"/>
      <c r="PH122" s="180"/>
      <c r="PI122" s="180"/>
      <c r="PJ122" s="180"/>
      <c r="PK122" s="180"/>
      <c r="PL122" s="180"/>
      <c r="PM122" s="180"/>
      <c r="PN122" s="180"/>
      <c r="PO122" s="180"/>
      <c r="PP122" s="180"/>
      <c r="PQ122" s="180"/>
      <c r="PR122" s="180"/>
      <c r="PS122" s="180"/>
      <c r="PT122" s="180"/>
      <c r="PU122" s="180"/>
      <c r="PV122" s="180"/>
      <c r="PW122" s="180"/>
      <c r="PX122" s="180"/>
      <c r="PY122" s="180"/>
      <c r="PZ122" s="180"/>
      <c r="QA122" s="180"/>
      <c r="QB122" s="180"/>
      <c r="QC122" s="180"/>
      <c r="QD122" s="180"/>
      <c r="QE122" s="180"/>
      <c r="QF122" s="180"/>
      <c r="QG122" s="180"/>
      <c r="QH122" s="180"/>
      <c r="QI122" s="180"/>
      <c r="QJ122" s="180"/>
      <c r="QK122" s="180"/>
      <c r="QL122" s="180"/>
      <c r="QM122" s="180"/>
      <c r="QN122" s="180"/>
      <c r="QO122" s="180"/>
      <c r="QP122" s="180"/>
      <c r="QQ122" s="180"/>
      <c r="QR122" s="180"/>
      <c r="QS122" s="180"/>
      <c r="QT122" s="180"/>
      <c r="QU122" s="180"/>
      <c r="QV122" s="180"/>
      <c r="QW122" s="180"/>
      <c r="QX122" s="180"/>
      <c r="QY122" s="180"/>
      <c r="QZ122" s="180"/>
      <c r="RA122" s="180"/>
      <c r="RB122" s="180"/>
      <c r="RC122" s="180"/>
      <c r="RD122" s="180"/>
      <c r="RE122" s="180"/>
      <c r="RF122" s="180"/>
      <c r="RG122" s="180"/>
      <c r="RH122" s="180"/>
      <c r="RI122" s="180"/>
      <c r="RJ122" s="180"/>
      <c r="RK122" s="180"/>
      <c r="RL122" s="180"/>
      <c r="RM122" s="180"/>
      <c r="RN122" s="180"/>
      <c r="RO122" s="180"/>
      <c r="RP122" s="180"/>
      <c r="RQ122" s="180"/>
      <c r="RR122" s="180"/>
      <c r="RS122" s="180"/>
      <c r="RT122" s="180"/>
      <c r="RU122" s="180"/>
      <c r="RV122" s="180"/>
      <c r="RW122" s="180"/>
      <c r="RX122" s="180"/>
      <c r="RY122" s="180"/>
      <c r="RZ122" s="180"/>
      <c r="SA122" s="180"/>
      <c r="SB122" s="180"/>
      <c r="SC122" s="180"/>
      <c r="SD122" s="180"/>
      <c r="SE122" s="180"/>
      <c r="SF122" s="180"/>
      <c r="SG122" s="180"/>
      <c r="SH122" s="180"/>
      <c r="SI122" s="180"/>
      <c r="SJ122" s="180"/>
      <c r="SK122" s="180"/>
      <c r="SL122" s="180"/>
      <c r="SM122" s="180"/>
      <c r="SN122" s="180"/>
      <c r="SO122" s="180"/>
      <c r="SP122" s="180"/>
      <c r="SQ122" s="180"/>
      <c r="SR122" s="180"/>
      <c r="SS122" s="180"/>
      <c r="ST122" s="180"/>
      <c r="SU122" s="180"/>
      <c r="SV122" s="180"/>
      <c r="SW122" s="180"/>
      <c r="SX122" s="180"/>
      <c r="SY122" s="180"/>
      <c r="SZ122" s="180"/>
      <c r="TA122" s="180"/>
      <c r="TB122" s="180"/>
      <c r="TC122" s="180"/>
      <c r="TD122" s="180"/>
      <c r="TE122" s="180"/>
      <c r="TF122" s="180"/>
      <c r="TG122" s="180"/>
      <c r="TH122" s="180"/>
      <c r="TI122" s="180"/>
      <c r="TJ122" s="180"/>
      <c r="TK122" s="180"/>
      <c r="TL122" s="180"/>
      <c r="TM122" s="180"/>
      <c r="TN122" s="180"/>
      <c r="TO122" s="180"/>
      <c r="TP122" s="180"/>
      <c r="TQ122" s="180"/>
      <c r="TR122" s="180"/>
      <c r="TS122" s="180"/>
      <c r="TT122" s="180"/>
      <c r="TU122" s="180"/>
      <c r="TV122" s="180"/>
      <c r="TW122" s="180"/>
      <c r="TX122" s="180"/>
      <c r="TY122" s="180"/>
      <c r="TZ122" s="180"/>
      <c r="UA122" s="180"/>
      <c r="UB122" s="180"/>
      <c r="UC122" s="180"/>
      <c r="UD122" s="180"/>
      <c r="UE122" s="180"/>
      <c r="UF122" s="180"/>
      <c r="UG122" s="180"/>
      <c r="UH122" s="180"/>
      <c r="UI122" s="180"/>
      <c r="UJ122" s="180"/>
      <c r="UK122" s="180"/>
      <c r="UL122" s="180"/>
      <c r="UM122" s="180"/>
      <c r="UN122" s="180"/>
      <c r="UO122" s="180"/>
      <c r="UP122" s="180"/>
      <c r="UQ122" s="180"/>
      <c r="UR122" s="180"/>
      <c r="US122" s="180"/>
      <c r="UT122" s="180"/>
      <c r="UU122" s="180"/>
      <c r="UV122" s="180"/>
      <c r="UW122" s="180"/>
      <c r="UX122" s="180"/>
      <c r="UY122" s="180"/>
      <c r="UZ122" s="180"/>
      <c r="VA122" s="180"/>
      <c r="VB122" s="1"/>
      <c r="VC122" s="1"/>
      <c r="VD122" s="1"/>
      <c r="VE122" s="1"/>
      <c r="VF122" s="1"/>
      <c r="VG122" s="1"/>
      <c r="VH122" s="1"/>
      <c r="VI122" s="1"/>
      <c r="VJ122" s="1"/>
    </row>
    <row r="125" spans="1:582" ht="13.5" hidden="1" customHeight="1" x14ac:dyDescent="0.2">
      <c r="B125" s="2" t="s">
        <v>41</v>
      </c>
      <c r="C125" s="2" t="s">
        <v>42</v>
      </c>
      <c r="D125" s="2" t="s">
        <v>43</v>
      </c>
      <c r="E125" s="2" t="s">
        <v>44</v>
      </c>
      <c r="F125" s="2" t="s">
        <v>45</v>
      </c>
      <c r="G125" s="2" t="s">
        <v>46</v>
      </c>
    </row>
    <row r="126" spans="1:582" ht="13.5" hidden="1" customHeight="1" x14ac:dyDescent="0.2">
      <c r="C126" s="2" t="str">
        <f>データ!CY9</f>
        <v>（最大出力合計6,114kW）</v>
      </c>
      <c r="D126" s="2" t="str">
        <f>データ!EX9</f>
        <v>（最大出力合計135kW）</v>
      </c>
      <c r="E126" s="2" t="str">
        <f>データ!GW9</f>
        <v>（最大出力合計-kW）</v>
      </c>
      <c r="F126" s="2" t="str">
        <f>データ!IV9</f>
        <v>（最大出力合計-kW）</v>
      </c>
      <c r="G126" s="2" t="str">
        <f>データ!KU9</f>
        <v>（最大出力合計5,979kW）</v>
      </c>
    </row>
  </sheetData>
  <sheetProtection algorithmName="SHA-512" hashValue="wf9GS16KGuPCYHO/+y2WoSKBflBBhxK4vpde1JjLJtqVu4a3tMfHhgKdsEpzKr3l+Z2/VzTLolmjbNr2P3/EEQ==" saltValue="x5/3DfOZNlP/Erq0dbBjdQ=="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25" right="0.25" top="0.75" bottom="0.75" header="0.3" footer="0.3"/>
  <pageSetup paperSize="9" scale="2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2">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2">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65" x14ac:dyDescent="0.2">
      <c r="A6" s="33" t="s">
        <v>123</v>
      </c>
      <c r="B6" s="48" t="str">
        <f>B7</f>
        <v>2023</v>
      </c>
      <c r="C6" s="48" t="str">
        <f t="shared" ref="C6:AX6" si="6">C7</f>
        <v>104213</v>
      </c>
      <c r="D6" s="48" t="str">
        <f t="shared" si="6"/>
        <v>47</v>
      </c>
      <c r="E6" s="48" t="str">
        <f t="shared" si="6"/>
        <v>04</v>
      </c>
      <c r="F6" s="48" t="str">
        <f t="shared" si="6"/>
        <v>0</v>
      </c>
      <c r="G6" s="48" t="str">
        <f t="shared" si="6"/>
        <v>000</v>
      </c>
      <c r="H6" s="48" t="str">
        <f t="shared" si="6"/>
        <v>群馬県　中之条町</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f t="shared" si="6"/>
        <v>3</v>
      </c>
      <c r="Q6" s="50" t="str">
        <f t="shared" si="6"/>
        <v>-</v>
      </c>
      <c r="R6" s="51" t="str">
        <f>R7</f>
        <v>令和15年10月31日　沢渡温泉第１太陽光発電所</v>
      </c>
      <c r="S6" s="52" t="str">
        <f t="shared" si="6"/>
        <v>令和15年10月31日　沢渡温泉第１太陽光発電所</v>
      </c>
      <c r="T6" s="48" t="str">
        <f t="shared" si="6"/>
        <v>無</v>
      </c>
      <c r="U6" s="52" t="str">
        <f t="shared" si="6"/>
        <v>株式会社中之条パワー</v>
      </c>
      <c r="V6" s="49" t="str">
        <f t="shared" si="6"/>
        <v>-</v>
      </c>
      <c r="W6" s="50">
        <f>W7</f>
        <v>454</v>
      </c>
      <c r="X6" s="50">
        <f t="shared" si="6"/>
        <v>367</v>
      </c>
      <c r="Y6" s="50">
        <f t="shared" si="6"/>
        <v>404</v>
      </c>
      <c r="Z6" s="50">
        <f t="shared" si="6"/>
        <v>399</v>
      </c>
      <c r="AA6" s="50">
        <f t="shared" si="6"/>
        <v>403</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8305</v>
      </c>
      <c r="AM6" s="50">
        <f t="shared" si="6"/>
        <v>8473</v>
      </c>
      <c r="AN6" s="50">
        <f t="shared" si="6"/>
        <v>8306</v>
      </c>
      <c r="AO6" s="50">
        <f t="shared" si="6"/>
        <v>6976</v>
      </c>
      <c r="AP6" s="50">
        <f t="shared" si="6"/>
        <v>7835</v>
      </c>
      <c r="AQ6" s="50">
        <f t="shared" si="6"/>
        <v>8759</v>
      </c>
      <c r="AR6" s="50">
        <f t="shared" si="6"/>
        <v>8840</v>
      </c>
      <c r="AS6" s="50">
        <f t="shared" si="6"/>
        <v>8710</v>
      </c>
      <c r="AT6" s="50">
        <f t="shared" si="6"/>
        <v>7375</v>
      </c>
      <c r="AU6" s="50">
        <f t="shared" si="6"/>
        <v>8238</v>
      </c>
      <c r="AV6" s="50" t="str">
        <f t="shared" si="6"/>
        <v>-</v>
      </c>
      <c r="AW6" s="50">
        <f t="shared" si="6"/>
        <v>318845</v>
      </c>
      <c r="AX6" s="50">
        <f t="shared" si="6"/>
        <v>318845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5" x14ac:dyDescent="0.2">
      <c r="A7" s="33"/>
      <c r="B7" s="58" t="s">
        <v>124</v>
      </c>
      <c r="C7" s="58" t="s">
        <v>125</v>
      </c>
      <c r="D7" s="58" t="s">
        <v>126</v>
      </c>
      <c r="E7" s="58" t="s">
        <v>127</v>
      </c>
      <c r="F7" s="58" t="s">
        <v>128</v>
      </c>
      <c r="G7" s="58" t="s">
        <v>129</v>
      </c>
      <c r="H7" s="58" t="s">
        <v>130</v>
      </c>
      <c r="I7" s="58" t="s">
        <v>131</v>
      </c>
      <c r="J7" s="58" t="s">
        <v>132</v>
      </c>
      <c r="K7" s="58" t="s">
        <v>133</v>
      </c>
      <c r="L7" s="59" t="s">
        <v>134</v>
      </c>
      <c r="M7" s="60">
        <v>1</v>
      </c>
      <c r="N7" s="60" t="s">
        <v>135</v>
      </c>
      <c r="O7" s="61" t="s">
        <v>135</v>
      </c>
      <c r="P7" s="61">
        <v>3</v>
      </c>
      <c r="Q7" s="61" t="s">
        <v>135</v>
      </c>
      <c r="R7" s="62" t="s">
        <v>136</v>
      </c>
      <c r="S7" s="62" t="s">
        <v>136</v>
      </c>
      <c r="T7" s="63" t="s">
        <v>137</v>
      </c>
      <c r="U7" s="62" t="s">
        <v>138</v>
      </c>
      <c r="V7" s="59" t="s">
        <v>135</v>
      </c>
      <c r="W7" s="61">
        <v>454</v>
      </c>
      <c r="X7" s="61">
        <v>367</v>
      </c>
      <c r="Y7" s="61">
        <v>404</v>
      </c>
      <c r="Z7" s="61">
        <v>399</v>
      </c>
      <c r="AA7" s="61">
        <v>403</v>
      </c>
      <c r="AB7" s="61" t="s">
        <v>135</v>
      </c>
      <c r="AC7" s="61" t="s">
        <v>135</v>
      </c>
      <c r="AD7" s="61" t="s">
        <v>135</v>
      </c>
      <c r="AE7" s="61" t="s">
        <v>135</v>
      </c>
      <c r="AF7" s="61" t="s">
        <v>135</v>
      </c>
      <c r="AG7" s="61" t="s">
        <v>135</v>
      </c>
      <c r="AH7" s="61" t="s">
        <v>135</v>
      </c>
      <c r="AI7" s="61" t="s">
        <v>135</v>
      </c>
      <c r="AJ7" s="61" t="s">
        <v>135</v>
      </c>
      <c r="AK7" s="61" t="s">
        <v>135</v>
      </c>
      <c r="AL7" s="61">
        <v>8305</v>
      </c>
      <c r="AM7" s="61">
        <v>8473</v>
      </c>
      <c r="AN7" s="61">
        <v>8306</v>
      </c>
      <c r="AO7" s="61">
        <v>6976</v>
      </c>
      <c r="AP7" s="61">
        <v>7835</v>
      </c>
      <c r="AQ7" s="61">
        <v>8759</v>
      </c>
      <c r="AR7" s="61">
        <v>8840</v>
      </c>
      <c r="AS7" s="61">
        <v>8710</v>
      </c>
      <c r="AT7" s="61">
        <v>7375</v>
      </c>
      <c r="AU7" s="61">
        <v>8238</v>
      </c>
      <c r="AV7" s="61" t="s">
        <v>135</v>
      </c>
      <c r="AW7" s="61">
        <v>318845</v>
      </c>
      <c r="AX7" s="61">
        <v>318845</v>
      </c>
      <c r="AY7" s="64">
        <v>120.6</v>
      </c>
      <c r="AZ7" s="64">
        <v>120.5</v>
      </c>
      <c r="BA7" s="64">
        <v>116.1</v>
      </c>
      <c r="BB7" s="64">
        <v>114.3</v>
      </c>
      <c r="BC7" s="64">
        <v>108.2</v>
      </c>
      <c r="BD7" s="64">
        <v>134.69999999999999</v>
      </c>
      <c r="BE7" s="64">
        <v>141.80000000000001</v>
      </c>
      <c r="BF7" s="64">
        <v>138.19999999999999</v>
      </c>
      <c r="BG7" s="64">
        <v>135</v>
      </c>
      <c r="BH7" s="64">
        <v>136.6</v>
      </c>
      <c r="BI7" s="64">
        <v>100</v>
      </c>
      <c r="BJ7" s="64">
        <v>129.19999999999999</v>
      </c>
      <c r="BK7" s="64">
        <v>130.69999999999999</v>
      </c>
      <c r="BL7" s="64">
        <v>127.8</v>
      </c>
      <c r="BM7" s="64">
        <v>129.1</v>
      </c>
      <c r="BN7" s="64">
        <v>108.4</v>
      </c>
      <c r="BO7" s="64">
        <v>253.6</v>
      </c>
      <c r="BP7" s="64">
        <v>238</v>
      </c>
      <c r="BQ7" s="64">
        <v>227.5</v>
      </c>
      <c r="BR7" s="64">
        <v>238.5</v>
      </c>
      <c r="BS7" s="64">
        <v>235</v>
      </c>
      <c r="BT7" s="64">
        <v>100</v>
      </c>
      <c r="BU7" s="64" t="s">
        <v>135</v>
      </c>
      <c r="BV7" s="64" t="s">
        <v>135</v>
      </c>
      <c r="BW7" s="64" t="s">
        <v>135</v>
      </c>
      <c r="BX7" s="64" t="s">
        <v>135</v>
      </c>
      <c r="BY7" s="64" t="s">
        <v>135</v>
      </c>
      <c r="BZ7" s="64" t="s">
        <v>135</v>
      </c>
      <c r="CA7" s="64" t="s">
        <v>135</v>
      </c>
      <c r="CB7" s="64" t="s">
        <v>135</v>
      </c>
      <c r="CC7" s="64" t="s">
        <v>135</v>
      </c>
      <c r="CD7" s="64" t="s">
        <v>135</v>
      </c>
      <c r="CE7" s="64" t="s">
        <v>135</v>
      </c>
      <c r="CF7" s="64">
        <v>36051.699999999997</v>
      </c>
      <c r="CG7" s="64">
        <v>35218.800000000003</v>
      </c>
      <c r="CH7" s="64">
        <v>36577</v>
      </c>
      <c r="CI7" s="64">
        <v>38478.199999999997</v>
      </c>
      <c r="CJ7" s="64">
        <v>42208.3</v>
      </c>
      <c r="CK7" s="64">
        <v>19066.3</v>
      </c>
      <c r="CL7" s="64">
        <v>18998.7</v>
      </c>
      <c r="CM7" s="64">
        <v>17544.5</v>
      </c>
      <c r="CN7" s="64">
        <v>19886.599999999999</v>
      </c>
      <c r="CO7" s="64">
        <v>23723.7</v>
      </c>
      <c r="CP7" s="61">
        <v>73398</v>
      </c>
      <c r="CQ7" s="61">
        <v>62726</v>
      </c>
      <c r="CR7" s="61">
        <v>50197</v>
      </c>
      <c r="CS7" s="61">
        <v>40470</v>
      </c>
      <c r="CT7" s="61">
        <v>28684</v>
      </c>
      <c r="CU7" s="61">
        <v>33434</v>
      </c>
      <c r="CV7" s="61">
        <v>36820</v>
      </c>
      <c r="CW7" s="61">
        <v>35532</v>
      </c>
      <c r="CX7" s="61">
        <v>36111</v>
      </c>
      <c r="CY7" s="61">
        <v>39983</v>
      </c>
      <c r="CZ7" s="61">
        <v>6114</v>
      </c>
      <c r="DA7" s="64">
        <v>16.3</v>
      </c>
      <c r="DB7" s="64">
        <v>16.5</v>
      </c>
      <c r="DC7" s="64">
        <v>16.3</v>
      </c>
      <c r="DD7" s="64">
        <v>13.8</v>
      </c>
      <c r="DE7" s="64">
        <v>15.3</v>
      </c>
      <c r="DF7" s="64">
        <v>28.7</v>
      </c>
      <c r="DG7" s="64">
        <v>29.1</v>
      </c>
      <c r="DH7" s="64">
        <v>29.4</v>
      </c>
      <c r="DI7" s="64">
        <v>28.9</v>
      </c>
      <c r="DJ7" s="64">
        <v>27.4</v>
      </c>
      <c r="DK7" s="64">
        <v>0</v>
      </c>
      <c r="DL7" s="64">
        <v>0.2</v>
      </c>
      <c r="DM7" s="64">
        <v>0</v>
      </c>
      <c r="DN7" s="64">
        <v>0.2</v>
      </c>
      <c r="DO7" s="64">
        <v>9</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135</v>
      </c>
      <c r="EF7" s="64" t="s">
        <v>135</v>
      </c>
      <c r="EG7" s="64" t="s">
        <v>135</v>
      </c>
      <c r="EH7" s="64" t="s">
        <v>135</v>
      </c>
      <c r="EI7" s="64" t="s">
        <v>135</v>
      </c>
      <c r="EJ7" s="64" t="s">
        <v>135</v>
      </c>
      <c r="EK7" s="64" t="s">
        <v>135</v>
      </c>
      <c r="EL7" s="64" t="s">
        <v>135</v>
      </c>
      <c r="EM7" s="64" t="s">
        <v>135</v>
      </c>
      <c r="EN7" s="64" t="s">
        <v>135</v>
      </c>
      <c r="EO7" s="64">
        <v>100</v>
      </c>
      <c r="EP7" s="64">
        <v>100</v>
      </c>
      <c r="EQ7" s="64">
        <v>100</v>
      </c>
      <c r="ER7" s="64">
        <v>100</v>
      </c>
      <c r="ES7" s="64">
        <v>100</v>
      </c>
      <c r="ET7" s="64">
        <v>86.6</v>
      </c>
      <c r="EU7" s="64">
        <v>87.5</v>
      </c>
      <c r="EV7" s="64">
        <v>90.7</v>
      </c>
      <c r="EW7" s="64">
        <v>85</v>
      </c>
      <c r="EX7" s="64">
        <v>77.2</v>
      </c>
      <c r="EY7" s="61">
        <v>135</v>
      </c>
      <c r="EZ7" s="64">
        <v>38.299999999999997</v>
      </c>
      <c r="FA7" s="64">
        <v>31</v>
      </c>
      <c r="FB7" s="64">
        <v>34.200000000000003</v>
      </c>
      <c r="FC7" s="64">
        <v>33.700000000000003</v>
      </c>
      <c r="FD7" s="64">
        <v>34</v>
      </c>
      <c r="FE7" s="64">
        <v>60.4</v>
      </c>
      <c r="FF7" s="64">
        <v>54.1</v>
      </c>
      <c r="FG7" s="64">
        <v>58.1</v>
      </c>
      <c r="FH7" s="64">
        <v>55.4</v>
      </c>
      <c r="FI7" s="64">
        <v>46.1</v>
      </c>
      <c r="FJ7" s="64">
        <v>0</v>
      </c>
      <c r="FK7" s="64">
        <v>14.2</v>
      </c>
      <c r="FL7" s="64">
        <v>0</v>
      </c>
      <c r="FM7" s="64">
        <v>0</v>
      </c>
      <c r="FN7" s="64">
        <v>53.7</v>
      </c>
      <c r="FO7" s="64">
        <v>14.9</v>
      </c>
      <c r="FP7" s="64">
        <v>16.2</v>
      </c>
      <c r="FQ7" s="64">
        <v>5.6</v>
      </c>
      <c r="FR7" s="64">
        <v>7</v>
      </c>
      <c r="FS7" s="64">
        <v>35.700000000000003</v>
      </c>
      <c r="FT7" s="64">
        <v>0</v>
      </c>
      <c r="FU7" s="64">
        <v>0</v>
      </c>
      <c r="FV7" s="64">
        <v>0</v>
      </c>
      <c r="FW7" s="64">
        <v>0</v>
      </c>
      <c r="FX7" s="64">
        <v>0</v>
      </c>
      <c r="FY7" s="64">
        <v>314.5</v>
      </c>
      <c r="FZ7" s="64">
        <v>339.9</v>
      </c>
      <c r="GA7" s="64">
        <v>303.60000000000002</v>
      </c>
      <c r="GB7" s="64">
        <v>276.89999999999998</v>
      </c>
      <c r="GC7" s="64">
        <v>385.1</v>
      </c>
      <c r="GD7" s="64" t="s">
        <v>135</v>
      </c>
      <c r="GE7" s="64" t="s">
        <v>135</v>
      </c>
      <c r="GF7" s="64" t="s">
        <v>135</v>
      </c>
      <c r="GG7" s="64" t="s">
        <v>135</v>
      </c>
      <c r="GH7" s="64" t="s">
        <v>135</v>
      </c>
      <c r="GI7" s="64" t="s">
        <v>135</v>
      </c>
      <c r="GJ7" s="64" t="s">
        <v>135</v>
      </c>
      <c r="GK7" s="64" t="s">
        <v>135</v>
      </c>
      <c r="GL7" s="64" t="s">
        <v>135</v>
      </c>
      <c r="GM7" s="64" t="s">
        <v>135</v>
      </c>
      <c r="GN7" s="64">
        <v>100</v>
      </c>
      <c r="GO7" s="64">
        <v>100</v>
      </c>
      <c r="GP7" s="64">
        <v>100</v>
      </c>
      <c r="GQ7" s="64">
        <v>100</v>
      </c>
      <c r="GR7" s="64">
        <v>100</v>
      </c>
      <c r="GS7" s="64">
        <v>96</v>
      </c>
      <c r="GT7" s="64">
        <v>97.1</v>
      </c>
      <c r="GU7" s="64">
        <v>98.9</v>
      </c>
      <c r="GV7" s="64">
        <v>99.1</v>
      </c>
      <c r="GW7" s="64">
        <v>97.4</v>
      </c>
      <c r="GX7" s="61" t="s">
        <v>135</v>
      </c>
      <c r="GY7" s="64" t="s">
        <v>135</v>
      </c>
      <c r="GZ7" s="64" t="s">
        <v>135</v>
      </c>
      <c r="HA7" s="64" t="s">
        <v>135</v>
      </c>
      <c r="HB7" s="64" t="s">
        <v>135</v>
      </c>
      <c r="HC7" s="64" t="s">
        <v>135</v>
      </c>
      <c r="HD7" s="64">
        <v>71.8</v>
      </c>
      <c r="HE7" s="64">
        <v>70.400000000000006</v>
      </c>
      <c r="HF7" s="64">
        <v>70.8</v>
      </c>
      <c r="HG7" s="64">
        <v>71.7</v>
      </c>
      <c r="HH7" s="64">
        <v>68.2</v>
      </c>
      <c r="HI7" s="64" t="s">
        <v>135</v>
      </c>
      <c r="HJ7" s="64" t="s">
        <v>135</v>
      </c>
      <c r="HK7" s="64" t="s">
        <v>135</v>
      </c>
      <c r="HL7" s="64" t="s">
        <v>135</v>
      </c>
      <c r="HM7" s="64" t="s">
        <v>135</v>
      </c>
      <c r="HN7" s="64">
        <v>0</v>
      </c>
      <c r="HO7" s="64">
        <v>0</v>
      </c>
      <c r="HP7" s="64">
        <v>0.7</v>
      </c>
      <c r="HQ7" s="64">
        <v>0.8</v>
      </c>
      <c r="HR7" s="64">
        <v>0</v>
      </c>
      <c r="HS7" s="64" t="s">
        <v>135</v>
      </c>
      <c r="HT7" s="64" t="s">
        <v>135</v>
      </c>
      <c r="HU7" s="64" t="s">
        <v>135</v>
      </c>
      <c r="HV7" s="64" t="s">
        <v>135</v>
      </c>
      <c r="HW7" s="64" t="s">
        <v>135</v>
      </c>
      <c r="HX7" s="64">
        <v>55.3</v>
      </c>
      <c r="HY7" s="64">
        <v>54.4</v>
      </c>
      <c r="HZ7" s="64">
        <v>57.6</v>
      </c>
      <c r="IA7" s="64">
        <v>38</v>
      </c>
      <c r="IB7" s="64">
        <v>25.6</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31.2</v>
      </c>
      <c r="IS7" s="64">
        <v>31.7</v>
      </c>
      <c r="IT7" s="64">
        <v>37.9</v>
      </c>
      <c r="IU7" s="64">
        <v>17.3</v>
      </c>
      <c r="IV7" s="64">
        <v>5.6</v>
      </c>
      <c r="IW7" s="61" t="s">
        <v>135</v>
      </c>
      <c r="IX7" s="64" t="s">
        <v>135</v>
      </c>
      <c r="IY7" s="64" t="s">
        <v>135</v>
      </c>
      <c r="IZ7" s="64" t="s">
        <v>135</v>
      </c>
      <c r="JA7" s="64" t="s">
        <v>135</v>
      </c>
      <c r="JB7" s="64" t="s">
        <v>135</v>
      </c>
      <c r="JC7" s="64">
        <v>12.3</v>
      </c>
      <c r="JD7" s="64">
        <v>16.899999999999999</v>
      </c>
      <c r="JE7" s="64">
        <v>21.3</v>
      </c>
      <c r="JF7" s="64">
        <v>19.399999999999999</v>
      </c>
      <c r="JG7" s="64">
        <v>17.899999999999999</v>
      </c>
      <c r="JH7" s="64" t="s">
        <v>135</v>
      </c>
      <c r="JI7" s="64" t="s">
        <v>135</v>
      </c>
      <c r="JJ7" s="64" t="s">
        <v>135</v>
      </c>
      <c r="JK7" s="64" t="s">
        <v>135</v>
      </c>
      <c r="JL7" s="64" t="s">
        <v>135</v>
      </c>
      <c r="JM7" s="64">
        <v>29.8</v>
      </c>
      <c r="JN7" s="64">
        <v>24.4</v>
      </c>
      <c r="JO7" s="64">
        <v>16.600000000000001</v>
      </c>
      <c r="JP7" s="64">
        <v>8.6</v>
      </c>
      <c r="JQ7" s="64">
        <v>8.4</v>
      </c>
      <c r="JR7" s="64" t="s">
        <v>135</v>
      </c>
      <c r="JS7" s="64" t="s">
        <v>135</v>
      </c>
      <c r="JT7" s="64" t="s">
        <v>135</v>
      </c>
      <c r="JU7" s="64" t="s">
        <v>135</v>
      </c>
      <c r="JV7" s="64" t="s">
        <v>135</v>
      </c>
      <c r="JW7" s="64">
        <v>470.4</v>
      </c>
      <c r="JX7" s="64">
        <v>340.1</v>
      </c>
      <c r="JY7" s="64">
        <v>453.6</v>
      </c>
      <c r="JZ7" s="64">
        <v>506.5</v>
      </c>
      <c r="KA7" s="64">
        <v>558.29999999999995</v>
      </c>
      <c r="KB7" s="64" t="s">
        <v>135</v>
      </c>
      <c r="KC7" s="64" t="s">
        <v>135</v>
      </c>
      <c r="KD7" s="64" t="s">
        <v>135</v>
      </c>
      <c r="KE7" s="64" t="s">
        <v>135</v>
      </c>
      <c r="KF7" s="64" t="s">
        <v>135</v>
      </c>
      <c r="KG7" s="64" t="s">
        <v>135</v>
      </c>
      <c r="KH7" s="64" t="s">
        <v>135</v>
      </c>
      <c r="KI7" s="64" t="s">
        <v>135</v>
      </c>
      <c r="KJ7" s="64" t="s">
        <v>135</v>
      </c>
      <c r="KK7" s="64" t="s">
        <v>135</v>
      </c>
      <c r="KL7" s="64" t="s">
        <v>135</v>
      </c>
      <c r="KM7" s="64" t="s">
        <v>135</v>
      </c>
      <c r="KN7" s="64" t="s">
        <v>135</v>
      </c>
      <c r="KO7" s="64" t="s">
        <v>135</v>
      </c>
      <c r="KP7" s="64" t="s">
        <v>135</v>
      </c>
      <c r="KQ7" s="64">
        <v>95.3</v>
      </c>
      <c r="KR7" s="64">
        <v>95</v>
      </c>
      <c r="KS7" s="64">
        <v>96.5</v>
      </c>
      <c r="KT7" s="64">
        <v>98.5</v>
      </c>
      <c r="KU7" s="64">
        <v>97.7</v>
      </c>
      <c r="KV7" s="61">
        <v>5979</v>
      </c>
      <c r="KW7" s="64">
        <v>15.8</v>
      </c>
      <c r="KX7" s="64">
        <v>16.2</v>
      </c>
      <c r="KY7" s="64">
        <v>15.9</v>
      </c>
      <c r="KZ7" s="64">
        <v>13.3</v>
      </c>
      <c r="LA7" s="64">
        <v>14.9</v>
      </c>
      <c r="LB7" s="64">
        <v>14.9</v>
      </c>
      <c r="LC7" s="64">
        <v>14.9</v>
      </c>
      <c r="LD7" s="64">
        <v>14.3</v>
      </c>
      <c r="LE7" s="64">
        <v>13.8</v>
      </c>
      <c r="LF7" s="64">
        <v>14.2</v>
      </c>
      <c r="LG7" s="64">
        <v>0</v>
      </c>
      <c r="LH7" s="64">
        <v>0</v>
      </c>
      <c r="LI7" s="64">
        <v>0</v>
      </c>
      <c r="LJ7" s="64">
        <v>0.2</v>
      </c>
      <c r="LK7" s="64">
        <v>8.1</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135</v>
      </c>
      <c r="MB7" s="64" t="s">
        <v>135</v>
      </c>
      <c r="MC7" s="64" t="s">
        <v>135</v>
      </c>
      <c r="MD7" s="64" t="s">
        <v>135</v>
      </c>
      <c r="ME7" s="64" t="s">
        <v>135</v>
      </c>
      <c r="MF7" s="64" t="s">
        <v>135</v>
      </c>
      <c r="MG7" s="64" t="s">
        <v>135</v>
      </c>
      <c r="MH7" s="64" t="s">
        <v>135</v>
      </c>
      <c r="MI7" s="64" t="s">
        <v>135</v>
      </c>
      <c r="MJ7" s="64" t="s">
        <v>135</v>
      </c>
      <c r="MK7" s="64">
        <v>100</v>
      </c>
      <c r="ML7" s="64">
        <v>100</v>
      </c>
      <c r="MM7" s="64">
        <v>100</v>
      </c>
      <c r="MN7" s="64">
        <v>100</v>
      </c>
      <c r="MO7" s="64">
        <v>100</v>
      </c>
      <c r="MP7" s="64">
        <v>98.8</v>
      </c>
      <c r="MQ7" s="64">
        <v>98.9</v>
      </c>
      <c r="MR7" s="64">
        <v>99.7</v>
      </c>
      <c r="MS7" s="64">
        <v>99.8</v>
      </c>
      <c r="MT7" s="64">
        <v>99.7</v>
      </c>
      <c r="MU7" s="64">
        <v>1</v>
      </c>
      <c r="MV7" s="64">
        <v>1</v>
      </c>
      <c r="MW7" s="64">
        <v>1</v>
      </c>
      <c r="MX7" s="64">
        <v>1</v>
      </c>
      <c r="MY7" s="64" t="s">
        <v>135</v>
      </c>
      <c r="MZ7" s="64" t="s">
        <v>135</v>
      </c>
      <c r="NA7" s="64" t="s">
        <v>135</v>
      </c>
      <c r="NB7" s="64" t="s">
        <v>135</v>
      </c>
      <c r="NC7" s="64" t="s">
        <v>135</v>
      </c>
      <c r="ND7" s="64" t="s">
        <v>135</v>
      </c>
      <c r="NE7" s="64" t="s">
        <v>135</v>
      </c>
      <c r="NF7" s="64" t="s">
        <v>135</v>
      </c>
      <c r="NG7" s="64">
        <v>3</v>
      </c>
      <c r="NH7" s="64">
        <v>3</v>
      </c>
      <c r="NI7" s="64">
        <v>3</v>
      </c>
      <c r="NJ7" s="64">
        <v>3</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139</v>
      </c>
      <c r="FB8" s="66"/>
      <c r="FC8" s="66"/>
      <c r="FD8" s="66"/>
      <c r="FE8" s="66"/>
      <c r="FF8" s="67"/>
      <c r="FG8" s="66"/>
      <c r="FH8" s="66"/>
      <c r="FI8" s="66" t="str">
        <f>FJ4</f>
        <v>修繕費比率（％）</v>
      </c>
      <c r="FJ8" s="66" t="b">
        <f>IF(SUM($M$6,$MU$7:$MX$7)=0,FALSE,TRUE)</f>
        <v>1</v>
      </c>
      <c r="FK8" s="68" t="s">
        <v>139</v>
      </c>
      <c r="FL8" s="66"/>
      <c r="FM8" s="66"/>
      <c r="FN8" s="66"/>
      <c r="FO8" s="66"/>
      <c r="FP8" s="66"/>
      <c r="FQ8" s="67"/>
      <c r="FR8" s="66"/>
      <c r="FS8" s="66" t="str">
        <f>FT4</f>
        <v>企業債残高対料金収入比率（％）</v>
      </c>
      <c r="FT8" s="66" t="b">
        <f>IF(SUM($M$6,$MU$7:$MX$7)=0,FALSE,TRUE)</f>
        <v>1</v>
      </c>
      <c r="FU8" s="68" t="s">
        <v>139</v>
      </c>
      <c r="FV8" s="66"/>
      <c r="FW8" s="66"/>
      <c r="FX8" s="66"/>
      <c r="FY8" s="66"/>
      <c r="FZ8" s="66"/>
      <c r="GA8" s="66"/>
      <c r="GB8" s="67"/>
      <c r="GC8" s="66" t="str">
        <f>GD4</f>
        <v>有形固定資産減価償却率（％）</v>
      </c>
      <c r="GD8" s="66" t="b">
        <f>IF(SUM($M$6,$MU$7:$MX$7)=0,FALSE,TRUE)</f>
        <v>1</v>
      </c>
      <c r="GE8" s="68" t="s">
        <v>139</v>
      </c>
      <c r="GF8" s="66"/>
      <c r="GG8" s="66"/>
      <c r="GH8" s="66"/>
      <c r="GI8" s="66"/>
      <c r="GJ8" s="66"/>
      <c r="GK8" s="66"/>
      <c r="GL8" s="66"/>
      <c r="GM8" s="66" t="str">
        <f>GN4</f>
        <v>FIT・FIP収入割合（％）</v>
      </c>
      <c r="GN8" s="66" t="b">
        <f>IF(SUM($M$6,$MU$7:$MX$7)=0,FALSE,TRUE)</f>
        <v>1</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（最大出力合計6,114kW）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（最大出力合計135kW）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（最大出力合計5,979kW）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146</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120.6</v>
      </c>
      <c r="AZ11" s="75">
        <f>AZ7</f>
        <v>120.5</v>
      </c>
      <c r="BA11" s="75">
        <f>BA7</f>
        <v>116.1</v>
      </c>
      <c r="BB11" s="75">
        <f>BB7</f>
        <v>114.3</v>
      </c>
      <c r="BC11" s="75">
        <f>BC7</f>
        <v>108.2</v>
      </c>
      <c r="BD11" s="65"/>
      <c r="BE11" s="65"/>
      <c r="BF11" s="65"/>
      <c r="BG11" s="65"/>
      <c r="BH11" s="65"/>
      <c r="BI11" s="74" t="s">
        <v>147</v>
      </c>
      <c r="BJ11" s="75">
        <f>BJ7</f>
        <v>129.19999999999999</v>
      </c>
      <c r="BK11" s="75">
        <f>BK7</f>
        <v>130.69999999999999</v>
      </c>
      <c r="BL11" s="75">
        <f>BL7</f>
        <v>127.8</v>
      </c>
      <c r="BM11" s="75">
        <f>BM7</f>
        <v>129.1</v>
      </c>
      <c r="BN11" s="75">
        <f>BN7</f>
        <v>108.4</v>
      </c>
      <c r="BO11" s="65"/>
      <c r="BP11" s="65"/>
      <c r="BQ11" s="65"/>
      <c r="BR11" s="65"/>
      <c r="BS11" s="65"/>
      <c r="BT11" s="74" t="s">
        <v>148</v>
      </c>
      <c r="BU11" s="75" t="str">
        <f>BU7</f>
        <v>-</v>
      </c>
      <c r="BV11" s="75" t="str">
        <f>BV7</f>
        <v>-</v>
      </c>
      <c r="BW11" s="75" t="str">
        <f>BW7</f>
        <v>-</v>
      </c>
      <c r="BX11" s="75" t="str">
        <f>BX7</f>
        <v>-</v>
      </c>
      <c r="BY11" s="75" t="str">
        <f>BY7</f>
        <v>-</v>
      </c>
      <c r="BZ11" s="65"/>
      <c r="CA11" s="65"/>
      <c r="CB11" s="65"/>
      <c r="CC11" s="65"/>
      <c r="CD11" s="65"/>
      <c r="CE11" s="74" t="s">
        <v>149</v>
      </c>
      <c r="CF11" s="75">
        <f>CF7</f>
        <v>36051.699999999997</v>
      </c>
      <c r="CG11" s="75">
        <f>CG7</f>
        <v>35218.800000000003</v>
      </c>
      <c r="CH11" s="75">
        <f>CH7</f>
        <v>36577</v>
      </c>
      <c r="CI11" s="75">
        <f>CI7</f>
        <v>38478.199999999997</v>
      </c>
      <c r="CJ11" s="75">
        <f>CJ7</f>
        <v>42208.3</v>
      </c>
      <c r="CK11" s="65"/>
      <c r="CL11" s="65"/>
      <c r="CM11" s="65"/>
      <c r="CN11" s="65"/>
      <c r="CO11" s="74" t="s">
        <v>149</v>
      </c>
      <c r="CP11" s="76">
        <f>CP7</f>
        <v>73398</v>
      </c>
      <c r="CQ11" s="76">
        <f>CQ7</f>
        <v>62726</v>
      </c>
      <c r="CR11" s="76">
        <f>CR7</f>
        <v>50197</v>
      </c>
      <c r="CS11" s="76">
        <f>CS7</f>
        <v>40470</v>
      </c>
      <c r="CT11" s="76">
        <f>CT7</f>
        <v>28684</v>
      </c>
      <c r="CU11" s="65"/>
      <c r="CV11" s="65"/>
      <c r="CW11" s="65"/>
      <c r="CX11" s="65"/>
      <c r="CY11" s="65"/>
      <c r="CZ11" s="74" t="s">
        <v>147</v>
      </c>
      <c r="DA11" s="75">
        <f>DA7</f>
        <v>16.3</v>
      </c>
      <c r="DB11" s="75">
        <f>DB7</f>
        <v>16.5</v>
      </c>
      <c r="DC11" s="75">
        <f>DC7</f>
        <v>16.3</v>
      </c>
      <c r="DD11" s="75">
        <f>DD7</f>
        <v>13.8</v>
      </c>
      <c r="DE11" s="75">
        <f>DE7</f>
        <v>15.3</v>
      </c>
      <c r="DF11" s="65"/>
      <c r="DG11" s="65"/>
      <c r="DH11" s="65"/>
      <c r="DI11" s="65"/>
      <c r="DJ11" s="74" t="s">
        <v>147</v>
      </c>
      <c r="DK11" s="75">
        <f>DK7</f>
        <v>0</v>
      </c>
      <c r="DL11" s="75">
        <f>DL7</f>
        <v>0.2</v>
      </c>
      <c r="DM11" s="75">
        <f>DM7</f>
        <v>0</v>
      </c>
      <c r="DN11" s="75">
        <f>DN7</f>
        <v>0.2</v>
      </c>
      <c r="DO11" s="75">
        <f>DO7</f>
        <v>9</v>
      </c>
      <c r="DP11" s="65"/>
      <c r="DQ11" s="65"/>
      <c r="DR11" s="65"/>
      <c r="DS11" s="65"/>
      <c r="DT11" s="74" t="s">
        <v>150</v>
      </c>
      <c r="DU11" s="75">
        <f>DU7</f>
        <v>0</v>
      </c>
      <c r="DV11" s="75">
        <f>DV7</f>
        <v>0</v>
      </c>
      <c r="DW11" s="75">
        <f>DW7</f>
        <v>0</v>
      </c>
      <c r="DX11" s="75">
        <f>DX7</f>
        <v>0</v>
      </c>
      <c r="DY11" s="75">
        <f>DY7</f>
        <v>0</v>
      </c>
      <c r="DZ11" s="65"/>
      <c r="EA11" s="65"/>
      <c r="EB11" s="65"/>
      <c r="EC11" s="65"/>
      <c r="ED11" s="74" t="s">
        <v>147</v>
      </c>
      <c r="EE11" s="75" t="str">
        <f>EE7</f>
        <v>-</v>
      </c>
      <c r="EF11" s="75" t="str">
        <f>EF7</f>
        <v>-</v>
      </c>
      <c r="EG11" s="75" t="str">
        <f>EG7</f>
        <v>-</v>
      </c>
      <c r="EH11" s="75" t="str">
        <f>EH7</f>
        <v>-</v>
      </c>
      <c r="EI11" s="75" t="str">
        <f>EI7</f>
        <v>-</v>
      </c>
      <c r="EJ11" s="65"/>
      <c r="EK11" s="65"/>
      <c r="EL11" s="65"/>
      <c r="EM11" s="65"/>
      <c r="EN11" s="74" t="s">
        <v>147</v>
      </c>
      <c r="EO11" s="75">
        <f>EO7</f>
        <v>100</v>
      </c>
      <c r="EP11" s="75">
        <f>EP7</f>
        <v>100</v>
      </c>
      <c r="EQ11" s="75">
        <f>EQ7</f>
        <v>100</v>
      </c>
      <c r="ER11" s="75">
        <f>ER7</f>
        <v>100</v>
      </c>
      <c r="ES11" s="75">
        <f>ES7</f>
        <v>100</v>
      </c>
      <c r="ET11" s="65"/>
      <c r="EU11" s="65"/>
      <c r="EV11" s="65"/>
      <c r="EW11" s="65"/>
      <c r="EX11" s="65"/>
      <c r="EY11" s="74" t="s">
        <v>147</v>
      </c>
      <c r="EZ11" s="75">
        <f>EZ7</f>
        <v>38.299999999999997</v>
      </c>
      <c r="FA11" s="75">
        <f>FA7</f>
        <v>31</v>
      </c>
      <c r="FB11" s="75">
        <f>FB7</f>
        <v>34.200000000000003</v>
      </c>
      <c r="FC11" s="75">
        <f>FC7</f>
        <v>33.700000000000003</v>
      </c>
      <c r="FD11" s="75">
        <f>FD7</f>
        <v>34</v>
      </c>
      <c r="FE11" s="65"/>
      <c r="FF11" s="65"/>
      <c r="FG11" s="65"/>
      <c r="FH11" s="65"/>
      <c r="FI11" s="74" t="s">
        <v>147</v>
      </c>
      <c r="FJ11" s="75">
        <f>FJ7</f>
        <v>0</v>
      </c>
      <c r="FK11" s="75">
        <f>FK7</f>
        <v>14.2</v>
      </c>
      <c r="FL11" s="75">
        <f>FL7</f>
        <v>0</v>
      </c>
      <c r="FM11" s="75">
        <f>FM7</f>
        <v>0</v>
      </c>
      <c r="FN11" s="75">
        <f>FN7</f>
        <v>53.7</v>
      </c>
      <c r="FO11" s="65"/>
      <c r="FP11" s="65"/>
      <c r="FQ11" s="65"/>
      <c r="FR11" s="65"/>
      <c r="FS11" s="74" t="s">
        <v>151</v>
      </c>
      <c r="FT11" s="75">
        <f>FT7</f>
        <v>0</v>
      </c>
      <c r="FU11" s="75">
        <f>FU7</f>
        <v>0</v>
      </c>
      <c r="FV11" s="75">
        <f>FV7</f>
        <v>0</v>
      </c>
      <c r="FW11" s="75">
        <f>FW7</f>
        <v>0</v>
      </c>
      <c r="FX11" s="75">
        <f>FX7</f>
        <v>0</v>
      </c>
      <c r="FY11" s="65"/>
      <c r="FZ11" s="65"/>
      <c r="GA11" s="65"/>
      <c r="GB11" s="65"/>
      <c r="GC11" s="74" t="s">
        <v>147</v>
      </c>
      <c r="GD11" s="75" t="str">
        <f>GD7</f>
        <v>-</v>
      </c>
      <c r="GE11" s="75" t="str">
        <f>GE7</f>
        <v>-</v>
      </c>
      <c r="GF11" s="75" t="str">
        <f>GF7</f>
        <v>-</v>
      </c>
      <c r="GG11" s="75" t="str">
        <f>GG7</f>
        <v>-</v>
      </c>
      <c r="GH11" s="75" t="str">
        <f>GH7</f>
        <v>-</v>
      </c>
      <c r="GI11" s="65"/>
      <c r="GJ11" s="65"/>
      <c r="GK11" s="65"/>
      <c r="GL11" s="65"/>
      <c r="GM11" s="74" t="s">
        <v>147</v>
      </c>
      <c r="GN11" s="75">
        <f>GN7</f>
        <v>100</v>
      </c>
      <c r="GO11" s="75">
        <f>GO7</f>
        <v>100</v>
      </c>
      <c r="GP11" s="75">
        <f>GP7</f>
        <v>100</v>
      </c>
      <c r="GQ11" s="75">
        <f>GQ7</f>
        <v>100</v>
      </c>
      <c r="GR11" s="75">
        <f>GR7</f>
        <v>100</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152</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147</v>
      </c>
      <c r="IC11" s="75" t="str">
        <f>IC7</f>
        <v>-</v>
      </c>
      <c r="ID11" s="75" t="str">
        <f>ID7</f>
        <v>-</v>
      </c>
      <c r="IE11" s="75" t="str">
        <f>IE7</f>
        <v>-</v>
      </c>
      <c r="IF11" s="75" t="str">
        <f>IF7</f>
        <v>-</v>
      </c>
      <c r="IG11" s="75" t="str">
        <f>IG7</f>
        <v>-</v>
      </c>
      <c r="IH11" s="65"/>
      <c r="II11" s="65"/>
      <c r="IJ11" s="65"/>
      <c r="IK11" s="65"/>
      <c r="IL11" s="74" t="s">
        <v>147</v>
      </c>
      <c r="IM11" s="75" t="str">
        <f>IM7</f>
        <v>-</v>
      </c>
      <c r="IN11" s="75" t="str">
        <f>IN7</f>
        <v>-</v>
      </c>
      <c r="IO11" s="75" t="str">
        <f>IO7</f>
        <v>-</v>
      </c>
      <c r="IP11" s="75" t="str">
        <f>IP7</f>
        <v>-</v>
      </c>
      <c r="IQ11" s="75" t="str">
        <f>IQ7</f>
        <v>-</v>
      </c>
      <c r="IR11" s="65"/>
      <c r="IS11" s="65"/>
      <c r="IT11" s="65"/>
      <c r="IU11" s="65"/>
      <c r="IV11" s="65"/>
      <c r="IW11" s="74" t="s">
        <v>147</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147</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147</v>
      </c>
      <c r="KW11" s="75">
        <f>KW7</f>
        <v>15.8</v>
      </c>
      <c r="KX11" s="75">
        <f>KX7</f>
        <v>16.2</v>
      </c>
      <c r="KY11" s="75">
        <f>KY7</f>
        <v>15.9</v>
      </c>
      <c r="KZ11" s="75">
        <f>KZ7</f>
        <v>13.3</v>
      </c>
      <c r="LA11" s="75">
        <f>LA7</f>
        <v>14.9</v>
      </c>
      <c r="LB11" s="65"/>
      <c r="LC11" s="65"/>
      <c r="LD11" s="65"/>
      <c r="LE11" s="65"/>
      <c r="LF11" s="74" t="s">
        <v>153</v>
      </c>
      <c r="LG11" s="75">
        <f>LG7</f>
        <v>0</v>
      </c>
      <c r="LH11" s="75">
        <f>LH7</f>
        <v>0</v>
      </c>
      <c r="LI11" s="75">
        <f>LI7</f>
        <v>0</v>
      </c>
      <c r="LJ11" s="75">
        <f>LJ7</f>
        <v>0.2</v>
      </c>
      <c r="LK11" s="75">
        <f>LK7</f>
        <v>8.1</v>
      </c>
      <c r="LL11" s="65"/>
      <c r="LM11" s="65"/>
      <c r="LN11" s="65"/>
      <c r="LO11" s="65"/>
      <c r="LP11" s="74" t="s">
        <v>147</v>
      </c>
      <c r="LQ11" s="75">
        <f>LQ7</f>
        <v>0</v>
      </c>
      <c r="LR11" s="75">
        <f>LR7</f>
        <v>0</v>
      </c>
      <c r="LS11" s="75">
        <f>LS7</f>
        <v>0</v>
      </c>
      <c r="LT11" s="75">
        <f>LT7</f>
        <v>0</v>
      </c>
      <c r="LU11" s="75">
        <f>LU7</f>
        <v>0</v>
      </c>
      <c r="LV11" s="65"/>
      <c r="LW11" s="65"/>
      <c r="LX11" s="65"/>
      <c r="LY11" s="65"/>
      <c r="LZ11" s="74" t="s">
        <v>147</v>
      </c>
      <c r="MA11" s="75" t="str">
        <f>MA7</f>
        <v>-</v>
      </c>
      <c r="MB11" s="75" t="str">
        <f>MB7</f>
        <v>-</v>
      </c>
      <c r="MC11" s="75" t="str">
        <f>MC7</f>
        <v>-</v>
      </c>
      <c r="MD11" s="75" t="str">
        <f>MD7</f>
        <v>-</v>
      </c>
      <c r="ME11" s="75" t="str">
        <f>ME7</f>
        <v>-</v>
      </c>
      <c r="MF11" s="65"/>
      <c r="MG11" s="65"/>
      <c r="MH11" s="65"/>
      <c r="MI11" s="65"/>
      <c r="MJ11" s="74" t="s">
        <v>147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154</v>
      </c>
      <c r="AY12" s="75">
        <f>BD7</f>
        <v>134.69999999999999</v>
      </c>
      <c r="AZ12" s="75">
        <f>BE7</f>
        <v>141.80000000000001</v>
      </c>
      <c r="BA12" s="75">
        <f>BF7</f>
        <v>138.19999999999999</v>
      </c>
      <c r="BB12" s="75">
        <f>BG7</f>
        <v>135</v>
      </c>
      <c r="BC12" s="75">
        <f>BH7</f>
        <v>136.6</v>
      </c>
      <c r="BD12" s="65"/>
      <c r="BE12" s="65"/>
      <c r="BF12" s="65"/>
      <c r="BG12" s="65"/>
      <c r="BH12" s="65"/>
      <c r="BI12" s="74" t="s">
        <v>154</v>
      </c>
      <c r="BJ12" s="75">
        <f>BO7</f>
        <v>253.6</v>
      </c>
      <c r="BK12" s="75">
        <f>BP7</f>
        <v>238</v>
      </c>
      <c r="BL12" s="75">
        <f>BQ7</f>
        <v>227.5</v>
      </c>
      <c r="BM12" s="75">
        <f>BR7</f>
        <v>238.5</v>
      </c>
      <c r="BN12" s="75">
        <f>BS7</f>
        <v>235</v>
      </c>
      <c r="BO12" s="65"/>
      <c r="BP12" s="65"/>
      <c r="BQ12" s="65"/>
      <c r="BR12" s="65"/>
      <c r="BS12" s="65"/>
      <c r="BT12" s="74" t="s">
        <v>155</v>
      </c>
      <c r="BU12" s="75" t="str">
        <f>BZ7</f>
        <v>-</v>
      </c>
      <c r="BV12" s="75" t="str">
        <f>CA7</f>
        <v>-</v>
      </c>
      <c r="BW12" s="75" t="str">
        <f>CB7</f>
        <v>-</v>
      </c>
      <c r="BX12" s="75" t="str">
        <f>CC7</f>
        <v>-</v>
      </c>
      <c r="BY12" s="75" t="str">
        <f>CD7</f>
        <v>-</v>
      </c>
      <c r="BZ12" s="65"/>
      <c r="CA12" s="65"/>
      <c r="CB12" s="65"/>
      <c r="CC12" s="65"/>
      <c r="CD12" s="65"/>
      <c r="CE12" s="74" t="s">
        <v>154</v>
      </c>
      <c r="CF12" s="75">
        <f>CK7</f>
        <v>19066.3</v>
      </c>
      <c r="CG12" s="75">
        <f>CL7</f>
        <v>18998.7</v>
      </c>
      <c r="CH12" s="75">
        <f>CM7</f>
        <v>17544.5</v>
      </c>
      <c r="CI12" s="75">
        <f>CN7</f>
        <v>19886.599999999999</v>
      </c>
      <c r="CJ12" s="75">
        <f>CO7</f>
        <v>23723.7</v>
      </c>
      <c r="CK12" s="65"/>
      <c r="CL12" s="65"/>
      <c r="CM12" s="65"/>
      <c r="CN12" s="65"/>
      <c r="CO12" s="74" t="s">
        <v>156</v>
      </c>
      <c r="CP12" s="76">
        <f>CU7</f>
        <v>33434</v>
      </c>
      <c r="CQ12" s="76">
        <f>CV7</f>
        <v>36820</v>
      </c>
      <c r="CR12" s="76">
        <f>CW7</f>
        <v>35532</v>
      </c>
      <c r="CS12" s="76">
        <f>CX7</f>
        <v>36111</v>
      </c>
      <c r="CT12" s="76">
        <f>CY7</f>
        <v>39983</v>
      </c>
      <c r="CU12" s="65"/>
      <c r="CV12" s="65"/>
      <c r="CW12" s="65"/>
      <c r="CX12" s="65"/>
      <c r="CY12" s="65"/>
      <c r="CZ12" s="74" t="s">
        <v>154</v>
      </c>
      <c r="DA12" s="75">
        <f>DF7</f>
        <v>28.7</v>
      </c>
      <c r="DB12" s="75">
        <f>DG7</f>
        <v>29.1</v>
      </c>
      <c r="DC12" s="75">
        <f>DH7</f>
        <v>29.4</v>
      </c>
      <c r="DD12" s="75">
        <f>DI7</f>
        <v>28.9</v>
      </c>
      <c r="DE12" s="75">
        <f>DJ7</f>
        <v>27.4</v>
      </c>
      <c r="DF12" s="65"/>
      <c r="DG12" s="65"/>
      <c r="DH12" s="65"/>
      <c r="DI12" s="65"/>
      <c r="DJ12" s="74" t="s">
        <v>154</v>
      </c>
      <c r="DK12" s="75">
        <f>DP7</f>
        <v>5.7</v>
      </c>
      <c r="DL12" s="75">
        <f>DQ7</f>
        <v>6.8</v>
      </c>
      <c r="DM12" s="75">
        <f>DR7</f>
        <v>5.2</v>
      </c>
      <c r="DN12" s="75">
        <f>DS7</f>
        <v>4.2</v>
      </c>
      <c r="DO12" s="75">
        <f>DT7</f>
        <v>12.1</v>
      </c>
      <c r="DP12" s="65"/>
      <c r="DQ12" s="65"/>
      <c r="DR12" s="65"/>
      <c r="DS12" s="65"/>
      <c r="DT12" s="74" t="s">
        <v>154</v>
      </c>
      <c r="DU12" s="75">
        <f>DZ7</f>
        <v>184.7</v>
      </c>
      <c r="DV12" s="75">
        <f>EA7</f>
        <v>175.7</v>
      </c>
      <c r="DW12" s="75">
        <f>EB7</f>
        <v>208.4</v>
      </c>
      <c r="DX12" s="75">
        <f>EC7</f>
        <v>198.6</v>
      </c>
      <c r="DY12" s="75">
        <f>ED7</f>
        <v>198</v>
      </c>
      <c r="DZ12" s="65"/>
      <c r="EA12" s="65"/>
      <c r="EB12" s="65"/>
      <c r="EC12" s="65"/>
      <c r="ED12" s="74" t="s">
        <v>154</v>
      </c>
      <c r="EE12" s="75" t="str">
        <f>EJ7</f>
        <v>-</v>
      </c>
      <c r="EF12" s="75" t="str">
        <f>EK7</f>
        <v>-</v>
      </c>
      <c r="EG12" s="75" t="str">
        <f>EL7</f>
        <v>-</v>
      </c>
      <c r="EH12" s="75" t="str">
        <f>EM7</f>
        <v>-</v>
      </c>
      <c r="EI12" s="75" t="str">
        <f>EN7</f>
        <v>-</v>
      </c>
      <c r="EJ12" s="65"/>
      <c r="EK12" s="65"/>
      <c r="EL12" s="65"/>
      <c r="EM12" s="65"/>
      <c r="EN12" s="74" t="s">
        <v>154</v>
      </c>
      <c r="EO12" s="75">
        <f>ET7</f>
        <v>86.6</v>
      </c>
      <c r="EP12" s="75">
        <f>EU7</f>
        <v>87.5</v>
      </c>
      <c r="EQ12" s="75">
        <f>EV7</f>
        <v>90.7</v>
      </c>
      <c r="ER12" s="75">
        <f>EW7</f>
        <v>85</v>
      </c>
      <c r="ES12" s="75">
        <f>EX7</f>
        <v>77.2</v>
      </c>
      <c r="ET12" s="65"/>
      <c r="EU12" s="65"/>
      <c r="EV12" s="65"/>
      <c r="EW12" s="65"/>
      <c r="EX12" s="65"/>
      <c r="EY12" s="74" t="s">
        <v>154</v>
      </c>
      <c r="EZ12" s="75">
        <f>IF($EZ$8,FE7,"-")</f>
        <v>60.4</v>
      </c>
      <c r="FA12" s="75">
        <f>IF($EZ$8,FF7,"-")</f>
        <v>54.1</v>
      </c>
      <c r="FB12" s="75">
        <f>IF($EZ$8,FG7,"-")</f>
        <v>58.1</v>
      </c>
      <c r="FC12" s="75">
        <f>IF($EZ$8,FH7,"-")</f>
        <v>55.4</v>
      </c>
      <c r="FD12" s="75">
        <f>IF($EZ$8,FI7,"-")</f>
        <v>46.1</v>
      </c>
      <c r="FE12" s="65"/>
      <c r="FF12" s="65"/>
      <c r="FG12" s="65"/>
      <c r="FH12" s="65"/>
      <c r="FI12" s="74" t="s">
        <v>154</v>
      </c>
      <c r="FJ12" s="75">
        <f>IF($FJ$8,FO7,"-")</f>
        <v>14.9</v>
      </c>
      <c r="FK12" s="75">
        <f>IF($FJ$8,FP7,"-")</f>
        <v>16.2</v>
      </c>
      <c r="FL12" s="75">
        <f>IF($FJ$8,FQ7,"-")</f>
        <v>5.6</v>
      </c>
      <c r="FM12" s="75">
        <f>IF($FJ$8,FR7,"-")</f>
        <v>7</v>
      </c>
      <c r="FN12" s="75">
        <f>IF($FJ$8,FS7,"-")</f>
        <v>35.700000000000003</v>
      </c>
      <c r="FO12" s="65"/>
      <c r="FP12" s="65"/>
      <c r="FQ12" s="65"/>
      <c r="FR12" s="65"/>
      <c r="FS12" s="74" t="s">
        <v>154</v>
      </c>
      <c r="FT12" s="75">
        <f>IF($FT$8,FY7,"-")</f>
        <v>314.5</v>
      </c>
      <c r="FU12" s="75">
        <f>IF($FT$8,FZ7,"-")</f>
        <v>339.9</v>
      </c>
      <c r="FV12" s="75">
        <f>IF($FT$8,GA7,"-")</f>
        <v>303.60000000000002</v>
      </c>
      <c r="FW12" s="75">
        <f>IF($FT$8,GB7,"-")</f>
        <v>276.89999999999998</v>
      </c>
      <c r="FX12" s="75">
        <f>IF($FT$8,GC7,"-")</f>
        <v>385.1</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154</v>
      </c>
      <c r="GN12" s="75">
        <f>IF($GN$8,GS7,"-")</f>
        <v>96</v>
      </c>
      <c r="GO12" s="75">
        <f>IF($GN$8,GT7,"-")</f>
        <v>97.1</v>
      </c>
      <c r="GP12" s="75">
        <f>IF($GN$8,GU7,"-")</f>
        <v>98.9</v>
      </c>
      <c r="GQ12" s="75">
        <f>IF($GN$8,GV7,"-")</f>
        <v>99.1</v>
      </c>
      <c r="GR12" s="75">
        <f>IF($GN$8,GW7,"-")</f>
        <v>97.4</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154</v>
      </c>
      <c r="IM12" s="75" t="str">
        <f>IF($IM$8,IR7,"-")</f>
        <v>-</v>
      </c>
      <c r="IN12" s="75" t="str">
        <f>IF($IM$8,IS7,"-")</f>
        <v>-</v>
      </c>
      <c r="IO12" s="75" t="str">
        <f>IF($IM$8,IT7,"-")</f>
        <v>-</v>
      </c>
      <c r="IP12" s="75" t="str">
        <f>IF($IM$8,IU7,"-")</f>
        <v>-</v>
      </c>
      <c r="IQ12" s="75" t="str">
        <f>IF($IM$8,IV7,"-")</f>
        <v>-</v>
      </c>
      <c r="IR12" s="65"/>
      <c r="IS12" s="65"/>
      <c r="IT12" s="65"/>
      <c r="IU12" s="65"/>
      <c r="IV12" s="65"/>
      <c r="IW12" s="74" t="s">
        <v>156</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f>IF($KW$8,LB7,"-")</f>
        <v>14.9</v>
      </c>
      <c r="KX12" s="75">
        <f>IF($KW$8,LC7,"-")</f>
        <v>14.9</v>
      </c>
      <c r="KY12" s="75">
        <f>IF($KW$8,LD7,"-")</f>
        <v>14.3</v>
      </c>
      <c r="KZ12" s="75">
        <f>IF($KW$8,LE7,"-")</f>
        <v>13.8</v>
      </c>
      <c r="LA12" s="75">
        <f>IF($KW$8,LF7,"-")</f>
        <v>14.2</v>
      </c>
      <c r="LB12" s="65"/>
      <c r="LC12" s="65"/>
      <c r="LD12" s="65"/>
      <c r="LE12" s="65"/>
      <c r="LF12" s="74" t="s">
        <v>154</v>
      </c>
      <c r="LG12" s="75">
        <f>IF($LG$8,LL7,"-")</f>
        <v>0.4</v>
      </c>
      <c r="LH12" s="75">
        <f>IF($LG$8,LM7,"-")</f>
        <v>1.8</v>
      </c>
      <c r="LI12" s="75">
        <f>IF($LG$8,LN7,"-")</f>
        <v>1.8</v>
      </c>
      <c r="LJ12" s="75">
        <f>IF($LG$8,LO7,"-")</f>
        <v>2.7</v>
      </c>
      <c r="LK12" s="75">
        <f>IF($LG$8,LP7,"-")</f>
        <v>9.6999999999999993</v>
      </c>
      <c r="LL12" s="65"/>
      <c r="LM12" s="65"/>
      <c r="LN12" s="65"/>
      <c r="LO12" s="65"/>
      <c r="LP12" s="74" t="s">
        <v>154</v>
      </c>
      <c r="LQ12" s="75">
        <f>IF($LQ$8,LV7,"-")</f>
        <v>138.1</v>
      </c>
      <c r="LR12" s="75">
        <f>IF($LQ$8,LW7,"-")</f>
        <v>125.8</v>
      </c>
      <c r="LS12" s="75">
        <f>IF($LQ$8,LX7,"-")</f>
        <v>119.4</v>
      </c>
      <c r="LT12" s="75">
        <f>IF($LQ$8,LY7,"-")</f>
        <v>113</v>
      </c>
      <c r="LU12" s="75">
        <f>IF($LQ$8,LZ7,"-")</f>
        <v>99.1</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156</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157</v>
      </c>
      <c r="AY13" s="75">
        <f>$BI$7</f>
        <v>100</v>
      </c>
      <c r="AZ13" s="75">
        <f>$BI$7</f>
        <v>100</v>
      </c>
      <c r="BA13" s="75">
        <f>$BI$7</f>
        <v>100</v>
      </c>
      <c r="BB13" s="75">
        <f>$BI$7</f>
        <v>100</v>
      </c>
      <c r="BC13" s="75">
        <f>$BI$7</f>
        <v>100</v>
      </c>
      <c r="BD13" s="65"/>
      <c r="BE13" s="65"/>
      <c r="BF13" s="65"/>
      <c r="BG13" s="65"/>
      <c r="BH13" s="65"/>
      <c r="BI13" s="74" t="s">
        <v>157</v>
      </c>
      <c r="BJ13" s="75">
        <f>$BT$7</f>
        <v>100</v>
      </c>
      <c r="BK13" s="75">
        <f>$BT$7</f>
        <v>100</v>
      </c>
      <c r="BL13" s="75">
        <f>$BT$7</f>
        <v>100</v>
      </c>
      <c r="BM13" s="75">
        <f>$BT$7</f>
        <v>100</v>
      </c>
      <c r="BN13" s="75">
        <f>$BT$7</f>
        <v>100</v>
      </c>
      <c r="BO13" s="65"/>
      <c r="BP13" s="65"/>
      <c r="BQ13" s="65"/>
      <c r="BR13" s="65"/>
      <c r="BS13" s="65"/>
      <c r="BT13" s="74" t="s">
        <v>157</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158</v>
      </c>
      <c r="C14" s="79"/>
      <c r="D14" s="80"/>
      <c r="E14" s="79"/>
      <c r="F14" s="182" t="s">
        <v>159</v>
      </c>
      <c r="G14" s="182"/>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81" t="s">
        <v>160</v>
      </c>
      <c r="C15" s="181"/>
      <c r="D15" s="80"/>
      <c r="E15" s="77">
        <v>1</v>
      </c>
      <c r="F15" s="181" t="s">
        <v>161</v>
      </c>
      <c r="G15" s="181"/>
      <c r="H15" s="82" t="s">
        <v>162</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163</v>
      </c>
      <c r="AY15" s="80"/>
      <c r="AZ15" s="80"/>
      <c r="BA15" s="80"/>
      <c r="BB15" s="80"/>
      <c r="BC15" s="80"/>
      <c r="BD15" s="80"/>
      <c r="BE15" s="80"/>
      <c r="BF15" s="80"/>
      <c r="BG15" s="80"/>
      <c r="BH15" s="80"/>
      <c r="BI15" s="81" t="s">
        <v>163</v>
      </c>
      <c r="BJ15" s="80"/>
      <c r="BK15" s="80"/>
      <c r="BL15" s="80"/>
      <c r="BM15" s="80"/>
      <c r="BN15" s="80"/>
      <c r="BO15" s="80"/>
      <c r="BP15" s="80"/>
      <c r="BQ15" s="80"/>
      <c r="BR15" s="80"/>
      <c r="BS15" s="80"/>
      <c r="BT15" s="81" t="s">
        <v>163</v>
      </c>
      <c r="BU15" s="80"/>
      <c r="BV15" s="80"/>
      <c r="BW15" s="80"/>
      <c r="BX15" s="80"/>
      <c r="BY15" s="80"/>
      <c r="BZ15" s="80"/>
      <c r="CA15" s="80"/>
      <c r="CB15" s="80"/>
      <c r="CC15" s="80"/>
      <c r="CD15" s="80"/>
      <c r="CE15" s="81" t="s">
        <v>163</v>
      </c>
      <c r="CF15" s="80"/>
      <c r="CG15" s="80"/>
      <c r="CH15" s="80"/>
      <c r="CI15" s="80"/>
      <c r="CJ15" s="80"/>
      <c r="CK15" s="80"/>
      <c r="CL15" s="80"/>
      <c r="CM15" s="80"/>
      <c r="CN15" s="80"/>
      <c r="CO15" s="81" t="s">
        <v>163</v>
      </c>
      <c r="CP15" s="80"/>
      <c r="CQ15" s="80"/>
      <c r="CR15" s="80"/>
      <c r="CS15" s="80"/>
      <c r="CT15" s="80"/>
      <c r="CU15" s="80"/>
      <c r="CV15" s="80"/>
      <c r="CW15" s="80"/>
      <c r="CX15" s="80"/>
      <c r="CY15" s="80"/>
      <c r="CZ15" s="81" t="s">
        <v>163</v>
      </c>
      <c r="DA15" s="80"/>
      <c r="DB15" s="80"/>
      <c r="DC15" s="80"/>
      <c r="DD15" s="80"/>
      <c r="DE15" s="80"/>
      <c r="DF15" s="80"/>
      <c r="DG15" s="80"/>
      <c r="DH15" s="80"/>
      <c r="DI15" s="80"/>
      <c r="DJ15" s="81" t="s">
        <v>163</v>
      </c>
      <c r="DK15" s="80"/>
      <c r="DL15" s="80"/>
      <c r="DM15" s="80"/>
      <c r="DN15" s="80"/>
      <c r="DO15" s="80"/>
      <c r="DP15" s="80"/>
      <c r="DQ15" s="80"/>
      <c r="DR15" s="80"/>
      <c r="DS15" s="80"/>
      <c r="DT15" s="81" t="s">
        <v>163</v>
      </c>
      <c r="DU15" s="80"/>
      <c r="DV15" s="80"/>
      <c r="DW15" s="80"/>
      <c r="DX15" s="80"/>
      <c r="DY15" s="80"/>
      <c r="DZ15" s="80"/>
      <c r="EA15" s="80"/>
      <c r="EB15" s="80"/>
      <c r="EC15" s="80"/>
      <c r="ED15" s="81" t="s">
        <v>163</v>
      </c>
      <c r="EE15" s="80"/>
      <c r="EF15" s="80"/>
      <c r="EG15" s="80"/>
      <c r="EH15" s="80"/>
      <c r="EI15" s="80"/>
      <c r="EJ15" s="80"/>
      <c r="EK15" s="80"/>
      <c r="EL15" s="80"/>
      <c r="EM15" s="80"/>
      <c r="EN15" s="81" t="s">
        <v>163</v>
      </c>
      <c r="EO15" s="80"/>
      <c r="EP15" s="80"/>
      <c r="EQ15" s="80"/>
      <c r="ER15" s="80"/>
      <c r="ES15" s="80"/>
      <c r="ET15" s="80"/>
      <c r="EU15" s="80"/>
      <c r="EV15" s="80"/>
      <c r="EW15" s="80"/>
      <c r="EX15" s="80"/>
      <c r="EY15" s="81" t="s">
        <v>163</v>
      </c>
      <c r="EZ15" s="80"/>
      <c r="FA15" s="80"/>
      <c r="FB15" s="80"/>
      <c r="FC15" s="80"/>
      <c r="FD15" s="80"/>
      <c r="FE15" s="80"/>
      <c r="FF15" s="80"/>
      <c r="FG15" s="80"/>
      <c r="FH15" s="80"/>
      <c r="FI15" s="81" t="s">
        <v>163</v>
      </c>
      <c r="FJ15" s="80"/>
      <c r="FK15" s="80"/>
      <c r="FL15" s="80"/>
      <c r="FM15" s="80"/>
      <c r="FN15" s="80"/>
      <c r="FO15" s="80"/>
      <c r="FP15" s="80"/>
      <c r="FQ15" s="80"/>
      <c r="FR15" s="80"/>
      <c r="FS15" s="81" t="s">
        <v>163</v>
      </c>
      <c r="FT15" s="80"/>
      <c r="FU15" s="80"/>
      <c r="FV15" s="80"/>
      <c r="FW15" s="80"/>
      <c r="FX15" s="80"/>
      <c r="FY15" s="80"/>
      <c r="FZ15" s="80"/>
      <c r="GA15" s="80"/>
      <c r="GB15" s="80"/>
      <c r="GC15" s="81" t="s">
        <v>163</v>
      </c>
      <c r="GD15" s="80"/>
      <c r="GE15" s="80"/>
      <c r="GF15" s="80"/>
      <c r="GG15" s="80"/>
      <c r="GH15" s="80"/>
      <c r="GI15" s="80"/>
      <c r="GJ15" s="80"/>
      <c r="GK15" s="80"/>
      <c r="GL15" s="80"/>
      <c r="GM15" s="81" t="s">
        <v>163</v>
      </c>
      <c r="GN15" s="80"/>
      <c r="GO15" s="80"/>
      <c r="GP15" s="80"/>
      <c r="GQ15" s="80"/>
      <c r="GR15" s="80"/>
      <c r="GS15" s="80"/>
      <c r="GT15" s="80"/>
      <c r="GU15" s="80"/>
      <c r="GV15" s="80"/>
      <c r="GW15" s="80"/>
      <c r="GX15" s="81" t="s">
        <v>163</v>
      </c>
      <c r="GY15" s="80"/>
      <c r="GZ15" s="80"/>
      <c r="HA15" s="80"/>
      <c r="HB15" s="80"/>
      <c r="HC15" s="80"/>
      <c r="HD15" s="80"/>
      <c r="HE15" s="80"/>
      <c r="HF15" s="80"/>
      <c r="HG15" s="80"/>
      <c r="HH15" s="81" t="s">
        <v>163</v>
      </c>
      <c r="HI15" s="80"/>
      <c r="HJ15" s="80"/>
      <c r="HK15" s="80"/>
      <c r="HL15" s="80"/>
      <c r="HM15" s="80"/>
      <c r="HN15" s="80"/>
      <c r="HO15" s="80"/>
      <c r="HP15" s="80"/>
      <c r="HQ15" s="80"/>
      <c r="HR15" s="81" t="s">
        <v>163</v>
      </c>
      <c r="HS15" s="80"/>
      <c r="HT15" s="80"/>
      <c r="HU15" s="80"/>
      <c r="HV15" s="80"/>
      <c r="HW15" s="80"/>
      <c r="HX15" s="80"/>
      <c r="HY15" s="80"/>
      <c r="HZ15" s="80"/>
      <c r="IA15" s="80"/>
      <c r="IB15" s="81" t="s">
        <v>163</v>
      </c>
      <c r="IC15" s="80"/>
      <c r="ID15" s="80"/>
      <c r="IE15" s="80"/>
      <c r="IF15" s="80"/>
      <c r="IG15" s="80"/>
      <c r="IH15" s="80"/>
      <c r="II15" s="80"/>
      <c r="IJ15" s="80"/>
      <c r="IK15" s="80"/>
      <c r="IL15" s="81" t="s">
        <v>163</v>
      </c>
      <c r="IM15" s="80"/>
      <c r="IN15" s="80"/>
      <c r="IO15" s="80"/>
      <c r="IP15" s="80"/>
      <c r="IQ15" s="80"/>
      <c r="IR15" s="80"/>
      <c r="IS15" s="80"/>
      <c r="IT15" s="80"/>
      <c r="IU15" s="80"/>
      <c r="IV15" s="80"/>
      <c r="IW15" s="81" t="s">
        <v>163</v>
      </c>
      <c r="IX15" s="80"/>
      <c r="IY15" s="80"/>
      <c r="IZ15" s="80"/>
      <c r="JA15" s="80"/>
      <c r="JB15" s="80"/>
      <c r="JC15" s="80"/>
      <c r="JD15" s="80"/>
      <c r="JE15" s="80"/>
      <c r="JF15" s="80"/>
      <c r="JG15" s="81" t="s">
        <v>163</v>
      </c>
      <c r="JH15" s="80"/>
      <c r="JI15" s="80"/>
      <c r="JJ15" s="80"/>
      <c r="JK15" s="80"/>
      <c r="JL15" s="80"/>
      <c r="JM15" s="80"/>
      <c r="JN15" s="80"/>
      <c r="JO15" s="80"/>
      <c r="JP15" s="80"/>
      <c r="JQ15" s="81" t="s">
        <v>163</v>
      </c>
      <c r="JR15" s="80"/>
      <c r="JS15" s="80"/>
      <c r="JT15" s="80"/>
      <c r="JU15" s="80"/>
      <c r="JV15" s="80"/>
      <c r="JW15" s="80"/>
      <c r="JX15" s="80"/>
      <c r="JY15" s="80"/>
      <c r="JZ15" s="80"/>
      <c r="KA15" s="81" t="s">
        <v>163</v>
      </c>
      <c r="KB15" s="80"/>
      <c r="KC15" s="80"/>
      <c r="KD15" s="80"/>
      <c r="KE15" s="80"/>
      <c r="KF15" s="80"/>
      <c r="KG15" s="80"/>
      <c r="KH15" s="80"/>
      <c r="KI15" s="80"/>
      <c r="KJ15" s="80"/>
      <c r="KK15" s="81" t="s">
        <v>163</v>
      </c>
      <c r="KL15" s="80"/>
      <c r="KM15" s="80"/>
      <c r="KN15" s="80"/>
      <c r="KO15" s="80"/>
      <c r="KP15" s="80"/>
      <c r="KQ15" s="80"/>
      <c r="KR15" s="80"/>
      <c r="KS15" s="80"/>
      <c r="KT15" s="80"/>
      <c r="KU15" s="80"/>
      <c r="KV15" s="81" t="s">
        <v>163</v>
      </c>
      <c r="KW15" s="80"/>
      <c r="KX15" s="80"/>
      <c r="KY15" s="80"/>
      <c r="KZ15" s="80"/>
      <c r="LA15" s="80"/>
      <c r="LB15" s="80"/>
      <c r="LC15" s="80"/>
      <c r="LD15" s="80"/>
      <c r="LE15" s="80"/>
      <c r="LF15" s="81" t="s">
        <v>163</v>
      </c>
      <c r="LG15" s="80"/>
      <c r="LH15" s="80"/>
      <c r="LI15" s="80"/>
      <c r="LJ15" s="80"/>
      <c r="LK15" s="80"/>
      <c r="LL15" s="80"/>
      <c r="LM15" s="80"/>
      <c r="LN15" s="80"/>
      <c r="LO15" s="80"/>
      <c r="LP15" s="81" t="s">
        <v>163</v>
      </c>
      <c r="LQ15" s="80"/>
      <c r="LR15" s="80"/>
      <c r="LS15" s="80"/>
      <c r="LT15" s="80"/>
      <c r="LU15" s="80"/>
      <c r="LV15" s="80"/>
      <c r="LW15" s="80"/>
      <c r="LX15" s="80"/>
      <c r="LY15" s="80"/>
      <c r="LZ15" s="81" t="s">
        <v>163</v>
      </c>
      <c r="MA15" s="80"/>
      <c r="MB15" s="80"/>
      <c r="MC15" s="80"/>
      <c r="MD15" s="80"/>
      <c r="ME15" s="80"/>
      <c r="MF15" s="80"/>
      <c r="MG15" s="80"/>
      <c r="MH15" s="80"/>
      <c r="MI15" s="80"/>
      <c r="MJ15" s="81" t="s">
        <v>163</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81" t="s">
        <v>164</v>
      </c>
      <c r="C16" s="181"/>
      <c r="D16" s="80"/>
      <c r="E16" s="77">
        <f>E15+1</f>
        <v>2</v>
      </c>
      <c r="F16" s="181" t="s">
        <v>95</v>
      </c>
      <c r="G16" s="181"/>
      <c r="H16" s="82" t="s">
        <v>165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81" t="s">
        <v>166</v>
      </c>
      <c r="C17" s="181"/>
      <c r="D17" s="80"/>
      <c r="E17" s="77">
        <f t="shared" ref="E17" si="8">E16+1</f>
        <v>3</v>
      </c>
      <c r="F17" s="181" t="s">
        <v>167</v>
      </c>
      <c r="G17" s="181"/>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120.6</v>
      </c>
      <c r="AZ17" s="85">
        <f t="shared" ref="AZ17:BC17" si="9">IF(AZ7="-",NA(),AZ7)</f>
        <v>120.5</v>
      </c>
      <c r="BA17" s="85">
        <f t="shared" si="9"/>
        <v>116.1</v>
      </c>
      <c r="BB17" s="85">
        <f t="shared" si="9"/>
        <v>114.3</v>
      </c>
      <c r="BC17" s="85">
        <f t="shared" si="9"/>
        <v>108.2</v>
      </c>
      <c r="BD17" s="80"/>
      <c r="BE17" s="80"/>
      <c r="BF17" s="80"/>
      <c r="BG17" s="80"/>
      <c r="BH17" s="80"/>
      <c r="BI17" s="84" t="s">
        <v>169</v>
      </c>
      <c r="BJ17" s="85">
        <f>IF(BJ7="-",NA(),BJ7)</f>
        <v>129.19999999999999</v>
      </c>
      <c r="BK17" s="85">
        <f t="shared" ref="BK17:BN17" si="10">IF(BK7="-",NA(),BK7)</f>
        <v>130.69999999999999</v>
      </c>
      <c r="BL17" s="85">
        <f t="shared" si="10"/>
        <v>127.8</v>
      </c>
      <c r="BM17" s="85">
        <f t="shared" si="10"/>
        <v>129.1</v>
      </c>
      <c r="BN17" s="85">
        <f t="shared" si="10"/>
        <v>108.4</v>
      </c>
      <c r="BO17" s="80"/>
      <c r="BP17" s="80"/>
      <c r="BQ17" s="80"/>
      <c r="BR17" s="80"/>
      <c r="BS17" s="80"/>
      <c r="BT17" s="84" t="s">
        <v>169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169</v>
      </c>
      <c r="CF17" s="85">
        <f>IF(CF7="-",NA(),CF7)</f>
        <v>36051.699999999997</v>
      </c>
      <c r="CG17" s="85">
        <f t="shared" ref="CG17:CJ17" si="12">IF(CG7="-",NA(),CG7)</f>
        <v>35218.800000000003</v>
      </c>
      <c r="CH17" s="85">
        <f t="shared" si="12"/>
        <v>36577</v>
      </c>
      <c r="CI17" s="85">
        <f t="shared" si="12"/>
        <v>38478.199999999997</v>
      </c>
      <c r="CJ17" s="85">
        <f t="shared" si="12"/>
        <v>42208.3</v>
      </c>
      <c r="CK17" s="80"/>
      <c r="CL17" s="80"/>
      <c r="CM17" s="80"/>
      <c r="CN17" s="80"/>
      <c r="CO17" s="84" t="s">
        <v>169</v>
      </c>
      <c r="CP17" s="86">
        <f>IF(CP7="-",NA(),CP7)</f>
        <v>73398</v>
      </c>
      <c r="CQ17" s="86">
        <f t="shared" ref="CQ17:CT17" si="13">IF(CQ7="-",NA(),CQ7)</f>
        <v>62726</v>
      </c>
      <c r="CR17" s="86">
        <f t="shared" si="13"/>
        <v>50197</v>
      </c>
      <c r="CS17" s="86">
        <f t="shared" si="13"/>
        <v>40470</v>
      </c>
      <c r="CT17" s="86">
        <f t="shared" si="13"/>
        <v>28684</v>
      </c>
      <c r="CU17" s="80"/>
      <c r="CV17" s="80"/>
      <c r="CW17" s="80"/>
      <c r="CX17" s="80"/>
      <c r="CY17" s="80"/>
      <c r="CZ17" s="84" t="s">
        <v>169</v>
      </c>
      <c r="DA17" s="85">
        <f>IF(DA7="-",NA(),DA7)</f>
        <v>16.3</v>
      </c>
      <c r="DB17" s="85">
        <f t="shared" ref="DB17:DE17" si="14">IF(DB7="-",NA(),DB7)</f>
        <v>16.5</v>
      </c>
      <c r="DC17" s="85">
        <f t="shared" si="14"/>
        <v>16.3</v>
      </c>
      <c r="DD17" s="85">
        <f t="shared" si="14"/>
        <v>13.8</v>
      </c>
      <c r="DE17" s="85">
        <f t="shared" si="14"/>
        <v>15.3</v>
      </c>
      <c r="DF17" s="80"/>
      <c r="DG17" s="80"/>
      <c r="DH17" s="80"/>
      <c r="DI17" s="80"/>
      <c r="DJ17" s="84" t="s">
        <v>169</v>
      </c>
      <c r="DK17" s="85">
        <f>IF(DK7="-",NA(),DK7)</f>
        <v>0</v>
      </c>
      <c r="DL17" s="85">
        <f t="shared" ref="DL17:DO17" si="15">IF(DL7="-",NA(),DL7)</f>
        <v>0.2</v>
      </c>
      <c r="DM17" s="85">
        <f t="shared" si="15"/>
        <v>0</v>
      </c>
      <c r="DN17" s="85">
        <f t="shared" si="15"/>
        <v>0.2</v>
      </c>
      <c r="DO17" s="85">
        <f t="shared" si="15"/>
        <v>9</v>
      </c>
      <c r="DP17" s="80"/>
      <c r="DQ17" s="80"/>
      <c r="DR17" s="80"/>
      <c r="DS17" s="80"/>
      <c r="DT17" s="84" t="s">
        <v>169</v>
      </c>
      <c r="DU17" s="85">
        <f>IF(DU7="-",NA(),DU7)</f>
        <v>0</v>
      </c>
      <c r="DV17" s="85">
        <f t="shared" ref="DV17:DY17" si="16">IF(DV7="-",NA(),DV7)</f>
        <v>0</v>
      </c>
      <c r="DW17" s="85">
        <f t="shared" si="16"/>
        <v>0</v>
      </c>
      <c r="DX17" s="85">
        <f t="shared" si="16"/>
        <v>0</v>
      </c>
      <c r="DY17" s="85">
        <f t="shared" si="16"/>
        <v>0</v>
      </c>
      <c r="DZ17" s="80"/>
      <c r="EA17" s="80"/>
      <c r="EB17" s="80"/>
      <c r="EC17" s="80"/>
      <c r="ED17" s="84" t="s">
        <v>169</v>
      </c>
      <c r="EE17" s="85" t="e">
        <f>IF(EE7="-",NA(),EE7)</f>
        <v>#N/A</v>
      </c>
      <c r="EF17" s="85" t="e">
        <f t="shared" ref="EF17:EI17" si="17">IF(EF7="-",NA(),EF7)</f>
        <v>#N/A</v>
      </c>
      <c r="EG17" s="85" t="e">
        <f t="shared" si="17"/>
        <v>#N/A</v>
      </c>
      <c r="EH17" s="85" t="e">
        <f t="shared" si="17"/>
        <v>#N/A</v>
      </c>
      <c r="EI17" s="85" t="e">
        <f t="shared" si="17"/>
        <v>#N/A</v>
      </c>
      <c r="EJ17" s="80"/>
      <c r="EK17" s="80"/>
      <c r="EL17" s="80"/>
      <c r="EM17" s="80"/>
      <c r="EN17" s="84" t="s">
        <v>169</v>
      </c>
      <c r="EO17" s="85">
        <f>IF(EO7="-",NA(),EO7)</f>
        <v>100</v>
      </c>
      <c r="EP17" s="85">
        <f t="shared" ref="EP17:ES17" si="18">IF(EP7="-",NA(),EP7)</f>
        <v>100</v>
      </c>
      <c r="EQ17" s="85">
        <f t="shared" si="18"/>
        <v>100</v>
      </c>
      <c r="ER17" s="85">
        <f t="shared" si="18"/>
        <v>100</v>
      </c>
      <c r="ES17" s="85">
        <f t="shared" si="18"/>
        <v>100</v>
      </c>
      <c r="ET17" s="80"/>
      <c r="EU17" s="80"/>
      <c r="EV17" s="80"/>
      <c r="EW17" s="80"/>
      <c r="EX17" s="80"/>
      <c r="EY17" s="84" t="s">
        <v>169</v>
      </c>
      <c r="EZ17" s="85">
        <f>IF(EZ7="-",NA(),EZ7)</f>
        <v>38.299999999999997</v>
      </c>
      <c r="FA17" s="85">
        <f t="shared" ref="FA17:FD17" si="19">IF(FA7="-",NA(),FA7)</f>
        <v>31</v>
      </c>
      <c r="FB17" s="85">
        <f t="shared" si="19"/>
        <v>34.200000000000003</v>
      </c>
      <c r="FC17" s="85">
        <f t="shared" si="19"/>
        <v>33.700000000000003</v>
      </c>
      <c r="FD17" s="85">
        <f t="shared" si="19"/>
        <v>34</v>
      </c>
      <c r="FE17" s="80"/>
      <c r="FF17" s="80"/>
      <c r="FG17" s="80"/>
      <c r="FH17" s="80"/>
      <c r="FI17" s="84" t="s">
        <v>169</v>
      </c>
      <c r="FJ17" s="85">
        <f>IF(FJ7="-",NA(),FJ7)</f>
        <v>0</v>
      </c>
      <c r="FK17" s="85">
        <f t="shared" ref="FK17:FN17" si="20">IF(FK7="-",NA(),FK7)</f>
        <v>14.2</v>
      </c>
      <c r="FL17" s="85">
        <f t="shared" si="20"/>
        <v>0</v>
      </c>
      <c r="FM17" s="85">
        <f t="shared" si="20"/>
        <v>0</v>
      </c>
      <c r="FN17" s="85">
        <f t="shared" si="20"/>
        <v>53.7</v>
      </c>
      <c r="FO17" s="80"/>
      <c r="FP17" s="80"/>
      <c r="FQ17" s="80"/>
      <c r="FR17" s="80"/>
      <c r="FS17" s="84" t="s">
        <v>169</v>
      </c>
      <c r="FT17" s="85">
        <f>IF(FT7="-",NA(),FT7)</f>
        <v>0</v>
      </c>
      <c r="FU17" s="85">
        <f t="shared" ref="FU17:FX17" si="21">IF(FU7="-",NA(),FU7)</f>
        <v>0</v>
      </c>
      <c r="FV17" s="85">
        <f t="shared" si="21"/>
        <v>0</v>
      </c>
      <c r="FW17" s="85">
        <f t="shared" si="21"/>
        <v>0</v>
      </c>
      <c r="FX17" s="85">
        <f t="shared" si="21"/>
        <v>0</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169</v>
      </c>
      <c r="GN17" s="85">
        <f>IF(GN7="-",NA(),GN7)</f>
        <v>100</v>
      </c>
      <c r="GO17" s="85">
        <f t="shared" ref="GO17:GR17" si="23">IF(GO7="-",NA(),GO7)</f>
        <v>100</v>
      </c>
      <c r="GP17" s="85">
        <f t="shared" si="23"/>
        <v>100</v>
      </c>
      <c r="GQ17" s="85">
        <f t="shared" si="23"/>
        <v>100</v>
      </c>
      <c r="GR17" s="85">
        <f t="shared" si="23"/>
        <v>100</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169</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169</v>
      </c>
      <c r="IX17" s="85" t="e">
        <f>IF(IX7="-",NA(),IX7)</f>
        <v>#N/A</v>
      </c>
      <c r="IY17" s="85" t="e">
        <f t="shared" ref="IY17:JB17" si="29">IF(IY7="-",NA(),IY7)</f>
        <v>#N/A</v>
      </c>
      <c r="IZ17" s="85" t="e">
        <f t="shared" si="29"/>
        <v>#N/A</v>
      </c>
      <c r="JA17" s="85" t="e">
        <f t="shared" si="29"/>
        <v>#N/A</v>
      </c>
      <c r="JB17" s="85" t="e">
        <f t="shared" si="29"/>
        <v>#N/A</v>
      </c>
      <c r="JC17" s="80"/>
      <c r="JD17" s="80"/>
      <c r="JE17" s="80"/>
      <c r="JF17" s="80"/>
      <c r="JG17" s="84" t="s">
        <v>169</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170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169</v>
      </c>
      <c r="KW17" s="85">
        <f>IF(KW7="-",NA(),KW7)</f>
        <v>15.8</v>
      </c>
      <c r="KX17" s="85">
        <f t="shared" ref="KX17:LA17" si="34">IF(KX7="-",NA(),KX7)</f>
        <v>16.2</v>
      </c>
      <c r="KY17" s="85">
        <f t="shared" si="34"/>
        <v>15.9</v>
      </c>
      <c r="KZ17" s="85">
        <f t="shared" si="34"/>
        <v>13.3</v>
      </c>
      <c r="LA17" s="85">
        <f t="shared" si="34"/>
        <v>14.9</v>
      </c>
      <c r="LB17" s="80"/>
      <c r="LC17" s="80"/>
      <c r="LD17" s="80"/>
      <c r="LE17" s="80"/>
      <c r="LF17" s="84" t="s">
        <v>169</v>
      </c>
      <c r="LG17" s="85">
        <f>IF(LG7="-",NA(),LG7)</f>
        <v>0</v>
      </c>
      <c r="LH17" s="85">
        <f t="shared" ref="LH17:LK17" si="35">IF(LH7="-",NA(),LH7)</f>
        <v>0</v>
      </c>
      <c r="LI17" s="85">
        <f t="shared" si="35"/>
        <v>0</v>
      </c>
      <c r="LJ17" s="85">
        <f t="shared" si="35"/>
        <v>0.2</v>
      </c>
      <c r="LK17" s="85">
        <f t="shared" si="35"/>
        <v>8.1</v>
      </c>
      <c r="LL17" s="80"/>
      <c r="LM17" s="80"/>
      <c r="LN17" s="80"/>
      <c r="LO17" s="80"/>
      <c r="LP17" s="84" t="s">
        <v>169</v>
      </c>
      <c r="LQ17" s="85">
        <f>IF(LQ7="-",NA(),LQ7)</f>
        <v>0</v>
      </c>
      <c r="LR17" s="85">
        <f t="shared" ref="LR17:LU17" si="36">IF(LR7="-",NA(),LR7)</f>
        <v>0</v>
      </c>
      <c r="LS17" s="85">
        <f t="shared" si="36"/>
        <v>0</v>
      </c>
      <c r="LT17" s="85">
        <f t="shared" si="36"/>
        <v>0</v>
      </c>
      <c r="LU17" s="85">
        <f t="shared" si="36"/>
        <v>0</v>
      </c>
      <c r="LV17" s="80"/>
      <c r="LW17" s="80"/>
      <c r="LX17" s="80"/>
      <c r="LY17" s="80"/>
      <c r="LZ17" s="84" t="s">
        <v>169</v>
      </c>
      <c r="MA17" s="85" t="e">
        <f>IF(MA7="-",NA(),MA7)</f>
        <v>#N/A</v>
      </c>
      <c r="MB17" s="85" t="e">
        <f t="shared" ref="MB17:ME17" si="37">IF(MB7="-",NA(),MB7)</f>
        <v>#N/A</v>
      </c>
      <c r="MC17" s="85" t="e">
        <f t="shared" si="37"/>
        <v>#N/A</v>
      </c>
      <c r="MD17" s="85" t="e">
        <f t="shared" si="37"/>
        <v>#N/A</v>
      </c>
      <c r="ME17" s="85" t="e">
        <f t="shared" si="37"/>
        <v>#N/A</v>
      </c>
      <c r="MF17" s="80"/>
      <c r="MG17" s="80"/>
      <c r="MH17" s="80"/>
      <c r="MI17" s="80"/>
      <c r="MJ17" s="84" t="s">
        <v>169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81" t="s">
        <v>171</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172</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172</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172</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172</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172</v>
      </c>
      <c r="DA18" s="85">
        <f>IF(DF7="-",NA(),DF7)</f>
        <v>28.7</v>
      </c>
      <c r="DB18" s="85">
        <f t="shared" ref="DB18:DE18" si="44">IF(DG7="-",NA(),DG7)</f>
        <v>29.1</v>
      </c>
      <c r="DC18" s="85">
        <f t="shared" si="44"/>
        <v>29.4</v>
      </c>
      <c r="DD18" s="85">
        <f t="shared" si="44"/>
        <v>28.9</v>
      </c>
      <c r="DE18" s="85">
        <f t="shared" si="44"/>
        <v>27.4</v>
      </c>
      <c r="DF18" s="80"/>
      <c r="DG18" s="80"/>
      <c r="DH18" s="80"/>
      <c r="DI18" s="80"/>
      <c r="DJ18" s="84" t="s">
        <v>172</v>
      </c>
      <c r="DK18" s="85">
        <f>IF(DP7="-",NA(),DP7)</f>
        <v>5.7</v>
      </c>
      <c r="DL18" s="85">
        <f t="shared" ref="DL18:DO18" si="45">IF(DQ7="-",NA(),DQ7)</f>
        <v>6.8</v>
      </c>
      <c r="DM18" s="85">
        <f t="shared" si="45"/>
        <v>5.2</v>
      </c>
      <c r="DN18" s="85">
        <f t="shared" si="45"/>
        <v>4.2</v>
      </c>
      <c r="DO18" s="85">
        <f t="shared" si="45"/>
        <v>12.1</v>
      </c>
      <c r="DP18" s="80"/>
      <c r="DQ18" s="80"/>
      <c r="DR18" s="80"/>
      <c r="DS18" s="80"/>
      <c r="DT18" s="84" t="s">
        <v>172</v>
      </c>
      <c r="DU18" s="85">
        <f>IF(DZ7="-",NA(),DZ7)</f>
        <v>184.7</v>
      </c>
      <c r="DV18" s="85">
        <f t="shared" ref="DV18:DY18" si="46">IF(EA7="-",NA(),EA7)</f>
        <v>175.7</v>
      </c>
      <c r="DW18" s="85">
        <f t="shared" si="46"/>
        <v>208.4</v>
      </c>
      <c r="DX18" s="85">
        <f t="shared" si="46"/>
        <v>198.6</v>
      </c>
      <c r="DY18" s="85">
        <f t="shared" si="46"/>
        <v>198</v>
      </c>
      <c r="DZ18" s="80"/>
      <c r="EA18" s="80"/>
      <c r="EB18" s="80"/>
      <c r="EC18" s="80"/>
      <c r="ED18" s="84" t="s">
        <v>172</v>
      </c>
      <c r="EE18" s="85" t="e">
        <f>IF(EJ7="-",NA(),EJ7)</f>
        <v>#N/A</v>
      </c>
      <c r="EF18" s="85" t="e">
        <f t="shared" ref="EF18:EI18" si="47">IF(EK7="-",NA(),EK7)</f>
        <v>#N/A</v>
      </c>
      <c r="EG18" s="85" t="e">
        <f t="shared" si="47"/>
        <v>#N/A</v>
      </c>
      <c r="EH18" s="85" t="e">
        <f t="shared" si="47"/>
        <v>#N/A</v>
      </c>
      <c r="EI18" s="85" t="e">
        <f t="shared" si="47"/>
        <v>#N/A</v>
      </c>
      <c r="EJ18" s="80"/>
      <c r="EK18" s="80"/>
      <c r="EL18" s="80"/>
      <c r="EM18" s="80"/>
      <c r="EN18" s="84" t="s">
        <v>172</v>
      </c>
      <c r="EO18" s="85">
        <f>IF(ET7="-",NA(),ET7)</f>
        <v>86.6</v>
      </c>
      <c r="EP18" s="85">
        <f t="shared" ref="EP18:ES18" si="48">IF(EU7="-",NA(),EU7)</f>
        <v>87.5</v>
      </c>
      <c r="EQ18" s="85">
        <f t="shared" si="48"/>
        <v>90.7</v>
      </c>
      <c r="ER18" s="85">
        <f t="shared" si="48"/>
        <v>85</v>
      </c>
      <c r="ES18" s="85">
        <f t="shared" si="48"/>
        <v>77.2</v>
      </c>
      <c r="ET18" s="80"/>
      <c r="EU18" s="80"/>
      <c r="EV18" s="80"/>
      <c r="EW18" s="80"/>
      <c r="EX18" s="80"/>
      <c r="EY18" s="84" t="s">
        <v>172</v>
      </c>
      <c r="EZ18" s="85">
        <f>IF(OR(NOT($EZ$8),FE7="-"),NA(),FE7)</f>
        <v>60.4</v>
      </c>
      <c r="FA18" s="85">
        <f>IF(OR(NOT($EZ$8),FF7="-"),NA(),FF7)</f>
        <v>54.1</v>
      </c>
      <c r="FB18" s="85">
        <f>IF(OR(NOT($EZ$8),FG7="-"),NA(),FG7)</f>
        <v>58.1</v>
      </c>
      <c r="FC18" s="85">
        <f>IF(OR(NOT($EZ$8),FH7="-"),NA(),FH7)</f>
        <v>55.4</v>
      </c>
      <c r="FD18" s="85">
        <f>IF(OR(NOT($EZ$8),FI7="-"),NA(),FI7)</f>
        <v>46.1</v>
      </c>
      <c r="FE18" s="80"/>
      <c r="FF18" s="80"/>
      <c r="FG18" s="80"/>
      <c r="FH18" s="80"/>
      <c r="FI18" s="84" t="s">
        <v>172</v>
      </c>
      <c r="FJ18" s="85">
        <f>IF(OR(NOT($FJ$8),FO7="-"),NA(),FO7)</f>
        <v>14.9</v>
      </c>
      <c r="FK18" s="85">
        <f>IF(OR(NOT($FJ$8),FP7="-"),NA(),FP7)</f>
        <v>16.2</v>
      </c>
      <c r="FL18" s="85">
        <f>IF(OR(NOT($FJ$8),FQ7="-"),NA(),FQ7)</f>
        <v>5.6</v>
      </c>
      <c r="FM18" s="85">
        <f>IF(OR(NOT($FJ$8),FR7="-"),NA(),FR7)</f>
        <v>7</v>
      </c>
      <c r="FN18" s="85">
        <f>IF(OR(NOT($FJ$8),FS7="-"),NA(),FS7)</f>
        <v>35.700000000000003</v>
      </c>
      <c r="FO18" s="80"/>
      <c r="FP18" s="80"/>
      <c r="FQ18" s="80"/>
      <c r="FR18" s="80"/>
      <c r="FS18" s="84" t="s">
        <v>172</v>
      </c>
      <c r="FT18" s="85">
        <f>IF(OR(NOT($FT$8),FY7="-"),NA(),FY7)</f>
        <v>314.5</v>
      </c>
      <c r="FU18" s="85">
        <f>IF(OR(NOT($FT$8),FZ7="-"),NA(),FZ7)</f>
        <v>339.9</v>
      </c>
      <c r="FV18" s="85">
        <f>IF(OR(NOT($FT$8),GA7="-"),NA(),GA7)</f>
        <v>303.60000000000002</v>
      </c>
      <c r="FW18" s="85">
        <f>IF(OR(NOT($FT$8),GB7="-"),NA(),GB7)</f>
        <v>276.89999999999998</v>
      </c>
      <c r="FX18" s="85">
        <f>IF(OR(NOT($FT$8),GC7="-"),NA(),GC7)</f>
        <v>385.1</v>
      </c>
      <c r="FY18" s="80"/>
      <c r="FZ18" s="80"/>
      <c r="GA18" s="80"/>
      <c r="GB18" s="80"/>
      <c r="GC18" s="84" t="s">
        <v>172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172</v>
      </c>
      <c r="GN18" s="85">
        <f>IF(OR(NOT($GN$8),GS7="-"),NA(),GS7)</f>
        <v>96</v>
      </c>
      <c r="GO18" s="85">
        <f>IF(OR(NOT($GN$8),GT7="-"),NA(),GT7)</f>
        <v>97.1</v>
      </c>
      <c r="GP18" s="85">
        <f>IF(OR(NOT($GN$8),GU7="-"),NA(),GU7)</f>
        <v>98.9</v>
      </c>
      <c r="GQ18" s="85">
        <f>IF(OR(NOT($GN$8),GV7="-"),NA(),GV7)</f>
        <v>99.1</v>
      </c>
      <c r="GR18" s="85">
        <f>IF(OR(NOT($GN$8),GW7="-"),NA(),GW7)</f>
        <v>97.4</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f>IF(OR(NOT($KW$8),LB7="-"),NA(),LB7)</f>
        <v>14.9</v>
      </c>
      <c r="KX18" s="85">
        <f>IF(OR(NOT($KW$8),LC7="-"),NA(),LC7)</f>
        <v>14.9</v>
      </c>
      <c r="KY18" s="85">
        <f>IF(OR(NOT($KW$8),LD7="-"),NA(),LD7)</f>
        <v>14.3</v>
      </c>
      <c r="KZ18" s="85">
        <f>IF(OR(NOT($KW$8),LE7="-"),NA(),LE7)</f>
        <v>13.8</v>
      </c>
      <c r="LA18" s="85">
        <f>IF(OR(NOT($KW$8),LF7="-"),NA(),LF7)</f>
        <v>14.2</v>
      </c>
      <c r="LB18" s="80"/>
      <c r="LC18" s="80"/>
      <c r="LD18" s="80"/>
      <c r="LE18" s="80"/>
      <c r="LF18" s="84" t="s">
        <v>174</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172</v>
      </c>
      <c r="LQ18" s="85">
        <f>IF(OR(NOT($LQ$8),LV7="-"),NA(),LV7)</f>
        <v>138.1</v>
      </c>
      <c r="LR18" s="85">
        <f>IF(OR(NOT($LQ$8),LW7="-"),NA(),LW7)</f>
        <v>125.8</v>
      </c>
      <c r="LS18" s="85">
        <f>IF(OR(NOT($LQ$8),LX7="-"),NA(),LX7)</f>
        <v>119.4</v>
      </c>
      <c r="LT18" s="85">
        <f>IF(OR(NOT($LQ$8),LY7="-"),NA(),LY7)</f>
        <v>113</v>
      </c>
      <c r="LU18" s="85">
        <f>IF(OR(NOT($LQ$8),LZ7="-"),NA(),LZ7)</f>
        <v>99.1</v>
      </c>
      <c r="LV18" s="80"/>
      <c r="LW18" s="80"/>
      <c r="LX18" s="80"/>
      <c r="LY18" s="80"/>
      <c r="LZ18" s="84" t="s">
        <v>172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172</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81" t="s">
        <v>175</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157</v>
      </c>
      <c r="AY19" s="85">
        <f>$BI$7</f>
        <v>100</v>
      </c>
      <c r="AZ19" s="85">
        <f t="shared" ref="AZ19:BC19" si="49">$BI$7</f>
        <v>100</v>
      </c>
      <c r="BA19" s="85">
        <f t="shared" si="49"/>
        <v>100</v>
      </c>
      <c r="BB19" s="85">
        <f t="shared" si="49"/>
        <v>100</v>
      </c>
      <c r="BC19" s="85">
        <f t="shared" si="49"/>
        <v>100</v>
      </c>
      <c r="BD19" s="80"/>
      <c r="BE19" s="80"/>
      <c r="BF19" s="80"/>
      <c r="BG19" s="80"/>
      <c r="BH19" s="80"/>
      <c r="BI19" s="87" t="s">
        <v>157</v>
      </c>
      <c r="BJ19" s="85">
        <f>$BT$7</f>
        <v>100</v>
      </c>
      <c r="BK19" s="85">
        <f>$BT$7</f>
        <v>100</v>
      </c>
      <c r="BL19" s="85">
        <f>$BT$7</f>
        <v>100</v>
      </c>
      <c r="BM19" s="85">
        <f>$BT$7</f>
        <v>100</v>
      </c>
      <c r="BN19" s="85">
        <f>$BT$7</f>
        <v>100</v>
      </c>
      <c r="BO19" s="80"/>
      <c r="BP19" s="80"/>
      <c r="BQ19" s="80"/>
      <c r="BR19" s="80"/>
      <c r="BS19" s="80"/>
      <c r="BT19" s="87" t="s">
        <v>157</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81" t="s">
        <v>176</v>
      </c>
      <c r="C20" s="181"/>
      <c r="D20" s="80"/>
    </row>
    <row r="21" spans="1:374" x14ac:dyDescent="0.2">
      <c r="A21" s="77">
        <f t="shared" si="7"/>
        <v>7</v>
      </c>
      <c r="B21" s="181" t="s">
        <v>177</v>
      </c>
      <c r="C21" s="181"/>
      <c r="D21" s="80"/>
    </row>
    <row r="22" spans="1:374" x14ac:dyDescent="0.2">
      <c r="A22" s="77">
        <f t="shared" si="7"/>
        <v>8</v>
      </c>
      <c r="B22" s="181" t="s">
        <v>178</v>
      </c>
      <c r="C22" s="181"/>
      <c r="D22" s="80"/>
      <c r="E22" s="183" t="s">
        <v>179</v>
      </c>
      <c r="F22" s="184"/>
      <c r="G22" s="184"/>
      <c r="H22" s="184"/>
      <c r="I22" s="185"/>
    </row>
    <row r="23" spans="1:374" x14ac:dyDescent="0.2">
      <c r="A23" s="77">
        <f t="shared" si="7"/>
        <v>9</v>
      </c>
      <c r="B23" s="181" t="s">
        <v>180</v>
      </c>
      <c r="C23" s="181"/>
      <c r="D23" s="80"/>
      <c r="E23" s="186"/>
      <c r="F23" s="187"/>
      <c r="G23" s="187"/>
      <c r="H23" s="187"/>
      <c r="I23" s="188"/>
    </row>
    <row r="24" spans="1:374" x14ac:dyDescent="0.2">
      <c r="A24" s="77">
        <f t="shared" si="7"/>
        <v>10</v>
      </c>
      <c r="B24" s="181" t="s">
        <v>181</v>
      </c>
      <c r="C24" s="181"/>
      <c r="D24" s="80"/>
      <c r="E24" s="186"/>
      <c r="F24" s="187"/>
      <c r="G24" s="187"/>
      <c r="H24" s="187"/>
      <c r="I24" s="188"/>
    </row>
    <row r="25" spans="1:374" x14ac:dyDescent="0.2">
      <c r="A25" s="77">
        <f t="shared" si="7"/>
        <v>11</v>
      </c>
      <c r="B25" s="181" t="s">
        <v>182</v>
      </c>
      <c r="C25" s="181"/>
      <c r="D25" s="80"/>
      <c r="E25" s="186"/>
      <c r="F25" s="187"/>
      <c r="G25" s="187"/>
      <c r="H25" s="187"/>
      <c r="I25" s="188"/>
    </row>
    <row r="26" spans="1:374" x14ac:dyDescent="0.2">
      <c r="A26" s="77">
        <f t="shared" si="7"/>
        <v>12</v>
      </c>
      <c r="B26" s="181" t="s">
        <v>183</v>
      </c>
      <c r="C26" s="181"/>
      <c r="D26" s="80"/>
      <c r="E26" s="186"/>
      <c r="F26" s="187"/>
      <c r="G26" s="187"/>
      <c r="H26" s="187"/>
      <c r="I26" s="188"/>
    </row>
    <row r="27" spans="1:374" x14ac:dyDescent="0.2">
      <c r="A27" s="77">
        <f t="shared" si="7"/>
        <v>13</v>
      </c>
      <c r="B27" s="181" t="s">
        <v>184</v>
      </c>
      <c r="C27" s="181"/>
      <c r="D27" s="80"/>
      <c r="E27" s="186"/>
      <c r="F27" s="187"/>
      <c r="G27" s="187"/>
      <c r="H27" s="187"/>
      <c r="I27" s="188"/>
    </row>
    <row r="28" spans="1:374" x14ac:dyDescent="0.2">
      <c r="A28" s="77">
        <f t="shared" si="7"/>
        <v>14</v>
      </c>
      <c r="B28" s="181" t="s">
        <v>185</v>
      </c>
      <c r="C28" s="181"/>
      <c r="D28" s="80"/>
      <c r="E28" s="186"/>
      <c r="F28" s="187"/>
      <c r="G28" s="187"/>
      <c r="H28" s="187"/>
      <c r="I28" s="188"/>
    </row>
    <row r="29" spans="1:374" x14ac:dyDescent="0.2">
      <c r="A29" s="77">
        <f t="shared" si="7"/>
        <v>15</v>
      </c>
      <c r="B29" s="181" t="s">
        <v>186</v>
      </c>
      <c r="C29" s="181"/>
      <c r="D29" s="80"/>
      <c r="E29" s="186"/>
      <c r="F29" s="187"/>
      <c r="G29" s="187"/>
      <c r="H29" s="187"/>
      <c r="I29" s="188"/>
    </row>
    <row r="30" spans="1:374" x14ac:dyDescent="0.2">
      <c r="A30" s="77">
        <f t="shared" si="7"/>
        <v>16</v>
      </c>
      <c r="B30" s="181" t="s">
        <v>187</v>
      </c>
      <c r="C30" s="181"/>
      <c r="D30" s="80"/>
      <c r="E30" s="186"/>
      <c r="F30" s="187"/>
      <c r="G30" s="187"/>
      <c r="H30" s="187"/>
      <c r="I30" s="188"/>
    </row>
    <row r="31" spans="1:374" x14ac:dyDescent="0.2">
      <c r="A31" s="77"/>
      <c r="B31" s="181"/>
      <c r="C31" s="181"/>
      <c r="D31" s="80"/>
      <c r="E31" s="186"/>
      <c r="F31" s="187"/>
      <c r="G31" s="187"/>
      <c r="H31" s="187"/>
      <c r="I31" s="188"/>
    </row>
    <row r="32" spans="1:374" x14ac:dyDescent="0.2">
      <c r="A32" s="77"/>
      <c r="B32" s="181"/>
      <c r="C32" s="181"/>
      <c r="D32" s="80"/>
      <c r="E32" s="186"/>
      <c r="F32" s="187"/>
      <c r="G32" s="187"/>
      <c r="H32" s="187"/>
      <c r="I32" s="188"/>
    </row>
    <row r="33" spans="1:9" x14ac:dyDescent="0.2">
      <c r="A33" s="77"/>
      <c r="B33" s="181"/>
      <c r="C33" s="181"/>
      <c r="D33" s="80"/>
      <c r="E33" s="186"/>
      <c r="F33" s="187"/>
      <c r="G33" s="187"/>
      <c r="H33" s="187"/>
      <c r="I33" s="188"/>
    </row>
    <row r="34" spans="1:9" x14ac:dyDescent="0.2">
      <c r="A34" s="77"/>
      <c r="B34" s="181"/>
      <c r="C34" s="181"/>
      <c r="D34" s="80"/>
      <c r="E34" s="186"/>
      <c r="F34" s="187"/>
      <c r="G34" s="187"/>
      <c r="H34" s="187"/>
      <c r="I34" s="188"/>
    </row>
    <row r="35" spans="1:9" ht="25.5" customHeight="1" x14ac:dyDescent="0.2">
      <c r="E35" s="189"/>
      <c r="F35" s="190"/>
      <c r="G35" s="190"/>
      <c r="H35" s="190"/>
      <c r="I35" s="191"/>
    </row>
    <row r="36" spans="1:9" x14ac:dyDescent="0.2">
      <c r="A36" t="s">
        <v>188</v>
      </c>
      <c r="B36" t="s">
        <v>189</v>
      </c>
    </row>
    <row r="37" spans="1:9" x14ac:dyDescent="0.2">
      <c r="A37" t="s">
        <v>190</v>
      </c>
      <c r="B37" t="s">
        <v>191</v>
      </c>
    </row>
    <row r="38" spans="1:9" x14ac:dyDescent="0.2">
      <c r="A38" t="s">
        <v>192</v>
      </c>
      <c r="B38" t="s">
        <v>193</v>
      </c>
    </row>
    <row r="39" spans="1:9" x14ac:dyDescent="0.2">
      <c r="A39" t="s">
        <v>194</v>
      </c>
      <c r="B39" t="s">
        <v>195</v>
      </c>
    </row>
    <row r="40" spans="1:9" x14ac:dyDescent="0.2">
      <c r="A40" t="s">
        <v>196</v>
      </c>
      <c r="B40" t="s">
        <v>197</v>
      </c>
    </row>
    <row r="41" spans="1:9" x14ac:dyDescent="0.2">
      <c r="A41" t="s">
        <v>198</v>
      </c>
      <c r="B41" t="s">
        <v>199</v>
      </c>
    </row>
    <row r="42" spans="1:9" x14ac:dyDescent="0.2">
      <c r="A42" t="s">
        <v>200</v>
      </c>
      <c r="B42" t="s">
        <v>201</v>
      </c>
    </row>
    <row r="43" spans="1:9" x14ac:dyDescent="0.2">
      <c r="A43" t="s">
        <v>202</v>
      </c>
      <c r="B43" t="s">
        <v>203</v>
      </c>
    </row>
    <row r="44" spans="1:9" x14ac:dyDescent="0.2">
      <c r="A44" t="s">
        <v>204</v>
      </c>
      <c r="B44" t="s">
        <v>205</v>
      </c>
    </row>
    <row r="45" spans="1:9" x14ac:dyDescent="0.2">
      <c r="A45" t="s">
        <v>206</v>
      </c>
      <c r="B45" t="s">
        <v>207</v>
      </c>
    </row>
    <row r="46" spans="1:9" x14ac:dyDescent="0.2">
      <c r="A46" t="s">
        <v>208</v>
      </c>
      <c r="B46" t="s">
        <v>209</v>
      </c>
    </row>
    <row r="47" spans="1:9" x14ac:dyDescent="0.2">
      <c r="A47" t="s">
        <v>210</v>
      </c>
      <c r="B47" t="s">
        <v>211</v>
      </c>
    </row>
    <row r="48" spans="1:9" x14ac:dyDescent="0.2">
      <c r="A48" t="s">
        <v>212</v>
      </c>
      <c r="B48" t="s">
        <v>213</v>
      </c>
    </row>
    <row r="49" spans="1:2" x14ac:dyDescent="0.2">
      <c r="A49" t="s">
        <v>214</v>
      </c>
      <c r="B49" t="s">
        <v>215</v>
      </c>
    </row>
    <row r="50" spans="1:2" x14ac:dyDescent="0.2">
      <c r="A50" t="s">
        <v>216</v>
      </c>
      <c r="B50" t="s">
        <v>217</v>
      </c>
    </row>
    <row r="51" spans="1:2" x14ac:dyDescent="0.2">
      <c r="A51" t="s">
        <v>218</v>
      </c>
      <c r="B51" t="s">
        <v>219</v>
      </c>
    </row>
    <row r="52" spans="1:2" x14ac:dyDescent="0.2">
      <c r="A52" t="s">
        <v>220</v>
      </c>
      <c r="B52" t="s">
        <v>221</v>
      </c>
    </row>
    <row r="53" spans="1:2" x14ac:dyDescent="0.2">
      <c r="A53" t="s">
        <v>222</v>
      </c>
      <c r="B53" t="s">
        <v>223</v>
      </c>
    </row>
    <row r="54" spans="1:2" x14ac:dyDescent="0.2">
      <c r="A54" t="s">
        <v>224</v>
      </c>
      <c r="B54" t="s">
        <v>225</v>
      </c>
    </row>
    <row r="55" spans="1:2" x14ac:dyDescent="0.2">
      <c r="A55" t="s">
        <v>226</v>
      </c>
      <c r="B55" t="s">
        <v>227</v>
      </c>
    </row>
    <row r="56" spans="1:2" x14ac:dyDescent="0.2">
      <c r="A56" t="s">
        <v>228</v>
      </c>
      <c r="B56" t="s">
        <v>229</v>
      </c>
    </row>
    <row r="57" spans="1:2" x14ac:dyDescent="0.2">
      <c r="A57" t="s">
        <v>230</v>
      </c>
      <c r="B57" t="s">
        <v>231</v>
      </c>
    </row>
    <row r="58" spans="1:2" x14ac:dyDescent="0.2">
      <c r="A58" t="s">
        <v>232</v>
      </c>
      <c r="B58" t="s">
        <v>233</v>
      </c>
    </row>
    <row r="59" spans="1:2" x14ac:dyDescent="0.2">
      <c r="A59" t="s">
        <v>234</v>
      </c>
      <c r="B59" t="s">
        <v>235</v>
      </c>
    </row>
    <row r="60" spans="1:2" x14ac:dyDescent="0.2">
      <c r="A60" t="s">
        <v>236</v>
      </c>
      <c r="B60" t="s">
        <v>237</v>
      </c>
    </row>
    <row r="61" spans="1:2" x14ac:dyDescent="0.2">
      <c r="A61" t="s">
        <v>238</v>
      </c>
      <c r="B61" t="s">
        <v>239</v>
      </c>
    </row>
    <row r="62" spans="1:2" x14ac:dyDescent="0.2">
      <c r="A62" t="s">
        <v>240</v>
      </c>
      <c r="B62" t="s">
        <v>241</v>
      </c>
    </row>
    <row r="63" spans="1:2" x14ac:dyDescent="0.2">
      <c r="A63" t="s">
        <v>242</v>
      </c>
      <c r="B63" t="s">
        <v>243</v>
      </c>
    </row>
    <row r="64" spans="1:2" x14ac:dyDescent="0.2">
      <c r="A64" t="s">
        <v>244</v>
      </c>
      <c r="B64" t="s">
        <v>245</v>
      </c>
    </row>
    <row r="65" spans="1:2" x14ac:dyDescent="0.2">
      <c r="A65" t="s">
        <v>246</v>
      </c>
      <c r="B65" t="s">
        <v>247</v>
      </c>
    </row>
    <row r="66" spans="1:2" x14ac:dyDescent="0.2">
      <c r="A66" t="s">
        <v>248</v>
      </c>
      <c r="B66" t="s">
        <v>249</v>
      </c>
    </row>
    <row r="67" spans="1:2" x14ac:dyDescent="0.2">
      <c r="A67" t="s">
        <v>250</v>
      </c>
      <c r="B67" t="s">
        <v>249</v>
      </c>
    </row>
    <row r="68" spans="1:2" x14ac:dyDescent="0.2">
      <c r="A68" t="s">
        <v>251</v>
      </c>
      <c r="B68" t="s">
        <v>249</v>
      </c>
    </row>
    <row r="69" spans="1:2" x14ac:dyDescent="0.2">
      <c r="A69" t="s">
        <v>252</v>
      </c>
      <c r="B69" t="s">
        <v>249</v>
      </c>
    </row>
    <row r="70" spans="1:2" x14ac:dyDescent="0.2">
      <c r="A70" t="s">
        <v>253</v>
      </c>
      <c r="B70" t="s">
        <v>249</v>
      </c>
    </row>
    <row r="71" spans="1:2" x14ac:dyDescent="0.2">
      <c r="A71" t="s">
        <v>254</v>
      </c>
      <c r="B71" t="s">
        <v>249</v>
      </c>
    </row>
    <row r="72" spans="1:2" x14ac:dyDescent="0.2">
      <c r="A72" t="s">
        <v>255</v>
      </c>
      <c r="B72" t="s">
        <v>249</v>
      </c>
    </row>
    <row r="73" spans="1:2" x14ac:dyDescent="0.2">
      <c r="A73" t="s">
        <v>256</v>
      </c>
      <c r="B73" t="s">
        <v>249</v>
      </c>
    </row>
    <row r="74" spans="1:2" x14ac:dyDescent="0.2">
      <c r="A74" t="s">
        <v>257</v>
      </c>
      <c r="B74" t="s">
        <v>249</v>
      </c>
    </row>
    <row r="75" spans="1:2" x14ac:dyDescent="0.2">
      <c r="A75" t="s">
        <v>258</v>
      </c>
      <c r="B75" t="s">
        <v>249</v>
      </c>
    </row>
    <row r="76" spans="1:2" x14ac:dyDescent="0.2">
      <c r="A76" t="s">
        <v>259</v>
      </c>
      <c r="B76" t="s">
        <v>249</v>
      </c>
    </row>
    <row r="77" spans="1:2" x14ac:dyDescent="0.2">
      <c r="A77" t="s">
        <v>260</v>
      </c>
      <c r="B77" t="s">
        <v>249</v>
      </c>
    </row>
    <row r="78" spans="1:2" x14ac:dyDescent="0.2">
      <c r="A78" t="s">
        <v>261</v>
      </c>
      <c r="B78" t="s">
        <v>249</v>
      </c>
    </row>
    <row r="79" spans="1:2" x14ac:dyDescent="0.2">
      <c r="A79" t="s">
        <v>262</v>
      </c>
      <c r="B79" t="s">
        <v>249</v>
      </c>
    </row>
    <row r="80" spans="1:2" x14ac:dyDescent="0.2">
      <c r="A80" t="s">
        <v>263</v>
      </c>
      <c r="B80" t="s">
        <v>249</v>
      </c>
    </row>
    <row r="81" spans="1:2" x14ac:dyDescent="0.2">
      <c r="A81" t="s">
        <v>264</v>
      </c>
      <c r="B81" t="s">
        <v>249</v>
      </c>
    </row>
    <row r="82" spans="1:2" x14ac:dyDescent="0.2">
      <c r="A82" t="s">
        <v>265</v>
      </c>
      <c r="B82" t="s">
        <v>249</v>
      </c>
    </row>
    <row r="83" spans="1:2" x14ac:dyDescent="0.2">
      <c r="A83" t="s">
        <v>266</v>
      </c>
      <c r="B83" t="s">
        <v>249</v>
      </c>
    </row>
    <row r="84" spans="1:2" x14ac:dyDescent="0.2">
      <c r="A84" t="s">
        <v>267</v>
      </c>
      <c r="B84" t="s">
        <v>249</v>
      </c>
    </row>
    <row r="85" spans="1:2" x14ac:dyDescent="0.2">
      <c r="A85" t="s">
        <v>268</v>
      </c>
      <c r="B85" t="s">
        <v>249</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2025-02-12T08:11:13Z</cp:lastPrinted>
  <dcterms:created xsi:type="dcterms:W3CDTF">2025-01-14T08:07:18Z</dcterms:created>
  <dcterms:modified xsi:type="dcterms:W3CDTF">2025-02-27T08:29:15Z</dcterms:modified>
  <cp:category/>
</cp:coreProperties>
</file>