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10.1.36.23\地方債係\09-公営企業\Ⅰ_公営企業決算調査\07経営比較分析表\R06（R5決算）\04_団体から\"/>
    </mc:Choice>
  </mc:AlternateContent>
  <xr:revisionPtr revIDLastSave="0" documentId="13_ncr:1_{9B4779D4-3EE0-4688-A40F-3AB13BF2A9C0}" xr6:coauthVersionLast="47" xr6:coauthVersionMax="47" xr10:uidLastSave="{00000000-0000-0000-0000-000000000000}"/>
  <workbookProtection workbookAlgorithmName="SHA-512" workbookHashValue="MGCviMwaicUiRMQnTzzktQj13u46WAhQzcgVJ1quPqpc4btjhM6RnttEALD4kyT9oSGM27TQ82JJ04j6uW9IHw==" workbookSaltValue="BtG09aVej6HcL25a5Wn0Fg==" workbookSpinCount="100000" lockStructure="1"/>
  <bookViews>
    <workbookView xWindow="-110" yWindow="-110" windowWidth="19420" windowHeight="10420" xr2:uid="{00000000-000D-0000-FFFF-FFFF00000000}"/>
  </bookViews>
  <sheets>
    <sheet name="法非適用_下水道事業" sheetId="4" r:id="rId1"/>
    <sheet name="データ" sheetId="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5" l="1"/>
  <c r="E10" i="5"/>
  <c r="D10" i="5"/>
  <c r="C10" i="5"/>
  <c r="B10" i="5"/>
  <c r="EO6" i="5"/>
  <c r="O86" i="4" s="1"/>
  <c r="EN6" i="5"/>
  <c r="EM6" i="5"/>
  <c r="EL6" i="5"/>
  <c r="EK6" i="5"/>
  <c r="EJ6" i="5"/>
  <c r="EI6" i="5"/>
  <c r="EH6" i="5"/>
  <c r="EG6" i="5"/>
  <c r="EF6" i="5"/>
  <c r="EE6" i="5"/>
  <c r="ED6" i="5"/>
  <c r="EC6" i="5"/>
  <c r="EB6" i="5"/>
  <c r="EA6" i="5"/>
  <c r="DZ6" i="5"/>
  <c r="DY6" i="5"/>
  <c r="DX6" i="5"/>
  <c r="DW6" i="5"/>
  <c r="DV6" i="5"/>
  <c r="DU6" i="5"/>
  <c r="DT6" i="5"/>
  <c r="DS6" i="5"/>
  <c r="DR6" i="5"/>
  <c r="DQ6" i="5"/>
  <c r="DP6" i="5"/>
  <c r="DO6" i="5"/>
  <c r="DN6" i="5"/>
  <c r="DM6" i="5"/>
  <c r="DL6" i="5"/>
  <c r="DK6" i="5"/>
  <c r="DJ6" i="5"/>
  <c r="DI6" i="5"/>
  <c r="DH6" i="5"/>
  <c r="L86" i="4" s="1"/>
  <c r="DG6" i="5"/>
  <c r="DF6" i="5"/>
  <c r="DE6" i="5"/>
  <c r="DD6" i="5"/>
  <c r="DC6" i="5"/>
  <c r="DB6" i="5"/>
  <c r="DA6" i="5"/>
  <c r="CZ6" i="5"/>
  <c r="CY6" i="5"/>
  <c r="CX6" i="5"/>
  <c r="CW6" i="5"/>
  <c r="K86" i="4" s="1"/>
  <c r="CV6" i="5"/>
  <c r="CU6" i="5"/>
  <c r="CT6" i="5"/>
  <c r="CS6" i="5"/>
  <c r="CR6" i="5"/>
  <c r="CQ6" i="5"/>
  <c r="CP6" i="5"/>
  <c r="CO6" i="5"/>
  <c r="CN6" i="5"/>
  <c r="CM6" i="5"/>
  <c r="CL6" i="5"/>
  <c r="J86" i="4" s="1"/>
  <c r="CK6" i="5"/>
  <c r="CJ6" i="5"/>
  <c r="CI6" i="5"/>
  <c r="CH6" i="5"/>
  <c r="CG6" i="5"/>
  <c r="CF6" i="5"/>
  <c r="CE6" i="5"/>
  <c r="CD6" i="5"/>
  <c r="CC6" i="5"/>
  <c r="CB6" i="5"/>
  <c r="CA6" i="5"/>
  <c r="I86" i="4" s="1"/>
  <c r="BZ6" i="5"/>
  <c r="BY6" i="5"/>
  <c r="BX6" i="5"/>
  <c r="BW6" i="5"/>
  <c r="BV6" i="5"/>
  <c r="BU6" i="5"/>
  <c r="BT6" i="5"/>
  <c r="BS6" i="5"/>
  <c r="BR6" i="5"/>
  <c r="BQ6" i="5"/>
  <c r="BP6" i="5"/>
  <c r="H86" i="4" s="1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K6" i="5"/>
  <c r="AJ6" i="5"/>
  <c r="AI6" i="5"/>
  <c r="E86" i="4" s="1"/>
  <c r="AH6" i="5"/>
  <c r="AG6" i="5"/>
  <c r="AF6" i="5"/>
  <c r="AE6" i="5"/>
  <c r="AD6" i="5"/>
  <c r="AC6" i="5"/>
  <c r="AB6" i="5"/>
  <c r="AA6" i="5"/>
  <c r="Z6" i="5"/>
  <c r="Y6" i="5"/>
  <c r="X6" i="5"/>
  <c r="BB10" i="4" s="1"/>
  <c r="W6" i="5"/>
  <c r="V6" i="5"/>
  <c r="U6" i="5"/>
  <c r="T6" i="5"/>
  <c r="S6" i="5"/>
  <c r="AL8" i="4" s="1"/>
  <c r="R6" i="5"/>
  <c r="AD10" i="4" s="1"/>
  <c r="Q6" i="5"/>
  <c r="W10" i="4" s="1"/>
  <c r="P6" i="5"/>
  <c r="P10" i="4" s="1"/>
  <c r="O6" i="5"/>
  <c r="N6" i="5"/>
  <c r="M6" i="5"/>
  <c r="AD8" i="4" s="1"/>
  <c r="L6" i="5"/>
  <c r="W8" i="4" s="1"/>
  <c r="K6" i="5"/>
  <c r="P8" i="4" s="1"/>
  <c r="J6" i="5"/>
  <c r="I8" i="4" s="1"/>
  <c r="I6" i="5"/>
  <c r="B8" i="4" s="1"/>
  <c r="H6" i="5"/>
  <c r="B6" i="4" s="1"/>
  <c r="G6" i="5"/>
  <c r="F6" i="5"/>
  <c r="E6" i="5"/>
  <c r="D6" i="5"/>
  <c r="C6" i="5"/>
  <c r="B6" i="5"/>
  <c r="EO2" i="5"/>
  <c r="EN2" i="5"/>
  <c r="EM2" i="5"/>
  <c r="EL2" i="5"/>
  <c r="EK2" i="5"/>
  <c r="EJ2" i="5"/>
  <c r="EI2" i="5"/>
  <c r="EH2" i="5"/>
  <c r="EG2" i="5"/>
  <c r="EF2" i="5"/>
  <c r="EE2" i="5"/>
  <c r="ED2" i="5"/>
  <c r="EC2" i="5"/>
  <c r="EB2" i="5"/>
  <c r="EA2" i="5"/>
  <c r="DZ2" i="5"/>
  <c r="DY2" i="5"/>
  <c r="DX2" i="5"/>
  <c r="DW2" i="5"/>
  <c r="DV2" i="5"/>
  <c r="DU2" i="5"/>
  <c r="DT2" i="5"/>
  <c r="DS2" i="5"/>
  <c r="DR2" i="5"/>
  <c r="DQ2" i="5"/>
  <c r="DP2" i="5"/>
  <c r="DO2" i="5"/>
  <c r="DN2" i="5"/>
  <c r="DM2" i="5"/>
  <c r="DL2" i="5"/>
  <c r="DK2" i="5"/>
  <c r="DJ2" i="5"/>
  <c r="DI2" i="5"/>
  <c r="DH2" i="5"/>
  <c r="DG2" i="5"/>
  <c r="DF2" i="5"/>
  <c r="DE2" i="5"/>
  <c r="DD2" i="5"/>
  <c r="DC2" i="5"/>
  <c r="DB2" i="5"/>
  <c r="DA2" i="5"/>
  <c r="CZ2" i="5"/>
  <c r="CY2" i="5"/>
  <c r="CX2" i="5"/>
  <c r="CW2" i="5"/>
  <c r="CV2" i="5"/>
  <c r="CU2" i="5"/>
  <c r="CT2" i="5"/>
  <c r="CS2" i="5"/>
  <c r="CR2" i="5"/>
  <c r="CQ2" i="5"/>
  <c r="CP2" i="5"/>
  <c r="CO2" i="5"/>
  <c r="CN2" i="5"/>
  <c r="CM2" i="5"/>
  <c r="CL2" i="5"/>
  <c r="CK2" i="5"/>
  <c r="CJ2" i="5"/>
  <c r="CI2" i="5"/>
  <c r="CH2" i="5"/>
  <c r="CG2" i="5"/>
  <c r="CF2" i="5"/>
  <c r="CE2" i="5"/>
  <c r="CD2" i="5"/>
  <c r="CC2" i="5"/>
  <c r="CB2" i="5"/>
  <c r="CA2" i="5"/>
  <c r="BZ2" i="5"/>
  <c r="BY2" i="5"/>
  <c r="BX2" i="5"/>
  <c r="BW2" i="5"/>
  <c r="BV2" i="5"/>
  <c r="BU2" i="5"/>
  <c r="BT2" i="5"/>
  <c r="BS2" i="5"/>
  <c r="BR2" i="5"/>
  <c r="BQ2" i="5"/>
  <c r="BP2" i="5"/>
  <c r="BO2" i="5"/>
  <c r="BN2" i="5"/>
  <c r="BM2" i="5"/>
  <c r="BL2" i="5"/>
  <c r="BK2" i="5"/>
  <c r="BJ2" i="5"/>
  <c r="BI2" i="5"/>
  <c r="BH2" i="5"/>
  <c r="BG2" i="5"/>
  <c r="BF2" i="5"/>
  <c r="BE2" i="5"/>
  <c r="BD2" i="5"/>
  <c r="BC2" i="5"/>
  <c r="BB2" i="5"/>
  <c r="BA2" i="5"/>
  <c r="AZ2" i="5"/>
  <c r="AY2" i="5"/>
  <c r="AX2" i="5"/>
  <c r="AW2" i="5"/>
  <c r="AV2" i="5"/>
  <c r="AU2" i="5"/>
  <c r="AT2" i="5"/>
  <c r="AS2" i="5"/>
  <c r="AR2" i="5"/>
  <c r="AQ2" i="5"/>
  <c r="AP2" i="5"/>
  <c r="AO2" i="5"/>
  <c r="AN2" i="5"/>
  <c r="AM2" i="5"/>
  <c r="AL2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S2" i="5"/>
  <c r="R2" i="5"/>
  <c r="Q2" i="5"/>
  <c r="P2" i="5"/>
  <c r="O2" i="5"/>
  <c r="N2" i="5"/>
  <c r="M2" i="5"/>
  <c r="L2" i="5"/>
  <c r="K2" i="5"/>
  <c r="J2" i="5"/>
  <c r="I2" i="5"/>
  <c r="H2" i="5"/>
  <c r="G2" i="5"/>
  <c r="F2" i="5"/>
  <c r="E2" i="5"/>
  <c r="D2" i="5"/>
  <c r="C2" i="5"/>
  <c r="B2" i="5"/>
  <c r="AT10" i="4"/>
  <c r="AL10" i="4"/>
  <c r="I10" i="4"/>
  <c r="B10" i="4"/>
  <c r="BB8" i="4"/>
  <c r="AT8" i="4"/>
</calcChain>
</file>

<file path=xl/sharedStrings.xml><?xml version="1.0" encoding="utf-8"?>
<sst xmlns="http://schemas.openxmlformats.org/spreadsheetml/2006/main" count="247" uniqueCount="123">
  <si>
    <t>経営比較分析表（令和5年度決算）</t>
    <rPh sb="8" eb="10">
      <t>レイワ</t>
    </rPh>
    <rPh sb="11" eb="13">
      <t>ネンド</t>
    </rPh>
    <phoneticPr fontId="4"/>
  </si>
  <si>
    <t>業務名</t>
    <rPh sb="2" eb="3">
      <t>メイ</t>
    </rPh>
    <phoneticPr fontId="4"/>
  </si>
  <si>
    <t>業種名</t>
    <rPh sb="2" eb="3">
      <t>メイ</t>
    </rPh>
    <phoneticPr fontId="4"/>
  </si>
  <si>
    <t>事業名</t>
    <phoneticPr fontId="4"/>
  </si>
  <si>
    <t>類似団体区分</t>
    <rPh sb="4" eb="6">
      <t>クブン</t>
    </rPh>
    <phoneticPr fontId="4"/>
  </si>
  <si>
    <t>管理者の情報</t>
    <rPh sb="0" eb="3">
      <t>カンリシャ</t>
    </rPh>
    <rPh sb="4" eb="6">
      <t>ジョウホウ</t>
    </rPh>
    <phoneticPr fontId="4"/>
  </si>
  <si>
    <t>人口（人）</t>
    <rPh sb="0" eb="2">
      <t>ジンコウ</t>
    </rPh>
    <rPh sb="3" eb="4">
      <t>ヒト</t>
    </rPh>
    <phoneticPr fontId="4"/>
  </si>
  <si>
    <r>
      <t>面積(km</t>
    </r>
    <r>
      <rPr>
        <b/>
        <vertAlign val="superscript"/>
        <sz val="11"/>
        <color theme="1"/>
        <rFont val="ＭＳ ゴシック"/>
        <family val="3"/>
        <charset val="128"/>
      </rPr>
      <t>2</t>
    </r>
    <r>
      <rPr>
        <b/>
        <sz val="11"/>
        <color theme="1"/>
        <rFont val="ＭＳ ゴシック"/>
        <family val="3"/>
        <charset val="128"/>
      </rPr>
      <t>)</t>
    </r>
    <phoneticPr fontId="4"/>
  </si>
  <si>
    <r>
      <t>人口密度(人/km</t>
    </r>
    <r>
      <rPr>
        <b/>
        <vertAlign val="superscript"/>
        <sz val="11"/>
        <color theme="1"/>
        <rFont val="ＭＳ ゴシック"/>
        <family val="3"/>
        <charset val="128"/>
      </rPr>
      <t>2</t>
    </r>
    <r>
      <rPr>
        <b/>
        <sz val="11"/>
        <color theme="1"/>
        <rFont val="ＭＳ ゴシック"/>
        <family val="3"/>
        <charset val="128"/>
      </rPr>
      <t>)</t>
    </r>
    <phoneticPr fontId="4"/>
  </si>
  <si>
    <t>グラフ凡例</t>
    <rPh sb="3" eb="5">
      <t>ハンレイ</t>
    </rPh>
    <phoneticPr fontId="4"/>
  </si>
  <si>
    <t>■</t>
    <phoneticPr fontId="4"/>
  </si>
  <si>
    <t>当該団体値（当該値）</t>
    <rPh sb="2" eb="4">
      <t>ダンタイ</t>
    </rPh>
    <phoneticPr fontId="4"/>
  </si>
  <si>
    <t>資金不足比率(％)</t>
    <phoneticPr fontId="4"/>
  </si>
  <si>
    <t>自己資本構成比率(％)</t>
    <phoneticPr fontId="4"/>
  </si>
  <si>
    <t>普及率(％)</t>
    <phoneticPr fontId="4"/>
  </si>
  <si>
    <t>有収率(％)</t>
    <rPh sb="0" eb="1">
      <t>ユウ</t>
    </rPh>
    <rPh sb="1" eb="3">
      <t>シュウリツ</t>
    </rPh>
    <phoneticPr fontId="4"/>
  </si>
  <si>
    <r>
      <t>1か月20ｍ</t>
    </r>
    <r>
      <rPr>
        <b/>
        <vertAlign val="superscript"/>
        <sz val="12"/>
        <color theme="1"/>
        <rFont val="ＭＳ ゴシック"/>
        <family val="3"/>
        <charset val="128"/>
      </rPr>
      <t>3</t>
    </r>
    <r>
      <rPr>
        <b/>
        <sz val="11"/>
        <color theme="1"/>
        <rFont val="ＭＳ ゴシック"/>
        <family val="3"/>
        <charset val="128"/>
      </rPr>
      <t>当たり家庭料金(円)</t>
    </r>
    <phoneticPr fontId="4"/>
  </si>
  <si>
    <t>処理区域内人口(人)</t>
    <rPh sb="0" eb="2">
      <t>ショリ</t>
    </rPh>
    <rPh sb="2" eb="5">
      <t>クイキナイ</t>
    </rPh>
    <phoneticPr fontId="4"/>
  </si>
  <si>
    <r>
      <t>処理区域面積(km</t>
    </r>
    <r>
      <rPr>
        <b/>
        <vertAlign val="superscript"/>
        <sz val="11"/>
        <color theme="1"/>
        <rFont val="ＭＳ ゴシック"/>
        <family val="3"/>
        <charset val="128"/>
      </rPr>
      <t>2</t>
    </r>
    <r>
      <rPr>
        <b/>
        <sz val="11"/>
        <color theme="1"/>
        <rFont val="ＭＳ ゴシック"/>
        <family val="3"/>
        <charset val="128"/>
      </rPr>
      <t>)</t>
    </r>
    <rPh sb="0" eb="2">
      <t>ショリ</t>
    </rPh>
    <rPh sb="2" eb="4">
      <t>クイキ</t>
    </rPh>
    <phoneticPr fontId="4"/>
  </si>
  <si>
    <r>
      <t>処理区域内人口密度(人/km</t>
    </r>
    <r>
      <rPr>
        <b/>
        <vertAlign val="superscript"/>
        <sz val="11"/>
        <color theme="1"/>
        <rFont val="ＭＳ ゴシック"/>
        <family val="3"/>
        <charset val="128"/>
      </rPr>
      <t>2</t>
    </r>
    <r>
      <rPr>
        <b/>
        <sz val="11"/>
        <color theme="1"/>
        <rFont val="ＭＳ ゴシック"/>
        <family val="3"/>
        <charset val="128"/>
      </rPr>
      <t>)</t>
    </r>
    <rPh sb="0" eb="2">
      <t>ショリ</t>
    </rPh>
    <rPh sb="2" eb="5">
      <t>クイキナイ</t>
    </rPh>
    <phoneticPr fontId="4"/>
  </si>
  <si>
    <t>－</t>
    <phoneticPr fontId="4"/>
  </si>
  <si>
    <t>類似団体平均値（平均値）</t>
    <phoneticPr fontId="4"/>
  </si>
  <si>
    <t>【】</t>
    <phoneticPr fontId="4"/>
  </si>
  <si>
    <t>令和5年度全国平均</t>
    <rPh sb="0" eb="2">
      <t>レイワ</t>
    </rPh>
    <rPh sb="3" eb="5">
      <t>ネンド</t>
    </rPh>
    <phoneticPr fontId="4"/>
  </si>
  <si>
    <t>分析欄</t>
    <rPh sb="0" eb="2">
      <t>ブンセキ</t>
    </rPh>
    <rPh sb="2" eb="3">
      <t>ラン</t>
    </rPh>
    <phoneticPr fontId="4"/>
  </si>
  <si>
    <t>1. 経営の健全性・効率性</t>
    <phoneticPr fontId="4"/>
  </si>
  <si>
    <t>1. 経営の健全性・効率性について</t>
    <phoneticPr fontId="4"/>
  </si>
  <si>
    <t>2. 老朽化の状況について</t>
    <phoneticPr fontId="4"/>
  </si>
  <si>
    <t>2. 老朽化の状況</t>
    <phoneticPr fontId="4"/>
  </si>
  <si>
    <t>全体総括</t>
    <rPh sb="0" eb="2">
      <t>ゼンタイ</t>
    </rPh>
    <rPh sb="2" eb="4">
      <t>ソウカツ</t>
    </rPh>
    <phoneticPr fontId="4"/>
  </si>
  <si>
    <t>※　法適用企業と類似団体区分が同じため、収益的収支比率の類似団体平均等を表示していません。</t>
    <rPh sb="2" eb="5">
      <t>ホウテキヨウ</t>
    </rPh>
    <rPh sb="5" eb="7">
      <t>キギョウ</t>
    </rPh>
    <rPh sb="8" eb="10">
      <t>ルイジ</t>
    </rPh>
    <rPh sb="10" eb="12">
      <t>ダンタイ</t>
    </rPh>
    <rPh sb="12" eb="14">
      <t>クブン</t>
    </rPh>
    <rPh sb="15" eb="16">
      <t>オナ</t>
    </rPh>
    <rPh sb="20" eb="23">
      <t>シュウエキテキ</t>
    </rPh>
    <rPh sb="23" eb="25">
      <t>シュウシ</t>
    </rPh>
    <rPh sb="25" eb="27">
      <t>ヒリツ</t>
    </rPh>
    <rPh sb="28" eb="30">
      <t>ルイジ</t>
    </rPh>
    <rPh sb="30" eb="32">
      <t>ダンタイ</t>
    </rPh>
    <rPh sb="32" eb="34">
      <t>ヘイキン</t>
    </rPh>
    <rPh sb="34" eb="35">
      <t>ナド</t>
    </rPh>
    <rPh sb="36" eb="38">
      <t>ヒョウジ</t>
    </rPh>
    <phoneticPr fontId="4"/>
  </si>
  <si>
    <t>全国平均</t>
    <rPh sb="0" eb="2">
      <t>ゼンコク</t>
    </rPh>
    <rPh sb="2" eb="4">
      <t>ヘイキン</t>
    </rPh>
    <phoneticPr fontId="4"/>
  </si>
  <si>
    <t>1①</t>
  </si>
  <si>
    <t>1②</t>
  </si>
  <si>
    <t>1③</t>
  </si>
  <si>
    <t>1④</t>
  </si>
  <si>
    <t>1⑤</t>
  </si>
  <si>
    <t>1⑥</t>
  </si>
  <si>
    <t>1⑦</t>
    <phoneticPr fontId="4"/>
  </si>
  <si>
    <t>1⑧</t>
    <phoneticPr fontId="4"/>
  </si>
  <si>
    <t>2①</t>
  </si>
  <si>
    <t>2②</t>
  </si>
  <si>
    <t>2③</t>
  </si>
  <si>
    <t>-</t>
    <phoneticPr fontId="4"/>
  </si>
  <si>
    <t>-</t>
    <phoneticPr fontId="4"/>
  </si>
  <si>
    <t>-</t>
    <phoneticPr fontId="4"/>
  </si>
  <si>
    <t>下水道事業(法非適用)</t>
    <rPh sb="3" eb="5">
      <t>ジギョウ</t>
    </rPh>
    <rPh sb="6" eb="7">
      <t>ホウ</t>
    </rPh>
    <rPh sb="7" eb="8">
      <t>ヒ</t>
    </rPh>
    <rPh sb="8" eb="10">
      <t>テキヨウ</t>
    </rPh>
    <phoneticPr fontId="4"/>
  </si>
  <si>
    <t>項番</t>
    <rPh sb="0" eb="2">
      <t>コウバン</t>
    </rPh>
    <phoneticPr fontId="4"/>
  </si>
  <si>
    <t>大項目</t>
    <rPh sb="0" eb="3">
      <t>ダイコウモク</t>
    </rPh>
    <phoneticPr fontId="4"/>
  </si>
  <si>
    <t>年度</t>
    <rPh sb="0" eb="2">
      <t>ネンド</t>
    </rPh>
    <phoneticPr fontId="4"/>
  </si>
  <si>
    <t>団体CD</t>
    <rPh sb="0" eb="2">
      <t>ダンタイ</t>
    </rPh>
    <phoneticPr fontId="4"/>
  </si>
  <si>
    <t>業務CD</t>
    <rPh sb="0" eb="2">
      <t>ギョウム</t>
    </rPh>
    <phoneticPr fontId="4"/>
  </si>
  <si>
    <t>業種CD</t>
    <rPh sb="0" eb="2">
      <t>ギョウシュ</t>
    </rPh>
    <phoneticPr fontId="4"/>
  </si>
  <si>
    <t>事業CD</t>
    <rPh sb="0" eb="2">
      <t>ジギョウ</t>
    </rPh>
    <phoneticPr fontId="4"/>
  </si>
  <si>
    <t>施設CD</t>
    <rPh sb="0" eb="2">
      <t>シセツ</t>
    </rPh>
    <phoneticPr fontId="4"/>
  </si>
  <si>
    <t>基本情報</t>
    <rPh sb="0" eb="2">
      <t>キホン</t>
    </rPh>
    <rPh sb="2" eb="4">
      <t>ジョウホウ</t>
    </rPh>
    <phoneticPr fontId="4"/>
  </si>
  <si>
    <t>1. 経営の健全性・効率性</t>
    <rPh sb="3" eb="5">
      <t>ケイエイ</t>
    </rPh>
    <rPh sb="6" eb="9">
      <t>ケンゼンセイ</t>
    </rPh>
    <rPh sb="10" eb="12">
      <t>コウリツ</t>
    </rPh>
    <rPh sb="12" eb="13">
      <t>セイ</t>
    </rPh>
    <phoneticPr fontId="4"/>
  </si>
  <si>
    <t>2. 老朽化の状況</t>
    <phoneticPr fontId="4"/>
  </si>
  <si>
    <t>中項目</t>
    <rPh sb="0" eb="1">
      <t>チュウ</t>
    </rPh>
    <rPh sb="1" eb="3">
      <t>コウモク</t>
    </rPh>
    <phoneticPr fontId="4"/>
  </si>
  <si>
    <t>①収益的収支比率(％)</t>
    <rPh sb="1" eb="4">
      <t>シュウエキテキ</t>
    </rPh>
    <phoneticPr fontId="4"/>
  </si>
  <si>
    <t>②累積欠損金比率(％)</t>
    <phoneticPr fontId="4"/>
  </si>
  <si>
    <t>③流動比率(％)</t>
    <rPh sb="1" eb="3">
      <t>リュウドウ</t>
    </rPh>
    <rPh sb="3" eb="5">
      <t>ヒリツ</t>
    </rPh>
    <phoneticPr fontId="4"/>
  </si>
  <si>
    <t>④企業債残高対事業規模比率(％)</t>
    <phoneticPr fontId="4"/>
  </si>
  <si>
    <t>⑤経費回収率(％)</t>
    <phoneticPr fontId="4"/>
  </si>
  <si>
    <t>⑥汚水処理原価(円)</t>
    <rPh sb="1" eb="3">
      <t>オスイ</t>
    </rPh>
    <rPh sb="3" eb="5">
      <t>ショリ</t>
    </rPh>
    <rPh sb="5" eb="7">
      <t>ゲンカ</t>
    </rPh>
    <rPh sb="8" eb="9">
      <t>エン</t>
    </rPh>
    <phoneticPr fontId="4"/>
  </si>
  <si>
    <t>⑦施設利用率(％)</t>
    <rPh sb="1" eb="3">
      <t>シセツ</t>
    </rPh>
    <rPh sb="3" eb="6">
      <t>リヨウリツ</t>
    </rPh>
    <phoneticPr fontId="4"/>
  </si>
  <si>
    <t>⑧水洗化率(％)</t>
    <phoneticPr fontId="4"/>
  </si>
  <si>
    <t>①有形固定資産減価償却率(％)</t>
    <rPh sb="1" eb="3">
      <t>ユウケイ</t>
    </rPh>
    <rPh sb="3" eb="5">
      <t>コテイ</t>
    </rPh>
    <rPh sb="5" eb="7">
      <t>シサン</t>
    </rPh>
    <rPh sb="7" eb="9">
      <t>ゲンカ</t>
    </rPh>
    <rPh sb="9" eb="11">
      <t>ショウキャク</t>
    </rPh>
    <rPh sb="11" eb="12">
      <t>リツ</t>
    </rPh>
    <phoneticPr fontId="4"/>
  </si>
  <si>
    <t>②管渠老朽化率(％)</t>
    <phoneticPr fontId="4"/>
  </si>
  <si>
    <t>③管渠改善率(％)</t>
    <phoneticPr fontId="4"/>
  </si>
  <si>
    <t>小項目</t>
    <rPh sb="0" eb="3">
      <t>ショウコウモク</t>
    </rPh>
    <phoneticPr fontId="4"/>
  </si>
  <si>
    <t>都道府県名</t>
    <rPh sb="0" eb="4">
      <t>トドウフケン</t>
    </rPh>
    <rPh sb="4" eb="5">
      <t>メイ</t>
    </rPh>
    <phoneticPr fontId="4"/>
  </si>
  <si>
    <t>法適・法非適</t>
    <rPh sb="0" eb="1">
      <t>ホウ</t>
    </rPh>
    <rPh sb="1" eb="2">
      <t>テキ</t>
    </rPh>
    <rPh sb="3" eb="4">
      <t>ホウ</t>
    </rPh>
    <rPh sb="4" eb="5">
      <t>ヒ</t>
    </rPh>
    <rPh sb="5" eb="6">
      <t>テキ</t>
    </rPh>
    <phoneticPr fontId="4"/>
  </si>
  <si>
    <t>業種名称</t>
    <rPh sb="0" eb="2">
      <t>ギョウシュ</t>
    </rPh>
    <rPh sb="2" eb="4">
      <t>メイショウ</t>
    </rPh>
    <phoneticPr fontId="4"/>
  </si>
  <si>
    <t>事業名称</t>
    <rPh sb="0" eb="2">
      <t>ジギョウ</t>
    </rPh>
    <rPh sb="2" eb="4">
      <t>メイショウ</t>
    </rPh>
    <phoneticPr fontId="4"/>
  </si>
  <si>
    <t>類似団体</t>
    <rPh sb="0" eb="2">
      <t>ルイジ</t>
    </rPh>
    <rPh sb="2" eb="4">
      <t>ダンタイ</t>
    </rPh>
    <phoneticPr fontId="4"/>
  </si>
  <si>
    <t>資金不足比率</t>
    <rPh sb="0" eb="2">
      <t>シキン</t>
    </rPh>
    <rPh sb="2" eb="4">
      <t>フソク</t>
    </rPh>
    <rPh sb="4" eb="6">
      <t>ヒリツ</t>
    </rPh>
    <phoneticPr fontId="4"/>
  </si>
  <si>
    <t>自己資本構成比率</t>
    <rPh sb="0" eb="2">
      <t>ジコ</t>
    </rPh>
    <rPh sb="2" eb="4">
      <t>シホン</t>
    </rPh>
    <rPh sb="4" eb="6">
      <t>コウセイ</t>
    </rPh>
    <rPh sb="6" eb="8">
      <t>ヒリツ</t>
    </rPh>
    <phoneticPr fontId="4"/>
  </si>
  <si>
    <t>普及率</t>
    <rPh sb="0" eb="2">
      <t>フキュウ</t>
    </rPh>
    <rPh sb="2" eb="3">
      <t>リツ</t>
    </rPh>
    <phoneticPr fontId="4"/>
  </si>
  <si>
    <t>有収率</t>
    <rPh sb="0" eb="1">
      <t>ユウ</t>
    </rPh>
    <rPh sb="1" eb="3">
      <t>シュウリツ</t>
    </rPh>
    <phoneticPr fontId="4"/>
  </si>
  <si>
    <t>1ヶ月20㎥当たり家庭料金</t>
    <rPh sb="2" eb="3">
      <t>ゲツ</t>
    </rPh>
    <rPh sb="6" eb="7">
      <t>ア</t>
    </rPh>
    <rPh sb="9" eb="11">
      <t>カテイ</t>
    </rPh>
    <rPh sb="11" eb="13">
      <t>リョウキン</t>
    </rPh>
    <phoneticPr fontId="4"/>
  </si>
  <si>
    <t>人口</t>
    <rPh sb="0" eb="2">
      <t>ジンコウ</t>
    </rPh>
    <phoneticPr fontId="4"/>
  </si>
  <si>
    <t>面積</t>
    <rPh sb="0" eb="2">
      <t>メンセキ</t>
    </rPh>
    <phoneticPr fontId="4"/>
  </si>
  <si>
    <t>人口密度</t>
    <rPh sb="0" eb="2">
      <t>ジンコウ</t>
    </rPh>
    <rPh sb="2" eb="4">
      <t>ミツド</t>
    </rPh>
    <phoneticPr fontId="4"/>
  </si>
  <si>
    <t>処理区域内人口</t>
  </si>
  <si>
    <t>処理区域面積</t>
  </si>
  <si>
    <t>処理区域内人口密度</t>
  </si>
  <si>
    <t>比率(N-4)</t>
    <rPh sb="0" eb="2">
      <t>ヒリツ</t>
    </rPh>
    <phoneticPr fontId="4"/>
  </si>
  <si>
    <t>比率(N-3)</t>
    <rPh sb="0" eb="2">
      <t>ヒリツ</t>
    </rPh>
    <phoneticPr fontId="4"/>
  </si>
  <si>
    <t>比率(N-2)</t>
    <rPh sb="0" eb="2">
      <t>ヒリツ</t>
    </rPh>
    <phoneticPr fontId="4"/>
  </si>
  <si>
    <t>比率(N-1)</t>
    <rPh sb="0" eb="2">
      <t>ヒリツ</t>
    </rPh>
    <phoneticPr fontId="4"/>
  </si>
  <si>
    <t>比率(N)</t>
    <rPh sb="0" eb="2">
      <t>ヒリツ</t>
    </rPh>
    <phoneticPr fontId="4"/>
  </si>
  <si>
    <t>類似団体平均(N-4)</t>
  </si>
  <si>
    <t>類似団体平均(N-3)</t>
  </si>
  <si>
    <t>類似団体平均(N-2)</t>
  </si>
  <si>
    <t>類似団体平均(N-1)</t>
  </si>
  <si>
    <t>類似団体平均(N)</t>
  </si>
  <si>
    <t>全国平均</t>
  </si>
  <si>
    <t>参照用</t>
    <rPh sb="0" eb="3">
      <t>サンショウヨウ</t>
    </rPh>
    <phoneticPr fontId="4"/>
  </si>
  <si>
    <t>群馬県　嬬恋村</t>
  </si>
  <si>
    <t>法非適用</t>
  </si>
  <si>
    <t>下水道事業</t>
  </si>
  <si>
    <t>特定地域生活排水処理</t>
  </si>
  <si>
    <t>K2</t>
  </si>
  <si>
    <t>非設置</t>
  </si>
  <si>
    <t>-</t>
  </si>
  <si>
    <t>該当数値なし</t>
  </si>
  <si>
    <t>Ｎ－４年度</t>
    <rPh sb="3" eb="5">
      <t>ネンド</t>
    </rPh>
    <phoneticPr fontId="4"/>
  </si>
  <si>
    <t>Ｎ－３年度</t>
    <rPh sb="3" eb="5">
      <t>ネンド</t>
    </rPh>
    <phoneticPr fontId="4"/>
  </si>
  <si>
    <t>Ｎ－２年度</t>
    <rPh sb="3" eb="5">
      <t>ネンド</t>
    </rPh>
    <phoneticPr fontId="4"/>
  </si>
  <si>
    <t>Ｎ－１年度</t>
    <rPh sb="3" eb="5">
      <t>ネンド</t>
    </rPh>
    <phoneticPr fontId="4"/>
  </si>
  <si>
    <t>Ｎ年度</t>
    <rPh sb="1" eb="3">
      <t>ネンド</t>
    </rPh>
    <phoneticPr fontId="4"/>
  </si>
  <si>
    <t>←年数補正</t>
    <rPh sb="1" eb="3">
      <t>ネンスウ</t>
    </rPh>
    <rPh sb="3" eb="5">
      <t>ホセイ</t>
    </rPh>
    <phoneticPr fontId="4"/>
  </si>
  <si>
    <t>←日数補正</t>
    <rPh sb="1" eb="3">
      <t>ニッスウ</t>
    </rPh>
    <rPh sb="3" eb="5">
      <t>ホセイ</t>
    </rPh>
    <phoneticPr fontId="4"/>
  </si>
  <si>
    <t>"R"yy</t>
    <phoneticPr fontId="4"/>
  </si>
  <si>
    <t>"R"dd</t>
    <phoneticPr fontId="4"/>
  </si>
  <si>
    <t>"R"dd</t>
    <phoneticPr fontId="4"/>
  </si>
  <si>
    <t>"R"dd</t>
    <phoneticPr fontId="4"/>
  </si>
  <si>
    <t>"R"dd</t>
    <phoneticPr fontId="4"/>
  </si>
  <si>
    <t>←書式設定</t>
    <rPh sb="1" eb="3">
      <t>ショシキ</t>
    </rPh>
    <rPh sb="3" eb="5">
      <t>セッテイ</t>
    </rPh>
    <phoneticPr fontId="4"/>
  </si>
  <si>
    <t xml:space="preserve">  老朽化によるブロワーの修繕件数の増加に加え設置後10年以上経過した浄化槽本体の修繕件数が増加傾向にある。浄化槽本体の場合、ブロワーよりもコスト高となるため、維持管理のコスト軽減のための検討が必要となる。</t>
    <phoneticPr fontId="4"/>
  </si>
  <si>
    <t>　現在まで収益的収支比率は100％を超え推移しているが、今後人口減少傾向もあり料金収入は横這いか、右肩下がりになると予想される。また、経費回収率も平均値を上回っているものの、経費削減により回収率の向上に努める。</t>
    <phoneticPr fontId="4"/>
  </si>
  <si>
    <t>①収益的収支比率は100％を超えて推移しているが、今後も効率的な運営に努める。
④低い水準で推移しており投資規模は適切と思われる。
⑤平均値よりも高い水準で推移しているが、今後の施設老朽化に伴う投資を見据え一層の経費削減に努める。
⑥平均値よりも低い水準で推移しているが、数年前と比べると、上昇傾向にある。個々の浄化槽の状況を把握し、より効率的な施設管理が必要である。
⑦平均値を上回る利用率。浄化槽設置家屋が空き家になるケースも増えていることから、空き家バンク等役場内でも連携し、利用率の維持、また利用率の向上に努めたい。　　　　　　　　　　　　　　　　　　　　　⑧合併浄化槽整備を前提としているため水洗化率は100％となっている。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</si>
</sst>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;&quot;△&quot;#,##0"/>
    <numFmt numFmtId="177" formatCode="#,##0.00;&quot;△&quot;#,##0.00"/>
    <numFmt numFmtId="178" formatCode="#,##0.00;&quot;△&quot;#,##0.00;&quot;-&quot;"/>
    <numFmt numFmtId="179" formatCode="0.00_);[Red]\(0.00\)"/>
    <numFmt numFmtId="180" formatCode="&quot;R&quot;yy"/>
  </numFmts>
  <fonts count="15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1"/>
      <color theme="0"/>
      <name val="ＭＳ Ｐゴシック"/>
      <family val="2"/>
      <charset val="128"/>
    </font>
    <font>
      <b/>
      <sz val="11"/>
      <color theme="1"/>
      <name val="ＭＳ ゴシック"/>
      <family val="3"/>
      <charset val="128"/>
    </font>
    <font>
      <sz val="6"/>
      <name val="ＭＳ Ｐゴシック"/>
      <family val="2"/>
      <charset val="128"/>
    </font>
    <font>
      <sz val="11"/>
      <color theme="1"/>
      <name val="ＭＳ ゴシック"/>
      <family val="3"/>
      <charset val="128"/>
    </font>
    <font>
      <b/>
      <sz val="24"/>
      <color theme="1"/>
      <name val="ＭＳ ゴシック"/>
      <family val="3"/>
      <charset val="128"/>
    </font>
    <font>
      <b/>
      <vertAlign val="superscript"/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1"/>
      <color rgb="FF3366FF"/>
      <name val="ＭＳ ゴシック"/>
      <family val="3"/>
      <charset val="128"/>
    </font>
    <font>
      <b/>
      <vertAlign val="superscript"/>
      <sz val="12"/>
      <color theme="1"/>
      <name val="ＭＳ ゴシック"/>
      <family val="3"/>
      <charset val="128"/>
    </font>
    <font>
      <b/>
      <sz val="11"/>
      <color rgb="FFFF5050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7" xfId="0" applyFont="1" applyBorder="1">
      <alignment vertical="center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5" fillId="0" borderId="8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9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Protection="1">
      <alignment vertical="center"/>
      <protection hidden="1"/>
    </xf>
    <xf numFmtId="0" fontId="2" fillId="0" borderId="0" xfId="0" applyFont="1">
      <alignment vertical="center"/>
    </xf>
    <xf numFmtId="0" fontId="0" fillId="3" borderId="2" xfId="0" applyFill="1" applyBorder="1">
      <alignment vertical="center"/>
    </xf>
    <xf numFmtId="0" fontId="0" fillId="3" borderId="10" xfId="0" applyFill="1" applyBorder="1">
      <alignment vertical="center"/>
    </xf>
    <xf numFmtId="0" fontId="0" fillId="3" borderId="11" xfId="0" applyFill="1" applyBorder="1">
      <alignment vertical="center"/>
    </xf>
    <xf numFmtId="0" fontId="0" fillId="3" borderId="12" xfId="0" applyFill="1" applyBorder="1">
      <alignment vertical="center"/>
    </xf>
    <xf numFmtId="0" fontId="0" fillId="3" borderId="2" xfId="0" applyFill="1" applyBorder="1" applyAlignment="1">
      <alignment vertical="center" shrinkToFit="1"/>
    </xf>
    <xf numFmtId="0" fontId="0" fillId="4" borderId="2" xfId="0" applyFill="1" applyBorder="1" applyAlignment="1">
      <alignment vertical="center" shrinkToFit="1"/>
    </xf>
    <xf numFmtId="177" fontId="0" fillId="4" borderId="2" xfId="1" applyNumberFormat="1" applyFont="1" applyFill="1" applyBorder="1" applyAlignment="1">
      <alignment vertical="center" shrinkToFit="1"/>
    </xf>
    <xf numFmtId="178" fontId="0" fillId="4" borderId="2" xfId="1" applyNumberFormat="1" applyFont="1" applyFill="1" applyBorder="1" applyAlignment="1">
      <alignment vertical="center" shrinkToFit="1"/>
    </xf>
    <xf numFmtId="49" fontId="0" fillId="0" borderId="0" xfId="0" applyNumberFormat="1" applyAlignment="1">
      <alignment vertical="center" shrinkToFit="1"/>
    </xf>
    <xf numFmtId="0" fontId="0" fillId="0" borderId="2" xfId="0" applyBorder="1" applyAlignment="1">
      <alignment vertical="center" shrinkToFit="1"/>
    </xf>
    <xf numFmtId="177" fontId="0" fillId="0" borderId="2" xfId="1" applyNumberFormat="1" applyFont="1" applyBorder="1" applyAlignment="1">
      <alignment vertical="center" shrinkToFit="1"/>
    </xf>
    <xf numFmtId="179" fontId="0" fillId="0" borderId="0" xfId="0" applyNumberFormat="1">
      <alignment vertical="center"/>
    </xf>
    <xf numFmtId="0" fontId="0" fillId="5" borderId="2" xfId="0" applyFill="1" applyBorder="1">
      <alignment vertical="center"/>
    </xf>
    <xf numFmtId="180" fontId="0" fillId="0" borderId="2" xfId="0" applyNumberFormat="1" applyBorder="1">
      <alignment vertical="center"/>
    </xf>
    <xf numFmtId="0" fontId="6" fillId="0" borderId="0" xfId="0" applyFont="1" applyAlignment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  <protection hidden="1"/>
    </xf>
    <xf numFmtId="0" fontId="3" fillId="2" borderId="2" xfId="0" applyFont="1" applyFill="1" applyBorder="1" applyAlignment="1">
      <alignment horizontal="center" vertical="center" shrinkToFit="1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177" fontId="5" fillId="0" borderId="2" xfId="0" applyNumberFormat="1" applyFont="1" applyBorder="1" applyAlignment="1" applyProtection="1">
      <alignment horizontal="center" vertical="center"/>
      <protection hidden="1"/>
    </xf>
    <xf numFmtId="0" fontId="9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 shrinkToFit="1"/>
      <protection hidden="1"/>
    </xf>
    <xf numFmtId="176" fontId="5" fillId="0" borderId="2" xfId="0" applyNumberFormat="1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3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8" fillId="0" borderId="0" xfId="0" applyFont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5" fillId="0" borderId="6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5" fillId="0" borderId="7" xfId="0" applyFont="1" applyBorder="1" applyAlignment="1" applyProtection="1">
      <alignment horizontal="left" vertical="top" wrapText="1"/>
      <protection locked="0"/>
    </xf>
    <xf numFmtId="0" fontId="5" fillId="0" borderId="8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left" vertical="top" wrapText="1"/>
      <protection locked="0"/>
    </xf>
    <xf numFmtId="0" fontId="5" fillId="0" borderId="4" xfId="0" applyFont="1" applyBorder="1" applyAlignment="1">
      <alignment horizontal="left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7"/>
          <c:y val="0.15806945669028463"/>
          <c:w val="0.8602616255212191"/>
          <c:h val="0.59227544473607452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"R"yy</c:formatCode>
                <c:ptCount val="5"/>
                <c:pt idx="0">
                  <c:v>36892</c:v>
                </c:pt>
                <c:pt idx="1">
                  <c:v>37257</c:v>
                </c:pt>
                <c:pt idx="2">
                  <c:v>37623</c:v>
                </c:pt>
                <c:pt idx="3">
                  <c:v>37989</c:v>
                </c:pt>
                <c:pt idx="4">
                  <c:v>38356</c:v>
                </c:pt>
              </c:numCache>
            </c:numRef>
          </c:cat>
          <c:val>
            <c:numRef>
              <c:f>データ!$EE$6:$EI$6</c:f>
              <c:numCache>
                <c:formatCode>#,##0.00;"△"#,##0.00;"-"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88-4D27-9B0B-B0836E13D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790016"/>
        <c:axId val="206619776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データ!$EJ$6:$EN$6</c:f>
              <c:numCache>
                <c:formatCode>#,##0.00;"△"#,##0.00;"-"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88-4D27-9B0B-B0836E13D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790016"/>
        <c:axId val="206619776"/>
      </c:lineChart>
      <c:dateAx>
        <c:axId val="204790016"/>
        <c:scaling>
          <c:orientation val="minMax"/>
        </c:scaling>
        <c:delete val="1"/>
        <c:axPos val="b"/>
        <c:numFmt formatCode="&quot;R&quot;yy" sourceLinked="1"/>
        <c:majorTickMark val="none"/>
        <c:minorTickMark val="none"/>
        <c:tickLblPos val="none"/>
        <c:crossAx val="206619776"/>
        <c:crosses val="autoZero"/>
        <c:auto val="1"/>
        <c:lblOffset val="100"/>
        <c:baseTimeUnit val="years"/>
      </c:dateAx>
      <c:valAx>
        <c:axId val="206619776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0479001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"R"yy</c:formatCode>
                <c:ptCount val="5"/>
                <c:pt idx="0">
                  <c:v>36892</c:v>
                </c:pt>
                <c:pt idx="1">
                  <c:v>37257</c:v>
                </c:pt>
                <c:pt idx="2">
                  <c:v>37623</c:v>
                </c:pt>
                <c:pt idx="3">
                  <c:v>37989</c:v>
                </c:pt>
                <c:pt idx="4">
                  <c:v>38356</c:v>
                </c:pt>
              </c:numCache>
            </c:numRef>
          </c:cat>
          <c:val>
            <c:numRef>
              <c:f>データ!$CM$6:$CQ$6</c:f>
              <c:numCache>
                <c:formatCode>#,##0.00;"△"#,##0.00;"-"</c:formatCode>
                <c:ptCount val="5"/>
                <c:pt idx="0">
                  <c:v>60.59</c:v>
                </c:pt>
                <c:pt idx="1">
                  <c:v>60.59</c:v>
                </c:pt>
                <c:pt idx="2">
                  <c:v>66.180000000000007</c:v>
                </c:pt>
                <c:pt idx="3">
                  <c:v>67.06</c:v>
                </c:pt>
                <c:pt idx="4">
                  <c:v>64.709999999999994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27A-904F-3A6E824F76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398144"/>
        <c:axId val="13985382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データ!$CR$6:$CV$6</c:f>
              <c:numCache>
                <c:formatCode>#,##0.00;"△"#,##0.00;"-"</c:formatCode>
                <c:ptCount val="5"/>
                <c:pt idx="0">
                  <c:v>59.64</c:v>
                </c:pt>
                <c:pt idx="1">
                  <c:v>58.19</c:v>
                </c:pt>
                <c:pt idx="2">
                  <c:v>56.52</c:v>
                </c:pt>
                <c:pt idx="3">
                  <c:v>88.45</c:v>
                </c:pt>
                <c:pt idx="4">
                  <c:v>54.08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3FB-427A-904F-3A6E824F76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398144"/>
        <c:axId val="139853824"/>
      </c:lineChart>
      <c:dateAx>
        <c:axId val="73398144"/>
        <c:scaling>
          <c:orientation val="minMax"/>
        </c:scaling>
        <c:delete val="1"/>
        <c:axPos val="b"/>
        <c:numFmt formatCode="&quot;R&quot;yy" sourceLinked="1"/>
        <c:majorTickMark val="none"/>
        <c:minorTickMark val="none"/>
        <c:tickLblPos val="none"/>
        <c:crossAx val="139853824"/>
        <c:crosses val="autoZero"/>
        <c:auto val="1"/>
        <c:lblOffset val="100"/>
        <c:baseTimeUnit val="years"/>
      </c:dateAx>
      <c:valAx>
        <c:axId val="13985382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73398144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"R"yy</c:formatCode>
                <c:ptCount val="5"/>
                <c:pt idx="0">
                  <c:v>36892</c:v>
                </c:pt>
                <c:pt idx="1">
                  <c:v>37257</c:v>
                </c:pt>
                <c:pt idx="2">
                  <c:v>37623</c:v>
                </c:pt>
                <c:pt idx="3">
                  <c:v>37989</c:v>
                </c:pt>
                <c:pt idx="4">
                  <c:v>38356</c:v>
                </c:pt>
              </c:numCache>
            </c:numRef>
          </c:cat>
          <c:val>
            <c:numRef>
              <c:f>データ!$CX$6:$DB$6</c:f>
              <c:numCache>
                <c:formatCode>#,##0.00;"△"#,##0.00;"-"</c:formatCode>
                <c:ptCount val="5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BB-4506-BAAE-37A85A1DC4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884032"/>
        <c:axId val="13988595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データ!$DC$6:$DG$6</c:f>
              <c:numCache>
                <c:formatCode>#,##0.00;"△"#,##0.00;"-"</c:formatCode>
                <c:ptCount val="5"/>
                <c:pt idx="0">
                  <c:v>90.63</c:v>
                </c:pt>
                <c:pt idx="1">
                  <c:v>87.8</c:v>
                </c:pt>
                <c:pt idx="2">
                  <c:v>88.43</c:v>
                </c:pt>
                <c:pt idx="3">
                  <c:v>90.34</c:v>
                </c:pt>
                <c:pt idx="4">
                  <c:v>90.57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BB-4506-BAAE-37A85A1DC4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884032"/>
        <c:axId val="139885952"/>
      </c:lineChart>
      <c:dateAx>
        <c:axId val="139884032"/>
        <c:scaling>
          <c:orientation val="minMax"/>
        </c:scaling>
        <c:delete val="1"/>
        <c:axPos val="b"/>
        <c:numFmt formatCode="&quot;R&quot;yy" sourceLinked="1"/>
        <c:majorTickMark val="none"/>
        <c:minorTickMark val="none"/>
        <c:tickLblPos val="none"/>
        <c:crossAx val="139885952"/>
        <c:crosses val="autoZero"/>
        <c:auto val="1"/>
        <c:lblOffset val="100"/>
        <c:baseTimeUnit val="years"/>
      </c:dateAx>
      <c:valAx>
        <c:axId val="13988595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13988403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"/>
          <c:y val="0.15806945669028438"/>
          <c:w val="0.8602616255212191"/>
          <c:h val="0.56370168884887784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"R"yy</c:formatCode>
                <c:ptCount val="5"/>
                <c:pt idx="0">
                  <c:v>36892</c:v>
                </c:pt>
                <c:pt idx="1">
                  <c:v>37257</c:v>
                </c:pt>
                <c:pt idx="2">
                  <c:v>37623</c:v>
                </c:pt>
                <c:pt idx="3">
                  <c:v>37989</c:v>
                </c:pt>
                <c:pt idx="4">
                  <c:v>38356</c:v>
                </c:pt>
              </c:numCache>
            </c:numRef>
          </c:cat>
          <c:val>
            <c:numRef>
              <c:f>データ!$Y$6:$AC$6</c:f>
              <c:numCache>
                <c:formatCode>#,##0.00;"△"#,##0.00;"-"</c:formatCode>
                <c:ptCount val="5"/>
                <c:pt idx="0">
                  <c:v>109.47</c:v>
                </c:pt>
                <c:pt idx="1">
                  <c:v>102.21</c:v>
                </c:pt>
                <c:pt idx="2">
                  <c:v>104.16</c:v>
                </c:pt>
                <c:pt idx="3">
                  <c:v>103.26</c:v>
                </c:pt>
                <c:pt idx="4">
                  <c:v>102.32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60-42C6-BBD9-61499E0C5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4084992"/>
        <c:axId val="21704038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データ!$AD$6:$AH$6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60-42C6-BBD9-61499E0C5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084992"/>
        <c:axId val="217040384"/>
      </c:lineChart>
      <c:dateAx>
        <c:axId val="214084992"/>
        <c:scaling>
          <c:orientation val="minMax"/>
        </c:scaling>
        <c:delete val="1"/>
        <c:axPos val="b"/>
        <c:numFmt formatCode="&quot;R&quot;yy" sourceLinked="1"/>
        <c:majorTickMark val="none"/>
        <c:minorTickMark val="none"/>
        <c:tickLblPos val="none"/>
        <c:crossAx val="217040384"/>
        <c:crosses val="autoZero"/>
        <c:auto val="1"/>
        <c:lblOffset val="100"/>
        <c:baseTimeUnit val="years"/>
      </c:dateAx>
      <c:valAx>
        <c:axId val="21704038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1408499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088" l="0.70000000000000062" r="0.70000000000000062" t="0.7500000000000108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9227544473607452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"R"yy</c:formatCode>
                <c:ptCount val="5"/>
                <c:pt idx="0">
                  <c:v>36892</c:v>
                </c:pt>
                <c:pt idx="1">
                  <c:v>37257</c:v>
                </c:pt>
                <c:pt idx="2">
                  <c:v>37623</c:v>
                </c:pt>
                <c:pt idx="3">
                  <c:v>37989</c:v>
                </c:pt>
                <c:pt idx="4">
                  <c:v>38356</c:v>
                </c:pt>
              </c:numCache>
            </c:numRef>
          </c:cat>
          <c:val>
            <c:numRef>
              <c:f>データ!$DI$6:$DM$6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45-45B8-88BA-BC2FC29E8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7610112"/>
        <c:axId val="218298240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データ!$DN$6:$DR$6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45-45B8-88BA-BC2FC29E8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610112"/>
        <c:axId val="218298240"/>
      </c:lineChart>
      <c:dateAx>
        <c:axId val="217610112"/>
        <c:scaling>
          <c:orientation val="minMax"/>
        </c:scaling>
        <c:delete val="1"/>
        <c:axPos val="b"/>
        <c:numFmt formatCode="&quot;R&quot;yy" sourceLinked="1"/>
        <c:majorTickMark val="none"/>
        <c:minorTickMark val="none"/>
        <c:tickLblPos val="none"/>
        <c:crossAx val="218298240"/>
        <c:crosses val="autoZero"/>
        <c:auto val="1"/>
        <c:lblOffset val="100"/>
        <c:baseTimeUnit val="years"/>
      </c:dateAx>
      <c:valAx>
        <c:axId val="218298240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21761011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6"/>
          <c:y val="0.15806945669028458"/>
          <c:w val="0.8602616255212191"/>
          <c:h val="0.59227544473607452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"R"yy</c:formatCode>
                <c:ptCount val="5"/>
                <c:pt idx="0">
                  <c:v>36892</c:v>
                </c:pt>
                <c:pt idx="1">
                  <c:v>37257</c:v>
                </c:pt>
                <c:pt idx="2">
                  <c:v>37623</c:v>
                </c:pt>
                <c:pt idx="3">
                  <c:v>37989</c:v>
                </c:pt>
                <c:pt idx="4">
                  <c:v>38356</c:v>
                </c:pt>
              </c:numCache>
            </c:numRef>
          </c:cat>
          <c:val>
            <c:numRef>
              <c:f>データ!$DT$6:$DX$6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CC-483F-8ABD-F5A4B79A11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212288"/>
        <c:axId val="73214208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データ!$DY$6:$EC$6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CC-483F-8ABD-F5A4B79A11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212288"/>
        <c:axId val="73214208"/>
      </c:lineChart>
      <c:dateAx>
        <c:axId val="73212288"/>
        <c:scaling>
          <c:orientation val="minMax"/>
        </c:scaling>
        <c:delete val="1"/>
        <c:axPos val="b"/>
        <c:numFmt formatCode="&quot;R&quot;yy" sourceLinked="1"/>
        <c:majorTickMark val="none"/>
        <c:minorTickMark val="none"/>
        <c:tickLblPos val="none"/>
        <c:crossAx val="73214208"/>
        <c:crosses val="autoZero"/>
        <c:auto val="1"/>
        <c:lblOffset val="100"/>
        <c:baseTimeUnit val="years"/>
      </c:dateAx>
      <c:valAx>
        <c:axId val="73214208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7321228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32" l="0.70000000000000062" r="0.70000000000000062" t="0.7500000000000113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"R"yy</c:formatCode>
                <c:ptCount val="5"/>
                <c:pt idx="0">
                  <c:v>36892</c:v>
                </c:pt>
                <c:pt idx="1">
                  <c:v>37257</c:v>
                </c:pt>
                <c:pt idx="2">
                  <c:v>37623</c:v>
                </c:pt>
                <c:pt idx="3">
                  <c:v>37989</c:v>
                </c:pt>
                <c:pt idx="4">
                  <c:v>38356</c:v>
                </c:pt>
              </c:numCache>
            </c:numRef>
          </c:cat>
          <c:val>
            <c:numRef>
              <c:f>データ!$AJ$6:$AN$6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D6-4C03-9E3D-727181ADD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228288"/>
        <c:axId val="73230208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データ!$AO$6:$AS$6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D6-4C03-9E3D-727181ADD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228288"/>
        <c:axId val="73230208"/>
      </c:lineChart>
      <c:dateAx>
        <c:axId val="73228288"/>
        <c:scaling>
          <c:orientation val="minMax"/>
        </c:scaling>
        <c:delete val="1"/>
        <c:axPos val="b"/>
        <c:numFmt formatCode="&quot;R&quot;yy" sourceLinked="1"/>
        <c:majorTickMark val="none"/>
        <c:minorTickMark val="none"/>
        <c:tickLblPos val="none"/>
        <c:crossAx val="73230208"/>
        <c:crosses val="autoZero"/>
        <c:auto val="1"/>
        <c:lblOffset val="100"/>
        <c:baseTimeUnit val="years"/>
      </c:dateAx>
      <c:valAx>
        <c:axId val="73230208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7322828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"R"yy</c:formatCode>
                <c:ptCount val="5"/>
                <c:pt idx="0">
                  <c:v>36892</c:v>
                </c:pt>
                <c:pt idx="1">
                  <c:v>37257</c:v>
                </c:pt>
                <c:pt idx="2">
                  <c:v>37623</c:v>
                </c:pt>
                <c:pt idx="3">
                  <c:v>37989</c:v>
                </c:pt>
                <c:pt idx="4">
                  <c:v>38356</c:v>
                </c:pt>
              </c:numCache>
            </c:numRef>
          </c:cat>
          <c:val>
            <c:numRef>
              <c:f>データ!$AU$6:$AY$6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1C-4741-8C87-C6B28FDCC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239936"/>
        <c:axId val="7325030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データ!$AZ$6:$BD$6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1C-4741-8C87-C6B28FDCC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239936"/>
        <c:axId val="73250304"/>
      </c:lineChart>
      <c:dateAx>
        <c:axId val="73239936"/>
        <c:scaling>
          <c:orientation val="minMax"/>
        </c:scaling>
        <c:delete val="1"/>
        <c:axPos val="b"/>
        <c:numFmt formatCode="&quot;R&quot;yy" sourceLinked="1"/>
        <c:majorTickMark val="none"/>
        <c:minorTickMark val="none"/>
        <c:tickLblPos val="none"/>
        <c:crossAx val="73250304"/>
        <c:crosses val="autoZero"/>
        <c:auto val="1"/>
        <c:lblOffset val="100"/>
        <c:baseTimeUnit val="years"/>
      </c:dateAx>
      <c:valAx>
        <c:axId val="732503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7323993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"R"yy</c:formatCode>
                <c:ptCount val="5"/>
                <c:pt idx="0">
                  <c:v>36892</c:v>
                </c:pt>
                <c:pt idx="1">
                  <c:v>37257</c:v>
                </c:pt>
                <c:pt idx="2">
                  <c:v>37623</c:v>
                </c:pt>
                <c:pt idx="3">
                  <c:v>37989</c:v>
                </c:pt>
                <c:pt idx="4">
                  <c:v>38356</c:v>
                </c:pt>
              </c:numCache>
            </c:numRef>
          </c:cat>
          <c:val>
            <c:numRef>
              <c:f>データ!$BF$6:$BJ$6</c:f>
              <c:numCache>
                <c:formatCode>#,##0.00;"△"#,##0.00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#,##0.00;&quot;△&quot;#,##0.00;&quot;-&quot;">
                  <c:v>482.56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E4-4426-9055-946AED4A4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337856"/>
        <c:axId val="7334003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データ!$BK$6:$BO$6</c:f>
              <c:numCache>
                <c:formatCode>#,##0.00;"△"#,##0.00;"-"</c:formatCode>
                <c:ptCount val="5"/>
                <c:pt idx="0">
                  <c:v>270.57</c:v>
                </c:pt>
                <c:pt idx="1">
                  <c:v>294.27</c:v>
                </c:pt>
                <c:pt idx="2">
                  <c:v>294.08999999999997</c:v>
                </c:pt>
                <c:pt idx="3">
                  <c:v>294.08999999999997</c:v>
                </c:pt>
                <c:pt idx="4">
                  <c:v>338.47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E4-4426-9055-946AED4A4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337856"/>
        <c:axId val="73340032"/>
      </c:lineChart>
      <c:dateAx>
        <c:axId val="73337856"/>
        <c:scaling>
          <c:orientation val="minMax"/>
        </c:scaling>
        <c:delete val="1"/>
        <c:axPos val="b"/>
        <c:numFmt formatCode="&quot;R&quot;yy" sourceLinked="1"/>
        <c:majorTickMark val="none"/>
        <c:minorTickMark val="none"/>
        <c:tickLblPos val="none"/>
        <c:crossAx val="73340032"/>
        <c:crosses val="autoZero"/>
        <c:auto val="1"/>
        <c:lblOffset val="100"/>
        <c:baseTimeUnit val="years"/>
      </c:dateAx>
      <c:valAx>
        <c:axId val="7334003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7333785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"R"yy</c:formatCode>
                <c:ptCount val="5"/>
                <c:pt idx="0">
                  <c:v>36892</c:v>
                </c:pt>
                <c:pt idx="1">
                  <c:v>37257</c:v>
                </c:pt>
                <c:pt idx="2">
                  <c:v>37623</c:v>
                </c:pt>
                <c:pt idx="3">
                  <c:v>37989</c:v>
                </c:pt>
                <c:pt idx="4">
                  <c:v>38356</c:v>
                </c:pt>
              </c:numCache>
            </c:numRef>
          </c:cat>
          <c:val>
            <c:numRef>
              <c:f>データ!$BQ$6:$BU$6</c:f>
              <c:numCache>
                <c:formatCode>#,##0.00;"△"#,##0.00;"-"</c:formatCode>
                <c:ptCount val="5"/>
                <c:pt idx="0">
                  <c:v>81.56</c:v>
                </c:pt>
                <c:pt idx="1">
                  <c:v>96.44</c:v>
                </c:pt>
                <c:pt idx="2">
                  <c:v>76.540000000000006</c:v>
                </c:pt>
                <c:pt idx="3">
                  <c:v>77.010000000000005</c:v>
                </c:pt>
                <c:pt idx="4">
                  <c:v>63.37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1A-47DD-9B7E-6BA71261F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353856"/>
        <c:axId val="73360128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データ!$BV$6:$BZ$6</c:f>
              <c:numCache>
                <c:formatCode>#,##0.00;"△"#,##0.00;"-"</c:formatCode>
                <c:ptCount val="5"/>
                <c:pt idx="0">
                  <c:v>62.5</c:v>
                </c:pt>
                <c:pt idx="1">
                  <c:v>60.59</c:v>
                </c:pt>
                <c:pt idx="2">
                  <c:v>60</c:v>
                </c:pt>
                <c:pt idx="3">
                  <c:v>59.01</c:v>
                </c:pt>
                <c:pt idx="4">
                  <c:v>56.06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1A-47DD-9B7E-6BA71261F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353856"/>
        <c:axId val="73360128"/>
      </c:lineChart>
      <c:dateAx>
        <c:axId val="73353856"/>
        <c:scaling>
          <c:orientation val="minMax"/>
        </c:scaling>
        <c:delete val="1"/>
        <c:axPos val="b"/>
        <c:numFmt formatCode="&quot;R&quot;yy" sourceLinked="1"/>
        <c:majorTickMark val="none"/>
        <c:minorTickMark val="none"/>
        <c:tickLblPos val="none"/>
        <c:crossAx val="73360128"/>
        <c:crosses val="autoZero"/>
        <c:auto val="1"/>
        <c:lblOffset val="100"/>
        <c:baseTimeUnit val="years"/>
      </c:dateAx>
      <c:valAx>
        <c:axId val="73360128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7335385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"R"yy</c:formatCode>
                <c:ptCount val="5"/>
                <c:pt idx="0">
                  <c:v>36892</c:v>
                </c:pt>
                <c:pt idx="1">
                  <c:v>37257</c:v>
                </c:pt>
                <c:pt idx="2">
                  <c:v>37623</c:v>
                </c:pt>
                <c:pt idx="3">
                  <c:v>37989</c:v>
                </c:pt>
                <c:pt idx="4">
                  <c:v>38356</c:v>
                </c:pt>
              </c:numCache>
            </c:numRef>
          </c:cat>
          <c:val>
            <c:numRef>
              <c:f>データ!$CB$6:$CF$6</c:f>
              <c:numCache>
                <c:formatCode>#,##0.00;"△"#,##0.00;"-"</c:formatCode>
                <c:ptCount val="5"/>
                <c:pt idx="0">
                  <c:v>232.25</c:v>
                </c:pt>
                <c:pt idx="1">
                  <c:v>190.9</c:v>
                </c:pt>
                <c:pt idx="2">
                  <c:v>246.41</c:v>
                </c:pt>
                <c:pt idx="3">
                  <c:v>245.41</c:v>
                </c:pt>
                <c:pt idx="4">
                  <c:v>256.94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0B-4B21-AFF4-56515D64F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369856"/>
        <c:axId val="7337203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データ!$CG$6:$CK$6</c:f>
              <c:numCache>
                <c:formatCode>#,##0.00;"△"#,##0.00;"-"</c:formatCode>
                <c:ptCount val="5"/>
                <c:pt idx="0">
                  <c:v>269.33</c:v>
                </c:pt>
                <c:pt idx="1">
                  <c:v>280.23</c:v>
                </c:pt>
                <c:pt idx="2">
                  <c:v>282.70999999999998</c:v>
                </c:pt>
                <c:pt idx="3">
                  <c:v>291.82</c:v>
                </c:pt>
                <c:pt idx="4">
                  <c:v>304.36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0B-4B21-AFF4-56515D64F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369856"/>
        <c:axId val="73372032"/>
      </c:lineChart>
      <c:dateAx>
        <c:axId val="73369856"/>
        <c:scaling>
          <c:orientation val="minMax"/>
        </c:scaling>
        <c:delete val="1"/>
        <c:axPos val="b"/>
        <c:numFmt formatCode="&quot;R&quot;yy" sourceLinked="1"/>
        <c:majorTickMark val="none"/>
        <c:minorTickMark val="none"/>
        <c:tickLblPos val="none"/>
        <c:crossAx val="73372032"/>
        <c:crosses val="autoZero"/>
        <c:auto val="1"/>
        <c:lblOffset val="100"/>
        <c:baseTimeUnit val="years"/>
      </c:dateAx>
      <c:valAx>
        <c:axId val="7337203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7336985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62</xdr:row>
      <xdr:rowOff>0</xdr:rowOff>
    </xdr:from>
    <xdr:to>
      <xdr:col>60</xdr:col>
      <xdr:colOff>0</xdr:colOff>
      <xdr:row>78</xdr:row>
      <xdr:rowOff>0</xdr:rowOff>
    </xdr:to>
    <xdr:graphicFrame macro="">
      <xdr:nvGraphicFramePr>
        <xdr:cNvPr id="2" name="グラフ 1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16</xdr:row>
      <xdr:rowOff>2</xdr:rowOff>
    </xdr:from>
    <xdr:to>
      <xdr:col>16</xdr:col>
      <xdr:colOff>0</xdr:colOff>
      <xdr:row>33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62</xdr:row>
      <xdr:rowOff>1</xdr:rowOff>
    </xdr:from>
    <xdr:to>
      <xdr:col>20</xdr:col>
      <xdr:colOff>0</xdr:colOff>
      <xdr:row>78</xdr:row>
      <xdr:rowOff>1</xdr:rowOff>
    </xdr:to>
    <xdr:graphicFrame macro="">
      <xdr:nvGraphicFramePr>
        <xdr:cNvPr id="4" name="グラフ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62</xdr:row>
      <xdr:rowOff>0</xdr:rowOff>
    </xdr:from>
    <xdr:to>
      <xdr:col>40</xdr:col>
      <xdr:colOff>0</xdr:colOff>
      <xdr:row>78</xdr:row>
      <xdr:rowOff>0</xdr:rowOff>
    </xdr:to>
    <xdr:graphicFrame macro="">
      <xdr:nvGraphicFramePr>
        <xdr:cNvPr id="5" name="グラフ 10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0</xdr:colOff>
      <xdr:row>16</xdr:row>
      <xdr:rowOff>0</xdr:rowOff>
    </xdr:from>
    <xdr:to>
      <xdr:col>16</xdr:col>
      <xdr:colOff>0</xdr:colOff>
      <xdr:row>17</xdr:row>
      <xdr:rowOff>70924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441960" y="2750820"/>
          <a:ext cx="3627120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①収益的収支比率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17</xdr:col>
      <xdr:colOff>0</xdr:colOff>
      <xdr:row>15</xdr:row>
      <xdr:rowOff>171449</xdr:rowOff>
    </xdr:from>
    <xdr:to>
      <xdr:col>31</xdr:col>
      <xdr:colOff>0</xdr:colOff>
      <xdr:row>33</xdr:row>
      <xdr:rowOff>1349</xdr:rowOff>
    </xdr:to>
    <xdr:graphicFrame macro="">
      <xdr:nvGraphicFramePr>
        <xdr:cNvPr id="7" name="グラフ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0</xdr:colOff>
      <xdr:row>15</xdr:row>
      <xdr:rowOff>171449</xdr:rowOff>
    </xdr:from>
    <xdr:to>
      <xdr:col>46</xdr:col>
      <xdr:colOff>0</xdr:colOff>
      <xdr:row>33</xdr:row>
      <xdr:rowOff>1349</xdr:rowOff>
    </xdr:to>
    <xdr:graphicFrame macro="">
      <xdr:nvGraphicFramePr>
        <xdr:cNvPr id="8" name="グラフ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47</xdr:col>
      <xdr:colOff>0</xdr:colOff>
      <xdr:row>15</xdr:row>
      <xdr:rowOff>171449</xdr:rowOff>
    </xdr:from>
    <xdr:to>
      <xdr:col>61</xdr:col>
      <xdr:colOff>0</xdr:colOff>
      <xdr:row>33</xdr:row>
      <xdr:rowOff>1349</xdr:rowOff>
    </xdr:to>
    <xdr:graphicFrame macro="">
      <xdr:nvGraphicFramePr>
        <xdr:cNvPr id="9" name="グラフ 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37</xdr:row>
      <xdr:rowOff>171449</xdr:rowOff>
    </xdr:from>
    <xdr:to>
      <xdr:col>16</xdr:col>
      <xdr:colOff>0</xdr:colOff>
      <xdr:row>55</xdr:row>
      <xdr:rowOff>1349</xdr:rowOff>
    </xdr:to>
    <xdr:graphicFrame macro="">
      <xdr:nvGraphicFramePr>
        <xdr:cNvPr id="10" name="グラフ 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0</xdr:colOff>
      <xdr:row>37</xdr:row>
      <xdr:rowOff>171449</xdr:rowOff>
    </xdr:from>
    <xdr:to>
      <xdr:col>31</xdr:col>
      <xdr:colOff>0</xdr:colOff>
      <xdr:row>55</xdr:row>
      <xdr:rowOff>1349</xdr:rowOff>
    </xdr:to>
    <xdr:graphicFrame macro="">
      <xdr:nvGraphicFramePr>
        <xdr:cNvPr id="11" name="グラフ 6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32</xdr:col>
      <xdr:colOff>0</xdr:colOff>
      <xdr:row>37</xdr:row>
      <xdr:rowOff>171449</xdr:rowOff>
    </xdr:from>
    <xdr:to>
      <xdr:col>46</xdr:col>
      <xdr:colOff>0</xdr:colOff>
      <xdr:row>55</xdr:row>
      <xdr:rowOff>1349</xdr:rowOff>
    </xdr:to>
    <xdr:graphicFrame macro="">
      <xdr:nvGraphicFramePr>
        <xdr:cNvPr id="12" name="グラフ 7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47</xdr:col>
      <xdr:colOff>0</xdr:colOff>
      <xdr:row>37</xdr:row>
      <xdr:rowOff>171449</xdr:rowOff>
    </xdr:from>
    <xdr:to>
      <xdr:col>61</xdr:col>
      <xdr:colOff>0</xdr:colOff>
      <xdr:row>55</xdr:row>
      <xdr:rowOff>1349</xdr:rowOff>
    </xdr:to>
    <xdr:graphicFrame macro="">
      <xdr:nvGraphicFramePr>
        <xdr:cNvPr id="13" name="グラフ 8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0</xdr:colOff>
      <xdr:row>16</xdr:row>
      <xdr:rowOff>0</xdr:rowOff>
    </xdr:from>
    <xdr:to>
      <xdr:col>31</xdr:col>
      <xdr:colOff>0</xdr:colOff>
      <xdr:row>17</xdr:row>
      <xdr:rowOff>70924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4328160" y="2750820"/>
          <a:ext cx="3627120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②累積欠損金比率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32</xdr:col>
      <xdr:colOff>1</xdr:colOff>
      <xdr:row>16</xdr:row>
      <xdr:rowOff>0</xdr:rowOff>
    </xdr:from>
    <xdr:to>
      <xdr:col>46</xdr:col>
      <xdr:colOff>1</xdr:colOff>
      <xdr:row>17</xdr:row>
      <xdr:rowOff>70924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8214361" y="2750820"/>
          <a:ext cx="3627120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③流動比率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47</xdr:col>
      <xdr:colOff>0</xdr:colOff>
      <xdr:row>16</xdr:row>
      <xdr:rowOff>0</xdr:rowOff>
    </xdr:from>
    <xdr:to>
      <xdr:col>61</xdr:col>
      <xdr:colOff>0</xdr:colOff>
      <xdr:row>17</xdr:row>
      <xdr:rowOff>70924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2100560" y="2750820"/>
          <a:ext cx="3627120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④企業債残高対事業規模比率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</xdr:col>
      <xdr:colOff>0</xdr:colOff>
      <xdr:row>38</xdr:row>
      <xdr:rowOff>0</xdr:rowOff>
    </xdr:from>
    <xdr:to>
      <xdr:col>16</xdr:col>
      <xdr:colOff>0</xdr:colOff>
      <xdr:row>39</xdr:row>
      <xdr:rowOff>70924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441960" y="6438900"/>
          <a:ext cx="3627120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⑤経費回収率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17</xdr:col>
      <xdr:colOff>0</xdr:colOff>
      <xdr:row>38</xdr:row>
      <xdr:rowOff>0</xdr:rowOff>
    </xdr:from>
    <xdr:to>
      <xdr:col>31</xdr:col>
      <xdr:colOff>0</xdr:colOff>
      <xdr:row>39</xdr:row>
      <xdr:rowOff>70924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4328160" y="6438900"/>
          <a:ext cx="3627120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⑥汚水処理原価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円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32</xdr:col>
      <xdr:colOff>0</xdr:colOff>
      <xdr:row>38</xdr:row>
      <xdr:rowOff>0</xdr:rowOff>
    </xdr:from>
    <xdr:to>
      <xdr:col>46</xdr:col>
      <xdr:colOff>0</xdr:colOff>
      <xdr:row>39</xdr:row>
      <xdr:rowOff>70924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8214360" y="6438900"/>
          <a:ext cx="3627120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⑦施設利用率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47</xdr:col>
      <xdr:colOff>0</xdr:colOff>
      <xdr:row>38</xdr:row>
      <xdr:rowOff>0</xdr:rowOff>
    </xdr:from>
    <xdr:to>
      <xdr:col>61</xdr:col>
      <xdr:colOff>0</xdr:colOff>
      <xdr:row>39</xdr:row>
      <xdr:rowOff>70924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2100560" y="6438900"/>
          <a:ext cx="3627120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⑧水洗化率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</xdr:col>
      <xdr:colOff>0</xdr:colOff>
      <xdr:row>62</xdr:row>
      <xdr:rowOff>0</xdr:rowOff>
    </xdr:from>
    <xdr:to>
      <xdr:col>20</xdr:col>
      <xdr:colOff>0</xdr:colOff>
      <xdr:row>63</xdr:row>
      <xdr:rowOff>70924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441960" y="10462260"/>
          <a:ext cx="4663440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①有形固定資産減価償却率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22</xdr:col>
      <xdr:colOff>0</xdr:colOff>
      <xdr:row>62</xdr:row>
      <xdr:rowOff>0</xdr:rowOff>
    </xdr:from>
    <xdr:to>
      <xdr:col>40</xdr:col>
      <xdr:colOff>0</xdr:colOff>
      <xdr:row>63</xdr:row>
      <xdr:rowOff>70924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5623560" y="10462260"/>
          <a:ext cx="4663440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②管渠老朽化率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42</xdr:col>
      <xdr:colOff>0</xdr:colOff>
      <xdr:row>62</xdr:row>
      <xdr:rowOff>0</xdr:rowOff>
    </xdr:from>
    <xdr:to>
      <xdr:col>60</xdr:col>
      <xdr:colOff>0</xdr:colOff>
      <xdr:row>63</xdr:row>
      <xdr:rowOff>70924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0805160" y="10462260"/>
          <a:ext cx="4663440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③管渠改善率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13</xdr:col>
      <xdr:colOff>95503</xdr:colOff>
      <xdr:row>17</xdr:row>
      <xdr:rowOff>0</xdr:rowOff>
    </xdr:from>
    <xdr:to>
      <xdr:col>16</xdr:col>
      <xdr:colOff>0</xdr:colOff>
      <xdr:row>18</xdr:row>
      <xdr:rowOff>70924</xdr:rowOff>
    </xdr:to>
    <xdr:sp macro="" textlink="$E$86">
      <xdr:nvSpPr>
        <xdr:cNvPr id="24" name="テキスト ボックス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3387343" y="2918460"/>
          <a:ext cx="681737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B2B5CB1B-0636-44D9-A384-2AB47C8F2FF5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28</xdr:col>
      <xdr:colOff>95503</xdr:colOff>
      <xdr:row>17</xdr:row>
      <xdr:rowOff>0</xdr:rowOff>
    </xdr:from>
    <xdr:to>
      <xdr:col>31</xdr:col>
      <xdr:colOff>0</xdr:colOff>
      <xdr:row>18</xdr:row>
      <xdr:rowOff>70924</xdr:rowOff>
    </xdr:to>
    <xdr:sp macro="" textlink="データ!AT6">
      <xdr:nvSpPr>
        <xdr:cNvPr id="25" name="テキスト ボックス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7273543" y="2918460"/>
          <a:ext cx="681737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4A4C1DE3-A195-467D-A448-A1CA2753E1E4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itchFamily="49" charset="-128"/>
              <a:ea typeface="ＭＳ ゴシック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43</xdr:col>
      <xdr:colOff>95503</xdr:colOff>
      <xdr:row>17</xdr:row>
      <xdr:rowOff>0</xdr:rowOff>
    </xdr:from>
    <xdr:to>
      <xdr:col>46</xdr:col>
      <xdr:colOff>0</xdr:colOff>
      <xdr:row>18</xdr:row>
      <xdr:rowOff>70924</xdr:rowOff>
    </xdr:to>
    <xdr:sp macro="" textlink="データ!BE6">
      <xdr:nvSpPr>
        <xdr:cNvPr id="26" name="テキスト ボックス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1159743" y="2918460"/>
          <a:ext cx="681737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76053BB2-00CA-483E-BE09-9317E6A425CF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itchFamily="49" charset="-128"/>
              <a:ea typeface="ＭＳ ゴシック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58</xdr:col>
      <xdr:colOff>95503</xdr:colOff>
      <xdr:row>17</xdr:row>
      <xdr:rowOff>0</xdr:rowOff>
    </xdr:from>
    <xdr:to>
      <xdr:col>61</xdr:col>
      <xdr:colOff>0</xdr:colOff>
      <xdr:row>18</xdr:row>
      <xdr:rowOff>70924</xdr:rowOff>
    </xdr:to>
    <xdr:sp macro="" textlink="$H$86">
      <xdr:nvSpPr>
        <xdr:cNvPr id="27" name="テキスト ボックス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5045943" y="2918460"/>
          <a:ext cx="681737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C6320F7C-427E-4DFB-8FAE-3E8F3B03D19B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【349.83】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58</xdr:col>
      <xdr:colOff>95503</xdr:colOff>
      <xdr:row>39</xdr:row>
      <xdr:rowOff>0</xdr:rowOff>
    </xdr:from>
    <xdr:to>
      <xdr:col>61</xdr:col>
      <xdr:colOff>0</xdr:colOff>
      <xdr:row>40</xdr:row>
      <xdr:rowOff>70924</xdr:rowOff>
    </xdr:to>
    <xdr:sp macro="" textlink="$L$86">
      <xdr:nvSpPr>
        <xdr:cNvPr id="28" name="テキスト ボックス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5045943" y="6606540"/>
          <a:ext cx="681737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53628B65-B654-4FA0-942C-83531334EFA1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【85.31】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43</xdr:col>
      <xdr:colOff>95503</xdr:colOff>
      <xdr:row>39</xdr:row>
      <xdr:rowOff>0</xdr:rowOff>
    </xdr:from>
    <xdr:to>
      <xdr:col>46</xdr:col>
      <xdr:colOff>0</xdr:colOff>
      <xdr:row>40</xdr:row>
      <xdr:rowOff>70924</xdr:rowOff>
    </xdr:to>
    <xdr:sp macro="" textlink="$K$86">
      <xdr:nvSpPr>
        <xdr:cNvPr id="29" name="テキスト ボックス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1159743" y="6606540"/>
          <a:ext cx="681737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49D02BE1-17EC-4389-BB10-4E95A821A5A7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【54.61】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28</xdr:col>
      <xdr:colOff>95503</xdr:colOff>
      <xdr:row>39</xdr:row>
      <xdr:rowOff>0</xdr:rowOff>
    </xdr:from>
    <xdr:to>
      <xdr:col>31</xdr:col>
      <xdr:colOff>0</xdr:colOff>
      <xdr:row>40</xdr:row>
      <xdr:rowOff>70924</xdr:rowOff>
    </xdr:to>
    <xdr:sp macro="" textlink="$J$86">
      <xdr:nvSpPr>
        <xdr:cNvPr id="30" name="テキスト ボックス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7273543" y="6606540"/>
          <a:ext cx="681737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CFF1F086-12A8-4BCF-813C-9468FC144E7A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【307.86】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13</xdr:col>
      <xdr:colOff>95503</xdr:colOff>
      <xdr:row>39</xdr:row>
      <xdr:rowOff>0</xdr:rowOff>
    </xdr:from>
    <xdr:to>
      <xdr:col>16</xdr:col>
      <xdr:colOff>0</xdr:colOff>
      <xdr:row>40</xdr:row>
      <xdr:rowOff>70924</xdr:rowOff>
    </xdr:to>
    <xdr:sp macro="" textlink="$I$86">
      <xdr:nvSpPr>
        <xdr:cNvPr id="31" name="テキスト ボックス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3387343" y="6606540"/>
          <a:ext cx="681737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C2977FF5-EA62-4B0E-9086-F5E4F010C88A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【53.65】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17</xdr:col>
      <xdr:colOff>95503</xdr:colOff>
      <xdr:row>63</xdr:row>
      <xdr:rowOff>0</xdr:rowOff>
    </xdr:from>
    <xdr:to>
      <xdr:col>20</xdr:col>
      <xdr:colOff>0</xdr:colOff>
      <xdr:row>64</xdr:row>
      <xdr:rowOff>70924</xdr:rowOff>
    </xdr:to>
    <xdr:sp macro="" textlink="データ!DS6">
      <xdr:nvSpPr>
        <xdr:cNvPr id="32" name="テキスト ボックス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423663" y="10629900"/>
          <a:ext cx="681737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07F69703-978E-413C-98A4-EE91EA8988DD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itchFamily="49" charset="-128"/>
              <a:ea typeface="ＭＳ ゴシック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37</xdr:col>
      <xdr:colOff>112626</xdr:colOff>
      <xdr:row>63</xdr:row>
      <xdr:rowOff>0</xdr:rowOff>
    </xdr:from>
    <xdr:to>
      <xdr:col>40</xdr:col>
      <xdr:colOff>17123</xdr:colOff>
      <xdr:row>64</xdr:row>
      <xdr:rowOff>70924</xdr:rowOff>
    </xdr:to>
    <xdr:sp macro="" textlink="データ!ED6">
      <xdr:nvSpPr>
        <xdr:cNvPr id="33" name="テキスト ボックス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9622386" y="10629900"/>
          <a:ext cx="681737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E2B8C38D-56BE-44C8-85B3-6365CDE57324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itchFamily="49" charset="-128"/>
              <a:ea typeface="ＭＳ ゴシック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57</xdr:col>
      <xdr:colOff>95503</xdr:colOff>
      <xdr:row>63</xdr:row>
      <xdr:rowOff>0</xdr:rowOff>
    </xdr:from>
    <xdr:to>
      <xdr:col>60</xdr:col>
      <xdr:colOff>0</xdr:colOff>
      <xdr:row>64</xdr:row>
      <xdr:rowOff>70924</xdr:rowOff>
    </xdr:to>
    <xdr:sp macro="" textlink="$O$86">
      <xdr:nvSpPr>
        <xdr:cNvPr id="34" name="テキスト ボックス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786863" y="10629900"/>
          <a:ext cx="681737" cy="238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61C3EF1D-C888-43BD-9FE7-E84292FF0097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【-】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17</xdr:col>
      <xdr:colOff>38100</xdr:colOff>
      <xdr:row>17</xdr:row>
      <xdr:rowOff>38100</xdr:rowOff>
    </xdr:from>
    <xdr:to>
      <xdr:col>30</xdr:col>
      <xdr:colOff>228600</xdr:colOff>
      <xdr:row>32</xdr:row>
      <xdr:rowOff>28575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4366260" y="2956560"/>
          <a:ext cx="3558540" cy="2505075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該当数値なし</a:t>
          </a:r>
        </a:p>
      </xdr:txBody>
    </xdr:sp>
    <xdr:clientData/>
  </xdr:twoCellAnchor>
  <xdr:twoCellAnchor>
    <xdr:from>
      <xdr:col>32</xdr:col>
      <xdr:colOff>47625</xdr:colOff>
      <xdr:row>17</xdr:row>
      <xdr:rowOff>38100</xdr:rowOff>
    </xdr:from>
    <xdr:to>
      <xdr:col>45</xdr:col>
      <xdr:colOff>238125</xdr:colOff>
      <xdr:row>32</xdr:row>
      <xdr:rowOff>28575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8261985" y="2956560"/>
          <a:ext cx="3558540" cy="2505075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該当数値なし</a:t>
          </a:r>
        </a:p>
      </xdr:txBody>
    </xdr:sp>
    <xdr:clientData/>
  </xdr:twoCellAnchor>
  <xdr:twoCellAnchor>
    <xdr:from>
      <xdr:col>2</xdr:col>
      <xdr:colOff>57150</xdr:colOff>
      <xdr:row>63</xdr:row>
      <xdr:rowOff>85725</xdr:rowOff>
    </xdr:from>
    <xdr:to>
      <xdr:col>19</xdr:col>
      <xdr:colOff>228600</xdr:colOff>
      <xdr:row>77</xdr:row>
      <xdr:rowOff>142875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499110" y="10715625"/>
          <a:ext cx="4575810" cy="2404110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該当数値なし</a:t>
          </a:r>
        </a:p>
      </xdr:txBody>
    </xdr:sp>
    <xdr:clientData/>
  </xdr:twoCellAnchor>
  <xdr:twoCellAnchor>
    <xdr:from>
      <xdr:col>22</xdr:col>
      <xdr:colOff>57150</xdr:colOff>
      <xdr:row>63</xdr:row>
      <xdr:rowOff>85725</xdr:rowOff>
    </xdr:from>
    <xdr:to>
      <xdr:col>39</xdr:col>
      <xdr:colOff>228600</xdr:colOff>
      <xdr:row>77</xdr:row>
      <xdr:rowOff>142875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5680710" y="10715625"/>
          <a:ext cx="4575810" cy="2404110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該当数値なし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Z86"/>
  <sheetViews>
    <sheetView showGridLines="0" tabSelected="1" zoomScaleNormal="100" workbookViewId="0"/>
  </sheetViews>
  <sheetFormatPr defaultColWidth="2.6328125" defaultRowHeight="13" x14ac:dyDescent="0.2"/>
  <cols>
    <col min="1" max="1" width="2.6328125" customWidth="1"/>
    <col min="2" max="62" width="3.7265625" customWidth="1"/>
    <col min="64" max="78" width="3.08984375" customWidth="1"/>
    <col min="79" max="79" width="4.453125" bestFit="1" customWidth="1"/>
    <col min="81" max="82" width="4.453125" bestFit="1" customWidth="1"/>
  </cols>
  <sheetData>
    <row r="1" spans="1:78" ht="17.25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</row>
    <row r="2" spans="1:78" ht="9.75" customHeight="1" x14ac:dyDescent="0.2">
      <c r="A2" s="2"/>
      <c r="B2" s="28" t="s">
        <v>0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</row>
    <row r="3" spans="1:78" ht="9.75" customHeight="1" x14ac:dyDescent="0.2">
      <c r="A3" s="2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</row>
    <row r="4" spans="1:78" ht="9.75" customHeight="1" x14ac:dyDescent="0.2">
      <c r="A4" s="2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</row>
    <row r="5" spans="1:78" ht="9.75" customHeight="1" x14ac:dyDescent="0.2">
      <c r="A5" s="2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</row>
    <row r="6" spans="1:78" ht="18.75" customHeight="1" x14ac:dyDescent="0.2">
      <c r="A6" s="2"/>
      <c r="B6" s="29" t="str">
        <f>データ!H6</f>
        <v>群馬県　嬬恋村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</row>
    <row r="7" spans="1:78" ht="18.75" customHeight="1" x14ac:dyDescent="0.2">
      <c r="A7" s="2"/>
      <c r="B7" s="30" t="s">
        <v>1</v>
      </c>
      <c r="C7" s="30"/>
      <c r="D7" s="30"/>
      <c r="E7" s="30"/>
      <c r="F7" s="30"/>
      <c r="G7" s="30"/>
      <c r="H7" s="30"/>
      <c r="I7" s="30" t="s">
        <v>2</v>
      </c>
      <c r="J7" s="30"/>
      <c r="K7" s="30"/>
      <c r="L7" s="30"/>
      <c r="M7" s="30"/>
      <c r="N7" s="30"/>
      <c r="O7" s="30"/>
      <c r="P7" s="30" t="s">
        <v>3</v>
      </c>
      <c r="Q7" s="30"/>
      <c r="R7" s="30"/>
      <c r="S7" s="30"/>
      <c r="T7" s="30"/>
      <c r="U7" s="30"/>
      <c r="V7" s="30"/>
      <c r="W7" s="30" t="s">
        <v>4</v>
      </c>
      <c r="X7" s="30"/>
      <c r="Y7" s="30"/>
      <c r="Z7" s="30"/>
      <c r="AA7" s="30"/>
      <c r="AB7" s="30"/>
      <c r="AC7" s="30"/>
      <c r="AD7" s="30" t="s">
        <v>5</v>
      </c>
      <c r="AE7" s="30"/>
      <c r="AF7" s="30"/>
      <c r="AG7" s="30"/>
      <c r="AH7" s="30"/>
      <c r="AI7" s="30"/>
      <c r="AJ7" s="30"/>
      <c r="AK7" s="3"/>
      <c r="AL7" s="30" t="s">
        <v>6</v>
      </c>
      <c r="AM7" s="30"/>
      <c r="AN7" s="30"/>
      <c r="AO7" s="30"/>
      <c r="AP7" s="30"/>
      <c r="AQ7" s="30"/>
      <c r="AR7" s="30"/>
      <c r="AS7" s="30"/>
      <c r="AT7" s="30" t="s">
        <v>7</v>
      </c>
      <c r="AU7" s="30"/>
      <c r="AV7" s="30"/>
      <c r="AW7" s="30"/>
      <c r="AX7" s="30"/>
      <c r="AY7" s="30"/>
      <c r="AZ7" s="30"/>
      <c r="BA7" s="30"/>
      <c r="BB7" s="30" t="s">
        <v>8</v>
      </c>
      <c r="BC7" s="30"/>
      <c r="BD7" s="30"/>
      <c r="BE7" s="30"/>
      <c r="BF7" s="30"/>
      <c r="BG7" s="30"/>
      <c r="BH7" s="30"/>
      <c r="BI7" s="30"/>
      <c r="BJ7" s="3"/>
      <c r="BK7" s="3"/>
      <c r="BL7" s="31" t="s">
        <v>9</v>
      </c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3"/>
    </row>
    <row r="8" spans="1:78" ht="18.75" customHeight="1" x14ac:dyDescent="0.2">
      <c r="A8" s="2"/>
      <c r="B8" s="39" t="str">
        <f>データ!I6</f>
        <v>法非適用</v>
      </c>
      <c r="C8" s="39"/>
      <c r="D8" s="39"/>
      <c r="E8" s="39"/>
      <c r="F8" s="39"/>
      <c r="G8" s="39"/>
      <c r="H8" s="39"/>
      <c r="I8" s="39" t="str">
        <f>データ!J6</f>
        <v>下水道事業</v>
      </c>
      <c r="J8" s="39"/>
      <c r="K8" s="39"/>
      <c r="L8" s="39"/>
      <c r="M8" s="39"/>
      <c r="N8" s="39"/>
      <c r="O8" s="39"/>
      <c r="P8" s="39" t="str">
        <f>データ!K6</f>
        <v>特定地域生活排水処理</v>
      </c>
      <c r="Q8" s="39"/>
      <c r="R8" s="39"/>
      <c r="S8" s="39"/>
      <c r="T8" s="39"/>
      <c r="U8" s="39"/>
      <c r="V8" s="39"/>
      <c r="W8" s="39" t="str">
        <f>データ!L6</f>
        <v>K2</v>
      </c>
      <c r="X8" s="39"/>
      <c r="Y8" s="39"/>
      <c r="Z8" s="39"/>
      <c r="AA8" s="39"/>
      <c r="AB8" s="39"/>
      <c r="AC8" s="39"/>
      <c r="AD8" s="40" t="str">
        <f>データ!$M$6</f>
        <v>非設置</v>
      </c>
      <c r="AE8" s="40"/>
      <c r="AF8" s="40"/>
      <c r="AG8" s="40"/>
      <c r="AH8" s="40"/>
      <c r="AI8" s="40"/>
      <c r="AJ8" s="40"/>
      <c r="AK8" s="3"/>
      <c r="AL8" s="41">
        <f>データ!S6</f>
        <v>9117</v>
      </c>
      <c r="AM8" s="41"/>
      <c r="AN8" s="41"/>
      <c r="AO8" s="41"/>
      <c r="AP8" s="41"/>
      <c r="AQ8" s="41"/>
      <c r="AR8" s="41"/>
      <c r="AS8" s="41"/>
      <c r="AT8" s="34">
        <f>データ!T6</f>
        <v>337.58</v>
      </c>
      <c r="AU8" s="34"/>
      <c r="AV8" s="34"/>
      <c r="AW8" s="34"/>
      <c r="AX8" s="34"/>
      <c r="AY8" s="34"/>
      <c r="AZ8" s="34"/>
      <c r="BA8" s="34"/>
      <c r="BB8" s="34">
        <f>データ!U6</f>
        <v>27.01</v>
      </c>
      <c r="BC8" s="34"/>
      <c r="BD8" s="34"/>
      <c r="BE8" s="34"/>
      <c r="BF8" s="34"/>
      <c r="BG8" s="34"/>
      <c r="BH8" s="34"/>
      <c r="BI8" s="34"/>
      <c r="BJ8" s="3"/>
      <c r="BK8" s="3"/>
      <c r="BL8" s="35" t="s">
        <v>10</v>
      </c>
      <c r="BM8" s="36"/>
      <c r="BN8" s="37" t="s">
        <v>11</v>
      </c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8"/>
    </row>
    <row r="9" spans="1:78" ht="18.75" customHeight="1" x14ac:dyDescent="0.2">
      <c r="A9" s="2"/>
      <c r="B9" s="30" t="s">
        <v>12</v>
      </c>
      <c r="C9" s="30"/>
      <c r="D9" s="30"/>
      <c r="E9" s="30"/>
      <c r="F9" s="30"/>
      <c r="G9" s="30"/>
      <c r="H9" s="30"/>
      <c r="I9" s="30" t="s">
        <v>13</v>
      </c>
      <c r="J9" s="30"/>
      <c r="K9" s="30"/>
      <c r="L9" s="30"/>
      <c r="M9" s="30"/>
      <c r="N9" s="30"/>
      <c r="O9" s="30"/>
      <c r="P9" s="30" t="s">
        <v>14</v>
      </c>
      <c r="Q9" s="30"/>
      <c r="R9" s="30"/>
      <c r="S9" s="30"/>
      <c r="T9" s="30"/>
      <c r="U9" s="30"/>
      <c r="V9" s="30"/>
      <c r="W9" s="30" t="s">
        <v>15</v>
      </c>
      <c r="X9" s="30"/>
      <c r="Y9" s="30"/>
      <c r="Z9" s="30"/>
      <c r="AA9" s="30"/>
      <c r="AB9" s="30"/>
      <c r="AC9" s="30"/>
      <c r="AD9" s="30" t="s">
        <v>16</v>
      </c>
      <c r="AE9" s="30"/>
      <c r="AF9" s="30"/>
      <c r="AG9" s="30"/>
      <c r="AH9" s="30"/>
      <c r="AI9" s="30"/>
      <c r="AJ9" s="30"/>
      <c r="AK9" s="3"/>
      <c r="AL9" s="30" t="s">
        <v>17</v>
      </c>
      <c r="AM9" s="30"/>
      <c r="AN9" s="30"/>
      <c r="AO9" s="30"/>
      <c r="AP9" s="30"/>
      <c r="AQ9" s="30"/>
      <c r="AR9" s="30"/>
      <c r="AS9" s="30"/>
      <c r="AT9" s="30" t="s">
        <v>18</v>
      </c>
      <c r="AU9" s="30"/>
      <c r="AV9" s="30"/>
      <c r="AW9" s="30"/>
      <c r="AX9" s="30"/>
      <c r="AY9" s="30"/>
      <c r="AZ9" s="30"/>
      <c r="BA9" s="30"/>
      <c r="BB9" s="30" t="s">
        <v>19</v>
      </c>
      <c r="BC9" s="30"/>
      <c r="BD9" s="30"/>
      <c r="BE9" s="30"/>
      <c r="BF9" s="30"/>
      <c r="BG9" s="30"/>
      <c r="BH9" s="30"/>
      <c r="BI9" s="30"/>
      <c r="BJ9" s="3"/>
      <c r="BK9" s="3"/>
      <c r="BL9" s="42" t="s">
        <v>20</v>
      </c>
      <c r="BM9" s="43"/>
      <c r="BN9" s="50" t="s">
        <v>21</v>
      </c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1"/>
    </row>
    <row r="10" spans="1:78" ht="18.75" customHeight="1" x14ac:dyDescent="0.2">
      <c r="A10" s="2"/>
      <c r="B10" s="34" t="str">
        <f>データ!N6</f>
        <v>-</v>
      </c>
      <c r="C10" s="34"/>
      <c r="D10" s="34"/>
      <c r="E10" s="34"/>
      <c r="F10" s="34"/>
      <c r="G10" s="34"/>
      <c r="H10" s="34"/>
      <c r="I10" s="34" t="str">
        <f>データ!O6</f>
        <v>該当数値なし</v>
      </c>
      <c r="J10" s="34"/>
      <c r="K10" s="34"/>
      <c r="L10" s="34"/>
      <c r="M10" s="34"/>
      <c r="N10" s="34"/>
      <c r="O10" s="34"/>
      <c r="P10" s="34">
        <f>データ!P6</f>
        <v>9.6999999999999993</v>
      </c>
      <c r="Q10" s="34"/>
      <c r="R10" s="34"/>
      <c r="S10" s="34"/>
      <c r="T10" s="34"/>
      <c r="U10" s="34"/>
      <c r="V10" s="34"/>
      <c r="W10" s="34">
        <f>データ!Q6</f>
        <v>100</v>
      </c>
      <c r="X10" s="34"/>
      <c r="Y10" s="34"/>
      <c r="Z10" s="34"/>
      <c r="AA10" s="34"/>
      <c r="AB10" s="34"/>
      <c r="AC10" s="34"/>
      <c r="AD10" s="41">
        <f>データ!R6</f>
        <v>4403</v>
      </c>
      <c r="AE10" s="41"/>
      <c r="AF10" s="41"/>
      <c r="AG10" s="41"/>
      <c r="AH10" s="41"/>
      <c r="AI10" s="41"/>
      <c r="AJ10" s="41"/>
      <c r="AK10" s="2"/>
      <c r="AL10" s="41">
        <f>データ!V6</f>
        <v>883</v>
      </c>
      <c r="AM10" s="41"/>
      <c r="AN10" s="41"/>
      <c r="AO10" s="41"/>
      <c r="AP10" s="41"/>
      <c r="AQ10" s="41"/>
      <c r="AR10" s="41"/>
      <c r="AS10" s="41"/>
      <c r="AT10" s="34">
        <f>データ!W6</f>
        <v>0.15</v>
      </c>
      <c r="AU10" s="34"/>
      <c r="AV10" s="34"/>
      <c r="AW10" s="34"/>
      <c r="AX10" s="34"/>
      <c r="AY10" s="34"/>
      <c r="AZ10" s="34"/>
      <c r="BA10" s="34"/>
      <c r="BB10" s="34">
        <f>データ!X6</f>
        <v>5886.67</v>
      </c>
      <c r="BC10" s="34"/>
      <c r="BD10" s="34"/>
      <c r="BE10" s="34"/>
      <c r="BF10" s="34"/>
      <c r="BG10" s="34"/>
      <c r="BH10" s="34"/>
      <c r="BI10" s="34"/>
      <c r="BJ10" s="2"/>
      <c r="BK10" s="2"/>
      <c r="BL10" s="52" t="s">
        <v>22</v>
      </c>
      <c r="BM10" s="53"/>
      <c r="BN10" s="54" t="s">
        <v>23</v>
      </c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5"/>
    </row>
    <row r="11" spans="1:78" ht="9.7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56" t="s">
        <v>24</v>
      </c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</row>
    <row r="12" spans="1:78" ht="9.75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</row>
    <row r="13" spans="1:78" ht="9.7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</row>
    <row r="14" spans="1:78" ht="13.5" customHeight="1" x14ac:dyDescent="0.2">
      <c r="A14" s="2"/>
      <c r="B14" s="58" t="s">
        <v>25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60"/>
      <c r="BK14" s="2"/>
      <c r="BL14" s="44" t="s">
        <v>26</v>
      </c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6"/>
    </row>
    <row r="15" spans="1:78" ht="13.5" customHeight="1" x14ac:dyDescent="0.2">
      <c r="A15" s="2"/>
      <c r="B15" s="61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3"/>
      <c r="BK15" s="2"/>
      <c r="BL15" s="47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9"/>
    </row>
    <row r="16" spans="1:78" ht="13.5" customHeight="1" x14ac:dyDescent="0.2">
      <c r="A16" s="2"/>
      <c r="B16" s="4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5"/>
      <c r="BK16" s="2"/>
      <c r="BL16" s="64" t="s">
        <v>122</v>
      </c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6"/>
    </row>
    <row r="17" spans="1:78" ht="13.5" customHeight="1" x14ac:dyDescent="0.2">
      <c r="A17" s="2"/>
      <c r="B17" s="4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5"/>
      <c r="BK17" s="2"/>
      <c r="BL17" s="64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6"/>
    </row>
    <row r="18" spans="1:78" ht="13.5" customHeight="1" x14ac:dyDescent="0.2">
      <c r="A18" s="2"/>
      <c r="B18" s="4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5"/>
      <c r="BK18" s="2"/>
      <c r="BL18" s="64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6"/>
    </row>
    <row r="19" spans="1:78" ht="13.5" customHeight="1" x14ac:dyDescent="0.2">
      <c r="A19" s="2"/>
      <c r="B19" s="4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5"/>
      <c r="BK19" s="2"/>
      <c r="BL19" s="64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6"/>
    </row>
    <row r="20" spans="1:78" ht="13.5" customHeight="1" x14ac:dyDescent="0.2">
      <c r="A20" s="2"/>
      <c r="B20" s="4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5"/>
      <c r="BK20" s="2"/>
      <c r="BL20" s="64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6"/>
    </row>
    <row r="21" spans="1:78" ht="13.5" customHeight="1" x14ac:dyDescent="0.2">
      <c r="A21" s="2"/>
      <c r="B21" s="4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5"/>
      <c r="BK21" s="2"/>
      <c r="BL21" s="64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6"/>
    </row>
    <row r="22" spans="1:78" ht="13.5" customHeight="1" x14ac:dyDescent="0.2">
      <c r="A22" s="2"/>
      <c r="B22" s="4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5"/>
      <c r="BK22" s="2"/>
      <c r="BL22" s="64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6"/>
    </row>
    <row r="23" spans="1:78" ht="13.5" customHeight="1" x14ac:dyDescent="0.2">
      <c r="A23" s="2"/>
      <c r="B23" s="4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5"/>
      <c r="BK23" s="2"/>
      <c r="BL23" s="64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6"/>
    </row>
    <row r="24" spans="1:78" ht="13.5" customHeight="1" x14ac:dyDescent="0.2">
      <c r="A24" s="2"/>
      <c r="B24" s="4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5"/>
      <c r="BK24" s="2"/>
      <c r="BL24" s="64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6"/>
    </row>
    <row r="25" spans="1:78" ht="13.5" customHeight="1" x14ac:dyDescent="0.2">
      <c r="A25" s="2"/>
      <c r="B25" s="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5"/>
      <c r="BK25" s="2"/>
      <c r="BL25" s="64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6"/>
    </row>
    <row r="26" spans="1:78" ht="13.5" customHeight="1" x14ac:dyDescent="0.2">
      <c r="A26" s="2"/>
      <c r="B26" s="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5"/>
      <c r="BK26" s="2"/>
      <c r="BL26" s="64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6"/>
    </row>
    <row r="27" spans="1:78" ht="13.5" customHeight="1" x14ac:dyDescent="0.2">
      <c r="A27" s="2"/>
      <c r="B27" s="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5"/>
      <c r="BK27" s="2"/>
      <c r="BL27" s="64"/>
      <c r="BM27" s="65"/>
      <c r="BN27" s="65"/>
      <c r="BO27" s="65"/>
      <c r="BP27" s="65"/>
      <c r="BQ27" s="65"/>
      <c r="BR27" s="65"/>
      <c r="BS27" s="65"/>
      <c r="BT27" s="65"/>
      <c r="BU27" s="65"/>
      <c r="BV27" s="65"/>
      <c r="BW27" s="65"/>
      <c r="BX27" s="65"/>
      <c r="BY27" s="65"/>
      <c r="BZ27" s="66"/>
    </row>
    <row r="28" spans="1:78" ht="13.5" customHeight="1" x14ac:dyDescent="0.2">
      <c r="A28" s="2"/>
      <c r="B28" s="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5"/>
      <c r="BK28" s="2"/>
      <c r="BL28" s="64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6"/>
    </row>
    <row r="29" spans="1:78" ht="13.5" customHeight="1" x14ac:dyDescent="0.2">
      <c r="A29" s="2"/>
      <c r="B29" s="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5"/>
      <c r="BK29" s="2"/>
      <c r="BL29" s="64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6"/>
    </row>
    <row r="30" spans="1:78" ht="13.5" customHeight="1" x14ac:dyDescent="0.2">
      <c r="A30" s="2"/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5"/>
      <c r="BK30" s="2"/>
      <c r="BL30" s="64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6"/>
    </row>
    <row r="31" spans="1:78" ht="13.5" customHeight="1" x14ac:dyDescent="0.2">
      <c r="A31" s="2"/>
      <c r="B31" s="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5"/>
      <c r="BK31" s="2"/>
      <c r="BL31" s="64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6"/>
    </row>
    <row r="32" spans="1:78" ht="13.5" customHeight="1" x14ac:dyDescent="0.2">
      <c r="A32" s="2"/>
      <c r="B32" s="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5"/>
      <c r="BK32" s="2"/>
      <c r="BL32" s="64"/>
      <c r="BM32" s="65"/>
      <c r="BN32" s="65"/>
      <c r="BO32" s="65"/>
      <c r="BP32" s="65"/>
      <c r="BQ32" s="65"/>
      <c r="BR32" s="65"/>
      <c r="BS32" s="65"/>
      <c r="BT32" s="65"/>
      <c r="BU32" s="65"/>
      <c r="BV32" s="65"/>
      <c r="BW32" s="65"/>
      <c r="BX32" s="65"/>
      <c r="BY32" s="65"/>
      <c r="BZ32" s="66"/>
    </row>
    <row r="33" spans="1:78" ht="13.5" customHeight="1" x14ac:dyDescent="0.2">
      <c r="A33" s="2"/>
      <c r="B33" s="4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5"/>
      <c r="BK33" s="2"/>
      <c r="BL33" s="64"/>
      <c r="BM33" s="65"/>
      <c r="BN33" s="65"/>
      <c r="BO33" s="65"/>
      <c r="BP33" s="65"/>
      <c r="BQ33" s="65"/>
      <c r="BR33" s="65"/>
      <c r="BS33" s="65"/>
      <c r="BT33" s="65"/>
      <c r="BU33" s="65"/>
      <c r="BV33" s="65"/>
      <c r="BW33" s="65"/>
      <c r="BX33" s="65"/>
      <c r="BY33" s="65"/>
      <c r="BZ33" s="66"/>
    </row>
    <row r="34" spans="1:78" ht="13.5" customHeight="1" x14ac:dyDescent="0.2">
      <c r="A34" s="2"/>
      <c r="B34" s="4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6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6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5"/>
      <c r="BK34" s="2"/>
      <c r="BL34" s="64"/>
      <c r="BM34" s="65"/>
      <c r="BN34" s="65"/>
      <c r="BO34" s="65"/>
      <c r="BP34" s="65"/>
      <c r="BQ34" s="65"/>
      <c r="BR34" s="65"/>
      <c r="BS34" s="65"/>
      <c r="BT34" s="65"/>
      <c r="BU34" s="65"/>
      <c r="BV34" s="65"/>
      <c r="BW34" s="65"/>
      <c r="BX34" s="65"/>
      <c r="BY34" s="65"/>
      <c r="BZ34" s="66"/>
    </row>
    <row r="35" spans="1:78" ht="13.5" customHeight="1" x14ac:dyDescent="0.2">
      <c r="A35" s="2"/>
      <c r="B35" s="4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6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6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5"/>
      <c r="BK35" s="2"/>
      <c r="BL35" s="64"/>
      <c r="BM35" s="65"/>
      <c r="BN35" s="65"/>
      <c r="BO35" s="65"/>
      <c r="BP35" s="65"/>
      <c r="BQ35" s="65"/>
      <c r="BR35" s="65"/>
      <c r="BS35" s="65"/>
      <c r="BT35" s="65"/>
      <c r="BU35" s="65"/>
      <c r="BV35" s="65"/>
      <c r="BW35" s="65"/>
      <c r="BX35" s="65"/>
      <c r="BY35" s="65"/>
      <c r="BZ35" s="66"/>
    </row>
    <row r="36" spans="1:78" ht="13.5" customHeight="1" x14ac:dyDescent="0.2">
      <c r="A36" s="2"/>
      <c r="B36" s="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5"/>
      <c r="BK36" s="2"/>
      <c r="BL36" s="64"/>
      <c r="BM36" s="65"/>
      <c r="BN36" s="65"/>
      <c r="BO36" s="65"/>
      <c r="BP36" s="65"/>
      <c r="BQ36" s="65"/>
      <c r="BR36" s="65"/>
      <c r="BS36" s="65"/>
      <c r="BT36" s="65"/>
      <c r="BU36" s="65"/>
      <c r="BV36" s="65"/>
      <c r="BW36" s="65"/>
      <c r="BX36" s="65"/>
      <c r="BY36" s="65"/>
      <c r="BZ36" s="66"/>
    </row>
    <row r="37" spans="1:78" ht="13.5" customHeight="1" x14ac:dyDescent="0.2">
      <c r="A37" s="2"/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5"/>
      <c r="BK37" s="2"/>
      <c r="BL37" s="64"/>
      <c r="BM37" s="65"/>
      <c r="BN37" s="65"/>
      <c r="BO37" s="65"/>
      <c r="BP37" s="65"/>
      <c r="BQ37" s="65"/>
      <c r="BR37" s="65"/>
      <c r="BS37" s="65"/>
      <c r="BT37" s="65"/>
      <c r="BU37" s="65"/>
      <c r="BV37" s="65"/>
      <c r="BW37" s="65"/>
      <c r="BX37" s="65"/>
      <c r="BY37" s="65"/>
      <c r="BZ37" s="66"/>
    </row>
    <row r="38" spans="1:78" ht="13.5" customHeight="1" x14ac:dyDescent="0.2">
      <c r="A38" s="2"/>
      <c r="B38" s="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5"/>
      <c r="BK38" s="2"/>
      <c r="BL38" s="64"/>
      <c r="BM38" s="65"/>
      <c r="BN38" s="65"/>
      <c r="BO38" s="65"/>
      <c r="BP38" s="65"/>
      <c r="BQ38" s="65"/>
      <c r="BR38" s="65"/>
      <c r="BS38" s="65"/>
      <c r="BT38" s="65"/>
      <c r="BU38" s="65"/>
      <c r="BV38" s="65"/>
      <c r="BW38" s="65"/>
      <c r="BX38" s="65"/>
      <c r="BY38" s="65"/>
      <c r="BZ38" s="66"/>
    </row>
    <row r="39" spans="1:78" ht="13.5" customHeight="1" x14ac:dyDescent="0.2">
      <c r="A39" s="2"/>
      <c r="B39" s="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5"/>
      <c r="BK39" s="2"/>
      <c r="BL39" s="64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6"/>
    </row>
    <row r="40" spans="1:78" ht="13.5" customHeight="1" x14ac:dyDescent="0.2">
      <c r="A40" s="2"/>
      <c r="B40" s="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5"/>
      <c r="BK40" s="2"/>
      <c r="BL40" s="64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6"/>
    </row>
    <row r="41" spans="1:78" ht="13.5" customHeight="1" x14ac:dyDescent="0.2">
      <c r="A41" s="2"/>
      <c r="B41" s="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5"/>
      <c r="BK41" s="2"/>
      <c r="BL41" s="64"/>
      <c r="BM41" s="65"/>
      <c r="BN41" s="65"/>
      <c r="BO41" s="65"/>
      <c r="BP41" s="65"/>
      <c r="BQ41" s="65"/>
      <c r="BR41" s="65"/>
      <c r="BS41" s="65"/>
      <c r="BT41" s="65"/>
      <c r="BU41" s="65"/>
      <c r="BV41" s="65"/>
      <c r="BW41" s="65"/>
      <c r="BX41" s="65"/>
      <c r="BY41" s="65"/>
      <c r="BZ41" s="66"/>
    </row>
    <row r="42" spans="1:78" ht="13.5" customHeight="1" x14ac:dyDescent="0.2">
      <c r="A42" s="2"/>
      <c r="B42" s="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5"/>
      <c r="BK42" s="2"/>
      <c r="BL42" s="64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6"/>
    </row>
    <row r="43" spans="1:78" ht="13.5" customHeight="1" x14ac:dyDescent="0.2">
      <c r="A43" s="2"/>
      <c r="B43" s="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5"/>
      <c r="BK43" s="2"/>
      <c r="BL43" s="64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6"/>
    </row>
    <row r="44" spans="1:78" ht="13.5" customHeight="1" x14ac:dyDescent="0.2">
      <c r="A44" s="2"/>
      <c r="B44" s="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5"/>
      <c r="BK44" s="2"/>
      <c r="BL44" s="67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9"/>
    </row>
    <row r="45" spans="1:78" ht="13.5" customHeight="1" x14ac:dyDescent="0.2">
      <c r="A45" s="2"/>
      <c r="B45" s="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5"/>
      <c r="BK45" s="2"/>
      <c r="BL45" s="44" t="s">
        <v>27</v>
      </c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6"/>
    </row>
    <row r="46" spans="1:78" ht="13.5" customHeight="1" x14ac:dyDescent="0.2">
      <c r="A46" s="2"/>
      <c r="B46" s="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5"/>
      <c r="BK46" s="2"/>
      <c r="BL46" s="47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9"/>
    </row>
    <row r="47" spans="1:78" ht="13.5" customHeight="1" x14ac:dyDescent="0.2">
      <c r="A47" s="2"/>
      <c r="B47" s="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5"/>
      <c r="BK47" s="2"/>
      <c r="BL47" s="64" t="s">
        <v>120</v>
      </c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6"/>
    </row>
    <row r="48" spans="1:78" ht="13.5" customHeight="1" x14ac:dyDescent="0.2">
      <c r="A48" s="2"/>
      <c r="B48" s="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5"/>
      <c r="BK48" s="2"/>
      <c r="BL48" s="64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6"/>
    </row>
    <row r="49" spans="1:78" ht="13.5" customHeight="1" x14ac:dyDescent="0.2">
      <c r="A49" s="2"/>
      <c r="B49" s="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5"/>
      <c r="BK49" s="2"/>
      <c r="BL49" s="64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65"/>
      <c r="BX49" s="65"/>
      <c r="BY49" s="65"/>
      <c r="BZ49" s="66"/>
    </row>
    <row r="50" spans="1:78" ht="13.5" customHeight="1" x14ac:dyDescent="0.2">
      <c r="A50" s="2"/>
      <c r="B50" s="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5"/>
      <c r="BK50" s="2"/>
      <c r="BL50" s="64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6"/>
    </row>
    <row r="51" spans="1:78" ht="13.5" customHeight="1" x14ac:dyDescent="0.2">
      <c r="A51" s="2"/>
      <c r="B51" s="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5"/>
      <c r="BK51" s="2"/>
      <c r="BL51" s="64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6"/>
    </row>
    <row r="52" spans="1:78" ht="13.5" customHeight="1" x14ac:dyDescent="0.2">
      <c r="A52" s="2"/>
      <c r="B52" s="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5"/>
      <c r="BK52" s="2"/>
      <c r="BL52" s="64"/>
      <c r="BM52" s="65"/>
      <c r="BN52" s="65"/>
      <c r="BO52" s="65"/>
      <c r="BP52" s="65"/>
      <c r="BQ52" s="65"/>
      <c r="BR52" s="65"/>
      <c r="BS52" s="65"/>
      <c r="BT52" s="65"/>
      <c r="BU52" s="65"/>
      <c r="BV52" s="65"/>
      <c r="BW52" s="65"/>
      <c r="BX52" s="65"/>
      <c r="BY52" s="65"/>
      <c r="BZ52" s="66"/>
    </row>
    <row r="53" spans="1:78" ht="13.5" customHeight="1" x14ac:dyDescent="0.2">
      <c r="A53" s="2"/>
      <c r="B53" s="4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5"/>
      <c r="BK53" s="2"/>
      <c r="BL53" s="64"/>
      <c r="BM53" s="65"/>
      <c r="BN53" s="65"/>
      <c r="BO53" s="65"/>
      <c r="BP53" s="65"/>
      <c r="BQ53" s="65"/>
      <c r="BR53" s="65"/>
      <c r="BS53" s="65"/>
      <c r="BT53" s="65"/>
      <c r="BU53" s="65"/>
      <c r="BV53" s="65"/>
      <c r="BW53" s="65"/>
      <c r="BX53" s="65"/>
      <c r="BY53" s="65"/>
      <c r="BZ53" s="66"/>
    </row>
    <row r="54" spans="1:78" ht="13.5" customHeight="1" x14ac:dyDescent="0.2">
      <c r="A54" s="2"/>
      <c r="B54" s="4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5"/>
      <c r="BK54" s="2"/>
      <c r="BL54" s="64"/>
      <c r="BM54" s="65"/>
      <c r="BN54" s="65"/>
      <c r="BO54" s="65"/>
      <c r="BP54" s="65"/>
      <c r="BQ54" s="65"/>
      <c r="BR54" s="65"/>
      <c r="BS54" s="65"/>
      <c r="BT54" s="65"/>
      <c r="BU54" s="65"/>
      <c r="BV54" s="65"/>
      <c r="BW54" s="65"/>
      <c r="BX54" s="65"/>
      <c r="BY54" s="65"/>
      <c r="BZ54" s="66"/>
    </row>
    <row r="55" spans="1:78" ht="13.5" customHeight="1" x14ac:dyDescent="0.2">
      <c r="A55" s="2"/>
      <c r="B55" s="4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5"/>
      <c r="BK55" s="2"/>
      <c r="BL55" s="64"/>
      <c r="BM55" s="65"/>
      <c r="BN55" s="65"/>
      <c r="BO55" s="65"/>
      <c r="BP55" s="65"/>
      <c r="BQ55" s="65"/>
      <c r="BR55" s="65"/>
      <c r="BS55" s="65"/>
      <c r="BT55" s="65"/>
      <c r="BU55" s="65"/>
      <c r="BV55" s="65"/>
      <c r="BW55" s="65"/>
      <c r="BX55" s="65"/>
      <c r="BY55" s="65"/>
      <c r="BZ55" s="66"/>
    </row>
    <row r="56" spans="1:78" ht="13.5" customHeight="1" x14ac:dyDescent="0.2">
      <c r="A56" s="2"/>
      <c r="B56" s="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6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6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6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5"/>
      <c r="BK56" s="2"/>
      <c r="BL56" s="64"/>
      <c r="BM56" s="65"/>
      <c r="BN56" s="65"/>
      <c r="BO56" s="65"/>
      <c r="BP56" s="65"/>
      <c r="BQ56" s="65"/>
      <c r="BR56" s="65"/>
      <c r="BS56" s="65"/>
      <c r="BT56" s="65"/>
      <c r="BU56" s="65"/>
      <c r="BV56" s="65"/>
      <c r="BW56" s="65"/>
      <c r="BX56" s="65"/>
      <c r="BY56" s="65"/>
      <c r="BZ56" s="66"/>
    </row>
    <row r="57" spans="1:78" ht="13.5" customHeight="1" x14ac:dyDescent="0.2">
      <c r="A57" s="2"/>
      <c r="B57" s="4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6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6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6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5"/>
      <c r="BK57" s="2"/>
      <c r="BL57" s="64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6"/>
    </row>
    <row r="58" spans="1:78" ht="13.5" customHeight="1" x14ac:dyDescent="0.2">
      <c r="A58" s="2"/>
      <c r="B58" s="4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6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6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6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5"/>
      <c r="BK58" s="2"/>
      <c r="BL58" s="64"/>
      <c r="BM58" s="65"/>
      <c r="BN58" s="65"/>
      <c r="BO58" s="65"/>
      <c r="BP58" s="65"/>
      <c r="BQ58" s="65"/>
      <c r="BR58" s="65"/>
      <c r="BS58" s="65"/>
      <c r="BT58" s="65"/>
      <c r="BU58" s="65"/>
      <c r="BV58" s="65"/>
      <c r="BW58" s="65"/>
      <c r="BX58" s="65"/>
      <c r="BY58" s="65"/>
      <c r="BZ58" s="66"/>
    </row>
    <row r="59" spans="1:78" ht="13.5" customHeight="1" x14ac:dyDescent="0.2">
      <c r="A59" s="2"/>
      <c r="B59" s="8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10"/>
      <c r="BK59" s="2"/>
      <c r="BL59" s="64"/>
      <c r="BM59" s="65"/>
      <c r="BN59" s="65"/>
      <c r="BO59" s="65"/>
      <c r="BP59" s="65"/>
      <c r="BQ59" s="65"/>
      <c r="BR59" s="65"/>
      <c r="BS59" s="65"/>
      <c r="BT59" s="65"/>
      <c r="BU59" s="65"/>
      <c r="BV59" s="65"/>
      <c r="BW59" s="65"/>
      <c r="BX59" s="65"/>
      <c r="BY59" s="65"/>
      <c r="BZ59" s="66"/>
    </row>
    <row r="60" spans="1:78" ht="13.5" customHeight="1" x14ac:dyDescent="0.2">
      <c r="A60" s="2"/>
      <c r="B60" s="61" t="s">
        <v>28</v>
      </c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3"/>
      <c r="BK60" s="2"/>
      <c r="BL60" s="64"/>
      <c r="BM60" s="65"/>
      <c r="BN60" s="65"/>
      <c r="BO60" s="65"/>
      <c r="BP60" s="65"/>
      <c r="BQ60" s="65"/>
      <c r="BR60" s="65"/>
      <c r="BS60" s="65"/>
      <c r="BT60" s="65"/>
      <c r="BU60" s="65"/>
      <c r="BV60" s="65"/>
      <c r="BW60" s="65"/>
      <c r="BX60" s="65"/>
      <c r="BY60" s="65"/>
      <c r="BZ60" s="66"/>
    </row>
    <row r="61" spans="1:78" ht="13.5" customHeight="1" x14ac:dyDescent="0.2">
      <c r="A61" s="2"/>
      <c r="B61" s="61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3"/>
      <c r="BK61" s="2"/>
      <c r="BL61" s="64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6"/>
    </row>
    <row r="62" spans="1:78" ht="13.5" customHeight="1" x14ac:dyDescent="0.2">
      <c r="A62" s="2"/>
      <c r="B62" s="4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5"/>
      <c r="BK62" s="2"/>
      <c r="BL62" s="64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6"/>
    </row>
    <row r="63" spans="1:78" ht="13.5" customHeight="1" x14ac:dyDescent="0.2">
      <c r="A63" s="2"/>
      <c r="B63" s="4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5"/>
      <c r="BK63" s="2"/>
      <c r="BL63" s="67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  <c r="BZ63" s="69"/>
    </row>
    <row r="64" spans="1:78" ht="13.5" customHeight="1" x14ac:dyDescent="0.2">
      <c r="A64" s="2"/>
      <c r="B64" s="4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5"/>
      <c r="BK64" s="2"/>
      <c r="BL64" s="44" t="s">
        <v>29</v>
      </c>
      <c r="BM64" s="45"/>
      <c r="BN64" s="45"/>
      <c r="BO64" s="45"/>
      <c r="BP64" s="45"/>
      <c r="BQ64" s="45"/>
      <c r="BR64" s="45"/>
      <c r="BS64" s="45"/>
      <c r="BT64" s="45"/>
      <c r="BU64" s="45"/>
      <c r="BV64" s="45"/>
      <c r="BW64" s="45"/>
      <c r="BX64" s="45"/>
      <c r="BY64" s="45"/>
      <c r="BZ64" s="46"/>
    </row>
    <row r="65" spans="1:78" ht="13.5" customHeight="1" x14ac:dyDescent="0.2">
      <c r="A65" s="2"/>
      <c r="B65" s="4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5"/>
      <c r="BK65" s="2"/>
      <c r="BL65" s="47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9"/>
    </row>
    <row r="66" spans="1:78" ht="13.5" customHeight="1" x14ac:dyDescent="0.2">
      <c r="A66" s="2"/>
      <c r="B66" s="4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5"/>
      <c r="BK66" s="2"/>
      <c r="BL66" s="64" t="s">
        <v>121</v>
      </c>
      <c r="BM66" s="65"/>
      <c r="BN66" s="65"/>
      <c r="BO66" s="65"/>
      <c r="BP66" s="65"/>
      <c r="BQ66" s="65"/>
      <c r="BR66" s="65"/>
      <c r="BS66" s="65"/>
      <c r="BT66" s="65"/>
      <c r="BU66" s="65"/>
      <c r="BV66" s="65"/>
      <c r="BW66" s="65"/>
      <c r="BX66" s="65"/>
      <c r="BY66" s="65"/>
      <c r="BZ66" s="66"/>
    </row>
    <row r="67" spans="1:78" ht="13.5" customHeight="1" x14ac:dyDescent="0.2">
      <c r="A67" s="2"/>
      <c r="B67" s="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5"/>
      <c r="BK67" s="2"/>
      <c r="BL67" s="64"/>
      <c r="BM67" s="65"/>
      <c r="BN67" s="65"/>
      <c r="BO67" s="65"/>
      <c r="BP67" s="65"/>
      <c r="BQ67" s="65"/>
      <c r="BR67" s="65"/>
      <c r="BS67" s="65"/>
      <c r="BT67" s="65"/>
      <c r="BU67" s="65"/>
      <c r="BV67" s="65"/>
      <c r="BW67" s="65"/>
      <c r="BX67" s="65"/>
      <c r="BY67" s="65"/>
      <c r="BZ67" s="66"/>
    </row>
    <row r="68" spans="1:78" ht="13.5" customHeight="1" x14ac:dyDescent="0.2">
      <c r="A68" s="2"/>
      <c r="B68" s="4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5"/>
      <c r="BK68" s="2"/>
      <c r="BL68" s="64"/>
      <c r="BM68" s="65"/>
      <c r="BN68" s="65"/>
      <c r="BO68" s="65"/>
      <c r="BP68" s="65"/>
      <c r="BQ68" s="65"/>
      <c r="BR68" s="65"/>
      <c r="BS68" s="65"/>
      <c r="BT68" s="65"/>
      <c r="BU68" s="65"/>
      <c r="BV68" s="65"/>
      <c r="BW68" s="65"/>
      <c r="BX68" s="65"/>
      <c r="BY68" s="65"/>
      <c r="BZ68" s="66"/>
    </row>
    <row r="69" spans="1:78" ht="13.5" customHeight="1" x14ac:dyDescent="0.2">
      <c r="A69" s="2"/>
      <c r="B69" s="4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5"/>
      <c r="BK69" s="2"/>
      <c r="BL69" s="64"/>
      <c r="BM69" s="65"/>
      <c r="BN69" s="65"/>
      <c r="BO69" s="65"/>
      <c r="BP69" s="65"/>
      <c r="BQ69" s="65"/>
      <c r="BR69" s="65"/>
      <c r="BS69" s="65"/>
      <c r="BT69" s="65"/>
      <c r="BU69" s="65"/>
      <c r="BV69" s="65"/>
      <c r="BW69" s="65"/>
      <c r="BX69" s="65"/>
      <c r="BY69" s="65"/>
      <c r="BZ69" s="66"/>
    </row>
    <row r="70" spans="1:78" ht="13.5" customHeight="1" x14ac:dyDescent="0.2">
      <c r="A70" s="2"/>
      <c r="B70" s="4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5"/>
      <c r="BK70" s="2"/>
      <c r="BL70" s="64"/>
      <c r="BM70" s="65"/>
      <c r="BN70" s="65"/>
      <c r="BO70" s="65"/>
      <c r="BP70" s="65"/>
      <c r="BQ70" s="65"/>
      <c r="BR70" s="65"/>
      <c r="BS70" s="65"/>
      <c r="BT70" s="65"/>
      <c r="BU70" s="65"/>
      <c r="BV70" s="65"/>
      <c r="BW70" s="65"/>
      <c r="BX70" s="65"/>
      <c r="BY70" s="65"/>
      <c r="BZ70" s="66"/>
    </row>
    <row r="71" spans="1:78" ht="13.5" customHeight="1" x14ac:dyDescent="0.2">
      <c r="A71" s="2"/>
      <c r="B71" s="4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5"/>
      <c r="BK71" s="2"/>
      <c r="BL71" s="64"/>
      <c r="BM71" s="65"/>
      <c r="BN71" s="65"/>
      <c r="BO71" s="65"/>
      <c r="BP71" s="65"/>
      <c r="BQ71" s="65"/>
      <c r="BR71" s="65"/>
      <c r="BS71" s="65"/>
      <c r="BT71" s="65"/>
      <c r="BU71" s="65"/>
      <c r="BV71" s="65"/>
      <c r="BW71" s="65"/>
      <c r="BX71" s="65"/>
      <c r="BY71" s="65"/>
      <c r="BZ71" s="66"/>
    </row>
    <row r="72" spans="1:78" ht="13.5" customHeight="1" x14ac:dyDescent="0.2">
      <c r="A72" s="2"/>
      <c r="B72" s="4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5"/>
      <c r="BK72" s="2"/>
      <c r="BL72" s="64"/>
      <c r="BM72" s="65"/>
      <c r="BN72" s="65"/>
      <c r="BO72" s="65"/>
      <c r="BP72" s="65"/>
      <c r="BQ72" s="65"/>
      <c r="BR72" s="65"/>
      <c r="BS72" s="65"/>
      <c r="BT72" s="65"/>
      <c r="BU72" s="65"/>
      <c r="BV72" s="65"/>
      <c r="BW72" s="65"/>
      <c r="BX72" s="65"/>
      <c r="BY72" s="65"/>
      <c r="BZ72" s="66"/>
    </row>
    <row r="73" spans="1:78" ht="13.5" customHeight="1" x14ac:dyDescent="0.2">
      <c r="A73" s="2"/>
      <c r="B73" s="4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5"/>
      <c r="BK73" s="2"/>
      <c r="BL73" s="64"/>
      <c r="BM73" s="65"/>
      <c r="BN73" s="65"/>
      <c r="BO73" s="65"/>
      <c r="BP73" s="65"/>
      <c r="BQ73" s="65"/>
      <c r="BR73" s="65"/>
      <c r="BS73" s="65"/>
      <c r="BT73" s="65"/>
      <c r="BU73" s="65"/>
      <c r="BV73" s="65"/>
      <c r="BW73" s="65"/>
      <c r="BX73" s="65"/>
      <c r="BY73" s="65"/>
      <c r="BZ73" s="66"/>
    </row>
    <row r="74" spans="1:78" ht="13.5" customHeight="1" x14ac:dyDescent="0.2">
      <c r="A74" s="2"/>
      <c r="B74" s="4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5"/>
      <c r="BK74" s="2"/>
      <c r="BL74" s="64"/>
      <c r="BM74" s="65"/>
      <c r="BN74" s="65"/>
      <c r="BO74" s="65"/>
      <c r="BP74" s="65"/>
      <c r="BQ74" s="65"/>
      <c r="BR74" s="65"/>
      <c r="BS74" s="65"/>
      <c r="BT74" s="65"/>
      <c r="BU74" s="65"/>
      <c r="BV74" s="65"/>
      <c r="BW74" s="65"/>
      <c r="BX74" s="65"/>
      <c r="BY74" s="65"/>
      <c r="BZ74" s="66"/>
    </row>
    <row r="75" spans="1:78" ht="13.5" customHeight="1" x14ac:dyDescent="0.2">
      <c r="A75" s="2"/>
      <c r="B75" s="4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5"/>
      <c r="BK75" s="2"/>
      <c r="BL75" s="64"/>
      <c r="BM75" s="65"/>
      <c r="BN75" s="65"/>
      <c r="BO75" s="65"/>
      <c r="BP75" s="65"/>
      <c r="BQ75" s="65"/>
      <c r="BR75" s="65"/>
      <c r="BS75" s="65"/>
      <c r="BT75" s="65"/>
      <c r="BU75" s="65"/>
      <c r="BV75" s="65"/>
      <c r="BW75" s="65"/>
      <c r="BX75" s="65"/>
      <c r="BY75" s="65"/>
      <c r="BZ75" s="66"/>
    </row>
    <row r="76" spans="1:78" ht="13.5" customHeight="1" x14ac:dyDescent="0.2">
      <c r="A76" s="2"/>
      <c r="B76" s="4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5"/>
      <c r="BK76" s="2"/>
      <c r="BL76" s="64"/>
      <c r="BM76" s="65"/>
      <c r="BN76" s="65"/>
      <c r="BO76" s="65"/>
      <c r="BP76" s="65"/>
      <c r="BQ76" s="65"/>
      <c r="BR76" s="65"/>
      <c r="BS76" s="65"/>
      <c r="BT76" s="65"/>
      <c r="BU76" s="65"/>
      <c r="BV76" s="65"/>
      <c r="BW76" s="65"/>
      <c r="BX76" s="65"/>
      <c r="BY76" s="65"/>
      <c r="BZ76" s="66"/>
    </row>
    <row r="77" spans="1:78" ht="13.5" customHeight="1" x14ac:dyDescent="0.2">
      <c r="A77" s="2"/>
      <c r="B77" s="4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5"/>
      <c r="BK77" s="2"/>
      <c r="BL77" s="64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6"/>
    </row>
    <row r="78" spans="1:78" ht="13.5" customHeight="1" x14ac:dyDescent="0.2">
      <c r="A78" s="2"/>
      <c r="B78" s="4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5"/>
      <c r="BK78" s="2"/>
      <c r="BL78" s="64"/>
      <c r="BM78" s="65"/>
      <c r="BN78" s="65"/>
      <c r="BO78" s="65"/>
      <c r="BP78" s="65"/>
      <c r="BQ78" s="65"/>
      <c r="BR78" s="65"/>
      <c r="BS78" s="65"/>
      <c r="BT78" s="65"/>
      <c r="BU78" s="65"/>
      <c r="BV78" s="65"/>
      <c r="BW78" s="65"/>
      <c r="BX78" s="65"/>
      <c r="BY78" s="65"/>
      <c r="BZ78" s="66"/>
    </row>
    <row r="79" spans="1:78" ht="13.5" customHeight="1" x14ac:dyDescent="0.2">
      <c r="A79" s="2"/>
      <c r="B79" s="4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6"/>
      <c r="V79" s="6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6"/>
      <c r="AP79" s="6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2"/>
      <c r="BJ79" s="5"/>
      <c r="BK79" s="2"/>
      <c r="BL79" s="64"/>
      <c r="BM79" s="65"/>
      <c r="BN79" s="65"/>
      <c r="BO79" s="65"/>
      <c r="BP79" s="65"/>
      <c r="BQ79" s="65"/>
      <c r="BR79" s="65"/>
      <c r="BS79" s="65"/>
      <c r="BT79" s="65"/>
      <c r="BU79" s="65"/>
      <c r="BV79" s="65"/>
      <c r="BW79" s="65"/>
      <c r="BX79" s="65"/>
      <c r="BY79" s="65"/>
      <c r="BZ79" s="66"/>
    </row>
    <row r="80" spans="1:78" ht="13.5" customHeight="1" x14ac:dyDescent="0.2">
      <c r="A80" s="2"/>
      <c r="B80" s="4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6"/>
      <c r="V80" s="6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6"/>
      <c r="AP80" s="6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2"/>
      <c r="BJ80" s="5"/>
      <c r="BK80" s="2"/>
      <c r="BL80" s="64"/>
      <c r="BM80" s="65"/>
      <c r="BN80" s="65"/>
      <c r="BO80" s="65"/>
      <c r="BP80" s="65"/>
      <c r="BQ80" s="65"/>
      <c r="BR80" s="65"/>
      <c r="BS80" s="65"/>
      <c r="BT80" s="65"/>
      <c r="BU80" s="65"/>
      <c r="BV80" s="65"/>
      <c r="BW80" s="65"/>
      <c r="BX80" s="65"/>
      <c r="BY80" s="65"/>
      <c r="BZ80" s="66"/>
    </row>
    <row r="81" spans="1:78" ht="13.5" customHeight="1" x14ac:dyDescent="0.2">
      <c r="A81" s="2"/>
      <c r="B81" s="4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2"/>
      <c r="V81" s="2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2"/>
      <c r="AP81" s="2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2"/>
      <c r="BJ81" s="5"/>
      <c r="BK81" s="2"/>
      <c r="BL81" s="64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6"/>
    </row>
    <row r="82" spans="1:78" ht="13.5" customHeight="1" x14ac:dyDescent="0.2">
      <c r="A82" s="2"/>
      <c r="B82" s="8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10"/>
      <c r="BK82" s="2"/>
      <c r="BL82" s="67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8"/>
      <c r="BZ82" s="69"/>
    </row>
    <row r="83" spans="1:78" x14ac:dyDescent="0.2">
      <c r="C83" s="70" t="s">
        <v>30</v>
      </c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  <c r="AI83" s="70"/>
      <c r="AJ83" s="70"/>
      <c r="AK83" s="70"/>
      <c r="AL83" s="70"/>
      <c r="AM83" s="70"/>
      <c r="AN83" s="70"/>
      <c r="AO83" s="70"/>
      <c r="AP83" s="70"/>
      <c r="AQ83" s="70"/>
      <c r="AR83" s="70"/>
      <c r="AS83" s="70"/>
      <c r="AT83" s="70"/>
      <c r="AU83" s="70"/>
      <c r="AV83" s="70"/>
      <c r="AW83" s="70"/>
      <c r="AX83" s="70"/>
      <c r="AY83" s="70"/>
      <c r="AZ83" s="70"/>
      <c r="BA83" s="70"/>
      <c r="BB83" s="70"/>
      <c r="BC83" s="70"/>
      <c r="BD83" s="70"/>
      <c r="BE83" s="70"/>
      <c r="BF83" s="70"/>
      <c r="BG83" s="70"/>
      <c r="BH83" s="70"/>
      <c r="BI83" s="70"/>
      <c r="BJ83" s="70"/>
    </row>
    <row r="84" spans="1:78" x14ac:dyDescent="0.2">
      <c r="C84" s="2"/>
    </row>
    <row r="85" spans="1:78" hidden="1" x14ac:dyDescent="0.2">
      <c r="B85" s="12" t="s">
        <v>31</v>
      </c>
      <c r="C85" s="12"/>
      <c r="D85" s="12"/>
      <c r="E85" s="12" t="s">
        <v>32</v>
      </c>
      <c r="F85" s="12" t="s">
        <v>33</v>
      </c>
      <c r="G85" s="12" t="s">
        <v>34</v>
      </c>
      <c r="H85" s="12" t="s">
        <v>35</v>
      </c>
      <c r="I85" s="12" t="s">
        <v>36</v>
      </c>
      <c r="J85" s="12" t="s">
        <v>37</v>
      </c>
      <c r="K85" s="12" t="s">
        <v>38</v>
      </c>
      <c r="L85" s="12" t="s">
        <v>39</v>
      </c>
      <c r="M85" s="12" t="s">
        <v>40</v>
      </c>
      <c r="N85" s="12" t="s">
        <v>41</v>
      </c>
      <c r="O85" s="12" t="s">
        <v>42</v>
      </c>
    </row>
    <row r="86" spans="1:78" hidden="1" x14ac:dyDescent="0.2">
      <c r="B86" s="12"/>
      <c r="C86" s="12"/>
      <c r="D86" s="12"/>
      <c r="E86" s="12" t="str">
        <f>データ!AI6</f>
        <v/>
      </c>
      <c r="F86" s="12" t="s">
        <v>43</v>
      </c>
      <c r="G86" s="12" t="s">
        <v>43</v>
      </c>
      <c r="H86" s="12" t="str">
        <f>データ!BP6</f>
        <v>【349.83】</v>
      </c>
      <c r="I86" s="12" t="str">
        <f>データ!CA6</f>
        <v>【53.65】</v>
      </c>
      <c r="J86" s="12" t="str">
        <f>データ!CL6</f>
        <v>【307.86】</v>
      </c>
      <c r="K86" s="12" t="str">
        <f>データ!CW6</f>
        <v>【54.61】</v>
      </c>
      <c r="L86" s="12" t="str">
        <f>データ!DH6</f>
        <v>【85.31】</v>
      </c>
      <c r="M86" s="12" t="s">
        <v>44</v>
      </c>
      <c r="N86" s="12" t="s">
        <v>45</v>
      </c>
      <c r="O86" s="12" t="str">
        <f>データ!EO6</f>
        <v>【-】</v>
      </c>
    </row>
  </sheetData>
  <sheetProtection algorithmName="SHA-512" hashValue="Spcn6yV2O62iZ/pqp52qYHx2tS6TTAwCecn3GpxwIJqqYp9+XnAN7hSjEZBGEfdvolMig+tmdBJ2SnuYI5N0Cg==" saltValue="aogeKSuiSeKrreMNrJDTtg==" spinCount="100000" sheet="1" objects="1" scenarios="1" formatCells="0" formatColumns="0" formatRows="0"/>
  <mergeCells count="51">
    <mergeCell ref="BL47:BZ63"/>
    <mergeCell ref="B60:BJ61"/>
    <mergeCell ref="BL64:BZ65"/>
    <mergeCell ref="BL66:BZ82"/>
    <mergeCell ref="C83:BJ83"/>
    <mergeCell ref="AL10:AS10"/>
    <mergeCell ref="AT10:BA10"/>
    <mergeCell ref="BB10:BI10"/>
    <mergeCell ref="BL10:BM10"/>
    <mergeCell ref="BN10:BY10"/>
    <mergeCell ref="AT9:BA9"/>
    <mergeCell ref="BB9:BI9"/>
    <mergeCell ref="BL9:BM9"/>
    <mergeCell ref="BL45:BZ46"/>
    <mergeCell ref="BN9:BY9"/>
    <mergeCell ref="BL11:BZ13"/>
    <mergeCell ref="B14:BJ15"/>
    <mergeCell ref="BL14:BZ15"/>
    <mergeCell ref="BL16:BZ44"/>
    <mergeCell ref="B9:H9"/>
    <mergeCell ref="B10:H10"/>
    <mergeCell ref="I10:O10"/>
    <mergeCell ref="P10:V10"/>
    <mergeCell ref="W10:AC10"/>
    <mergeCell ref="AD10:AJ10"/>
    <mergeCell ref="I9:O9"/>
    <mergeCell ref="P9:V9"/>
    <mergeCell ref="W9:AC9"/>
    <mergeCell ref="AD9:AJ9"/>
    <mergeCell ref="AL8:AS8"/>
    <mergeCell ref="AL9:AS9"/>
    <mergeCell ref="AT8:BA8"/>
    <mergeCell ref="BB8:BI8"/>
    <mergeCell ref="BL8:BM8"/>
    <mergeCell ref="BN8:BY8"/>
    <mergeCell ref="B8:H8"/>
    <mergeCell ref="I8:O8"/>
    <mergeCell ref="P8:V8"/>
    <mergeCell ref="W8:AC8"/>
    <mergeCell ref="AD8:AJ8"/>
    <mergeCell ref="B2:BZ4"/>
    <mergeCell ref="B6:AC6"/>
    <mergeCell ref="B7:H7"/>
    <mergeCell ref="I7:O7"/>
    <mergeCell ref="P7:V7"/>
    <mergeCell ref="W7:AC7"/>
    <mergeCell ref="AD7:AJ7"/>
    <mergeCell ref="AL7:AS7"/>
    <mergeCell ref="AT7:BA7"/>
    <mergeCell ref="BB7:BI7"/>
    <mergeCell ref="BL7:BY7"/>
  </mergeCells>
  <phoneticPr fontId="4"/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5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O13"/>
  <sheetViews>
    <sheetView showGridLines="0" workbookViewId="0"/>
  </sheetViews>
  <sheetFormatPr defaultRowHeight="13" x14ac:dyDescent="0.2"/>
  <cols>
    <col min="2" max="144" width="11.90625" customWidth="1"/>
  </cols>
  <sheetData>
    <row r="1" spans="1:145" x14ac:dyDescent="0.2">
      <c r="A1" t="s">
        <v>46</v>
      </c>
      <c r="Y1" s="13">
        <v>1</v>
      </c>
      <c r="Z1" s="13">
        <v>1</v>
      </c>
      <c r="AA1" s="13">
        <v>1</v>
      </c>
      <c r="AB1" s="13">
        <v>1</v>
      </c>
      <c r="AC1" s="13">
        <v>1</v>
      </c>
      <c r="AD1" s="13">
        <v>1</v>
      </c>
      <c r="AE1" s="13">
        <v>1</v>
      </c>
      <c r="AF1" s="13">
        <v>1</v>
      </c>
      <c r="AG1" s="13">
        <v>1</v>
      </c>
      <c r="AH1" s="13">
        <v>1</v>
      </c>
      <c r="AI1" s="13"/>
      <c r="AJ1" s="13">
        <v>1</v>
      </c>
      <c r="AK1" s="13">
        <v>1</v>
      </c>
      <c r="AL1" s="13">
        <v>1</v>
      </c>
      <c r="AM1" s="13">
        <v>1</v>
      </c>
      <c r="AN1" s="13">
        <v>1</v>
      </c>
      <c r="AO1" s="13">
        <v>1</v>
      </c>
      <c r="AP1" s="13">
        <v>1</v>
      </c>
      <c r="AQ1" s="13">
        <v>1</v>
      </c>
      <c r="AR1" s="13">
        <v>1</v>
      </c>
      <c r="AS1" s="13">
        <v>1</v>
      </c>
      <c r="AT1" s="13"/>
      <c r="AU1" s="13">
        <v>1</v>
      </c>
      <c r="AV1" s="13">
        <v>1</v>
      </c>
      <c r="AW1" s="13">
        <v>1</v>
      </c>
      <c r="AX1" s="13">
        <v>1</v>
      </c>
      <c r="AY1" s="13">
        <v>1</v>
      </c>
      <c r="AZ1" s="13">
        <v>1</v>
      </c>
      <c r="BA1" s="13">
        <v>1</v>
      </c>
      <c r="BB1" s="13">
        <v>1</v>
      </c>
      <c r="BC1" s="13">
        <v>1</v>
      </c>
      <c r="BD1" s="13">
        <v>1</v>
      </c>
      <c r="BE1" s="13"/>
      <c r="BF1" s="13">
        <v>1</v>
      </c>
      <c r="BG1" s="13">
        <v>1</v>
      </c>
      <c r="BH1" s="13">
        <v>1</v>
      </c>
      <c r="BI1" s="13">
        <v>1</v>
      </c>
      <c r="BJ1" s="13">
        <v>1</v>
      </c>
      <c r="BK1" s="13">
        <v>1</v>
      </c>
      <c r="BL1" s="13">
        <v>1</v>
      </c>
      <c r="BM1" s="13">
        <v>1</v>
      </c>
      <c r="BN1" s="13">
        <v>1</v>
      </c>
      <c r="BO1" s="13">
        <v>1</v>
      </c>
      <c r="BP1" s="13"/>
      <c r="BQ1" s="13">
        <v>1</v>
      </c>
      <c r="BR1" s="13">
        <v>1</v>
      </c>
      <c r="BS1" s="13">
        <v>1</v>
      </c>
      <c r="BT1" s="13">
        <v>1</v>
      </c>
      <c r="BU1" s="13">
        <v>1</v>
      </c>
      <c r="BV1" s="13">
        <v>1</v>
      </c>
      <c r="BW1" s="13">
        <v>1</v>
      </c>
      <c r="BX1" s="13">
        <v>1</v>
      </c>
      <c r="BY1" s="13">
        <v>1</v>
      </c>
      <c r="BZ1" s="13">
        <v>1</v>
      </c>
      <c r="CA1" s="13"/>
      <c r="CB1" s="13">
        <v>1</v>
      </c>
      <c r="CC1" s="13">
        <v>1</v>
      </c>
      <c r="CD1" s="13">
        <v>1</v>
      </c>
      <c r="CE1" s="13">
        <v>1</v>
      </c>
      <c r="CF1" s="13">
        <v>1</v>
      </c>
      <c r="CG1" s="13">
        <v>1</v>
      </c>
      <c r="CH1" s="13">
        <v>1</v>
      </c>
      <c r="CI1" s="13">
        <v>1</v>
      </c>
      <c r="CJ1" s="13">
        <v>1</v>
      </c>
      <c r="CK1" s="13">
        <v>1</v>
      </c>
      <c r="CL1" s="13"/>
      <c r="CM1" s="13">
        <v>1</v>
      </c>
      <c r="CN1" s="13">
        <v>1</v>
      </c>
      <c r="CO1" s="13">
        <v>1</v>
      </c>
      <c r="CP1" s="13">
        <v>1</v>
      </c>
      <c r="CQ1" s="13">
        <v>1</v>
      </c>
      <c r="CR1" s="13">
        <v>1</v>
      </c>
      <c r="CS1" s="13">
        <v>1</v>
      </c>
      <c r="CT1" s="13">
        <v>1</v>
      </c>
      <c r="CU1" s="13">
        <v>1</v>
      </c>
      <c r="CV1" s="13">
        <v>1</v>
      </c>
      <c r="CW1" s="13"/>
      <c r="CX1" s="13">
        <v>1</v>
      </c>
      <c r="CY1" s="13">
        <v>1</v>
      </c>
      <c r="CZ1" s="13">
        <v>1</v>
      </c>
      <c r="DA1" s="13">
        <v>1</v>
      </c>
      <c r="DB1" s="13">
        <v>1</v>
      </c>
      <c r="DC1" s="13">
        <v>1</v>
      </c>
      <c r="DD1" s="13">
        <v>1</v>
      </c>
      <c r="DE1" s="13">
        <v>1</v>
      </c>
      <c r="DF1" s="13">
        <v>1</v>
      </c>
      <c r="DG1" s="13">
        <v>1</v>
      </c>
      <c r="DH1" s="13"/>
      <c r="DI1" s="13">
        <v>1</v>
      </c>
      <c r="DJ1" s="13">
        <v>1</v>
      </c>
      <c r="DK1" s="13">
        <v>1</v>
      </c>
      <c r="DL1" s="13">
        <v>1</v>
      </c>
      <c r="DM1" s="13">
        <v>1</v>
      </c>
      <c r="DN1" s="13">
        <v>1</v>
      </c>
      <c r="DO1" s="13">
        <v>1</v>
      </c>
      <c r="DP1" s="13">
        <v>1</v>
      </c>
      <c r="DQ1" s="13">
        <v>1</v>
      </c>
      <c r="DR1" s="13">
        <v>1</v>
      </c>
      <c r="DS1" s="13"/>
      <c r="DT1" s="13">
        <v>1</v>
      </c>
      <c r="DU1" s="13">
        <v>1</v>
      </c>
      <c r="DV1" s="13">
        <v>1</v>
      </c>
      <c r="DW1" s="13">
        <v>1</v>
      </c>
      <c r="DX1" s="13">
        <v>1</v>
      </c>
      <c r="DY1" s="13">
        <v>1</v>
      </c>
      <c r="DZ1" s="13">
        <v>1</v>
      </c>
      <c r="EA1" s="13">
        <v>1</v>
      </c>
      <c r="EB1" s="13">
        <v>1</v>
      </c>
      <c r="EC1" s="13">
        <v>1</v>
      </c>
      <c r="ED1" s="13"/>
      <c r="EE1" s="13">
        <v>1</v>
      </c>
      <c r="EF1" s="13">
        <v>1</v>
      </c>
      <c r="EG1" s="13">
        <v>1</v>
      </c>
      <c r="EH1" s="13">
        <v>1</v>
      </c>
      <c r="EI1" s="13">
        <v>1</v>
      </c>
      <c r="EJ1" s="13">
        <v>1</v>
      </c>
      <c r="EK1" s="13">
        <v>1</v>
      </c>
      <c r="EL1" s="13">
        <v>1</v>
      </c>
      <c r="EM1" s="13">
        <v>1</v>
      </c>
      <c r="EN1" s="13">
        <v>1</v>
      </c>
      <c r="EO1" s="13"/>
    </row>
    <row r="2" spans="1:145" x14ac:dyDescent="0.2">
      <c r="A2" s="14" t="s">
        <v>47</v>
      </c>
      <c r="B2" s="14">
        <f>COLUMN()-1</f>
        <v>1</v>
      </c>
      <c r="C2" s="14">
        <f t="shared" ref="C2:BS2" si="0">COLUMN()-1</f>
        <v>2</v>
      </c>
      <c r="D2" s="14">
        <f t="shared" si="0"/>
        <v>3</v>
      </c>
      <c r="E2" s="14">
        <f t="shared" si="0"/>
        <v>4</v>
      </c>
      <c r="F2" s="14">
        <f t="shared" si="0"/>
        <v>5</v>
      </c>
      <c r="G2" s="14">
        <f t="shared" si="0"/>
        <v>6</v>
      </c>
      <c r="H2" s="14">
        <f t="shared" si="0"/>
        <v>7</v>
      </c>
      <c r="I2" s="14">
        <f t="shared" si="0"/>
        <v>8</v>
      </c>
      <c r="J2" s="14">
        <f t="shared" si="0"/>
        <v>9</v>
      </c>
      <c r="K2" s="14">
        <f t="shared" si="0"/>
        <v>10</v>
      </c>
      <c r="L2" s="14">
        <f t="shared" si="0"/>
        <v>11</v>
      </c>
      <c r="M2" s="14">
        <f t="shared" si="0"/>
        <v>12</v>
      </c>
      <c r="N2" s="14">
        <f t="shared" si="0"/>
        <v>13</v>
      </c>
      <c r="O2" s="14">
        <f t="shared" si="0"/>
        <v>14</v>
      </c>
      <c r="P2" s="14">
        <f t="shared" si="0"/>
        <v>15</v>
      </c>
      <c r="Q2" s="14">
        <f t="shared" si="0"/>
        <v>16</v>
      </c>
      <c r="R2" s="14">
        <f t="shared" si="0"/>
        <v>17</v>
      </c>
      <c r="S2" s="14">
        <f t="shared" si="0"/>
        <v>18</v>
      </c>
      <c r="T2" s="14">
        <f t="shared" si="0"/>
        <v>19</v>
      </c>
      <c r="U2" s="14">
        <f t="shared" si="0"/>
        <v>20</v>
      </c>
      <c r="V2" s="14">
        <f t="shared" si="0"/>
        <v>21</v>
      </c>
      <c r="W2" s="14">
        <f t="shared" si="0"/>
        <v>22</v>
      </c>
      <c r="X2" s="14">
        <f t="shared" si="0"/>
        <v>23</v>
      </c>
      <c r="Y2" s="14">
        <f t="shared" si="0"/>
        <v>24</v>
      </c>
      <c r="Z2" s="14">
        <f t="shared" si="0"/>
        <v>25</v>
      </c>
      <c r="AA2" s="14">
        <f t="shared" si="0"/>
        <v>26</v>
      </c>
      <c r="AB2" s="14">
        <f t="shared" si="0"/>
        <v>27</v>
      </c>
      <c r="AC2" s="14">
        <f t="shared" si="0"/>
        <v>28</v>
      </c>
      <c r="AD2" s="14">
        <f t="shared" si="0"/>
        <v>29</v>
      </c>
      <c r="AE2" s="14">
        <f t="shared" si="0"/>
        <v>30</v>
      </c>
      <c r="AF2" s="14">
        <f t="shared" si="0"/>
        <v>31</v>
      </c>
      <c r="AG2" s="14">
        <f t="shared" si="0"/>
        <v>32</v>
      </c>
      <c r="AH2" s="14">
        <f t="shared" si="0"/>
        <v>33</v>
      </c>
      <c r="AI2" s="14">
        <f t="shared" si="0"/>
        <v>34</v>
      </c>
      <c r="AJ2" s="14">
        <f t="shared" si="0"/>
        <v>35</v>
      </c>
      <c r="AK2" s="14">
        <f t="shared" si="0"/>
        <v>36</v>
      </c>
      <c r="AL2" s="14">
        <f t="shared" si="0"/>
        <v>37</v>
      </c>
      <c r="AM2" s="14">
        <f t="shared" si="0"/>
        <v>38</v>
      </c>
      <c r="AN2" s="14">
        <f t="shared" si="0"/>
        <v>39</v>
      </c>
      <c r="AO2" s="14">
        <f t="shared" si="0"/>
        <v>40</v>
      </c>
      <c r="AP2" s="14">
        <f t="shared" si="0"/>
        <v>41</v>
      </c>
      <c r="AQ2" s="14">
        <f t="shared" si="0"/>
        <v>42</v>
      </c>
      <c r="AR2" s="14">
        <f t="shared" si="0"/>
        <v>43</v>
      </c>
      <c r="AS2" s="14">
        <f t="shared" si="0"/>
        <v>44</v>
      </c>
      <c r="AT2" s="14">
        <f t="shared" si="0"/>
        <v>45</v>
      </c>
      <c r="AU2" s="14">
        <f t="shared" si="0"/>
        <v>46</v>
      </c>
      <c r="AV2" s="14">
        <f t="shared" si="0"/>
        <v>47</v>
      </c>
      <c r="AW2" s="14">
        <f t="shared" si="0"/>
        <v>48</v>
      </c>
      <c r="AX2" s="14">
        <f t="shared" si="0"/>
        <v>49</v>
      </c>
      <c r="AY2" s="14">
        <f t="shared" si="0"/>
        <v>50</v>
      </c>
      <c r="AZ2" s="14">
        <f t="shared" si="0"/>
        <v>51</v>
      </c>
      <c r="BA2" s="14">
        <f t="shared" si="0"/>
        <v>52</v>
      </c>
      <c r="BB2" s="14">
        <f t="shared" si="0"/>
        <v>53</v>
      </c>
      <c r="BC2" s="14">
        <f t="shared" si="0"/>
        <v>54</v>
      </c>
      <c r="BD2" s="14">
        <f t="shared" si="0"/>
        <v>55</v>
      </c>
      <c r="BE2" s="14">
        <f t="shared" si="0"/>
        <v>56</v>
      </c>
      <c r="BF2" s="14">
        <f t="shared" si="0"/>
        <v>57</v>
      </c>
      <c r="BG2" s="14">
        <f t="shared" si="0"/>
        <v>58</v>
      </c>
      <c r="BH2" s="14">
        <f t="shared" si="0"/>
        <v>59</v>
      </c>
      <c r="BI2" s="14">
        <f t="shared" si="0"/>
        <v>60</v>
      </c>
      <c r="BJ2" s="14">
        <f t="shared" si="0"/>
        <v>61</v>
      </c>
      <c r="BK2" s="14">
        <f t="shared" si="0"/>
        <v>62</v>
      </c>
      <c r="BL2" s="14">
        <f t="shared" si="0"/>
        <v>63</v>
      </c>
      <c r="BM2" s="14">
        <f t="shared" si="0"/>
        <v>64</v>
      </c>
      <c r="BN2" s="14">
        <f t="shared" si="0"/>
        <v>65</v>
      </c>
      <c r="BO2" s="14">
        <f t="shared" si="0"/>
        <v>66</v>
      </c>
      <c r="BP2" s="14">
        <f t="shared" si="0"/>
        <v>67</v>
      </c>
      <c r="BQ2" s="14">
        <f t="shared" si="0"/>
        <v>68</v>
      </c>
      <c r="BR2" s="14">
        <f t="shared" si="0"/>
        <v>69</v>
      </c>
      <c r="BS2" s="14">
        <f t="shared" si="0"/>
        <v>70</v>
      </c>
      <c r="BT2" s="14">
        <f t="shared" ref="BT2:EE2" si="1">COLUMN()-1</f>
        <v>71</v>
      </c>
      <c r="BU2" s="14">
        <f t="shared" si="1"/>
        <v>72</v>
      </c>
      <c r="BV2" s="14">
        <f t="shared" si="1"/>
        <v>73</v>
      </c>
      <c r="BW2" s="14">
        <f t="shared" si="1"/>
        <v>74</v>
      </c>
      <c r="BX2" s="14">
        <f t="shared" si="1"/>
        <v>75</v>
      </c>
      <c r="BY2" s="14">
        <f t="shared" si="1"/>
        <v>76</v>
      </c>
      <c r="BZ2" s="14">
        <f t="shared" si="1"/>
        <v>77</v>
      </c>
      <c r="CA2" s="14">
        <f t="shared" si="1"/>
        <v>78</v>
      </c>
      <c r="CB2" s="14">
        <f t="shared" si="1"/>
        <v>79</v>
      </c>
      <c r="CC2" s="14">
        <f t="shared" si="1"/>
        <v>80</v>
      </c>
      <c r="CD2" s="14">
        <f t="shared" si="1"/>
        <v>81</v>
      </c>
      <c r="CE2" s="14">
        <f t="shared" si="1"/>
        <v>82</v>
      </c>
      <c r="CF2" s="14">
        <f t="shared" si="1"/>
        <v>83</v>
      </c>
      <c r="CG2" s="14">
        <f t="shared" si="1"/>
        <v>84</v>
      </c>
      <c r="CH2" s="14">
        <f t="shared" si="1"/>
        <v>85</v>
      </c>
      <c r="CI2" s="14">
        <f t="shared" si="1"/>
        <v>86</v>
      </c>
      <c r="CJ2" s="14">
        <f t="shared" si="1"/>
        <v>87</v>
      </c>
      <c r="CK2" s="14">
        <f t="shared" si="1"/>
        <v>88</v>
      </c>
      <c r="CL2" s="14">
        <f t="shared" si="1"/>
        <v>89</v>
      </c>
      <c r="CM2" s="14">
        <f t="shared" si="1"/>
        <v>90</v>
      </c>
      <c r="CN2" s="14">
        <f t="shared" si="1"/>
        <v>91</v>
      </c>
      <c r="CO2" s="14">
        <f t="shared" si="1"/>
        <v>92</v>
      </c>
      <c r="CP2" s="14">
        <f t="shared" si="1"/>
        <v>93</v>
      </c>
      <c r="CQ2" s="14">
        <f t="shared" si="1"/>
        <v>94</v>
      </c>
      <c r="CR2" s="14">
        <f t="shared" si="1"/>
        <v>95</v>
      </c>
      <c r="CS2" s="14">
        <f t="shared" si="1"/>
        <v>96</v>
      </c>
      <c r="CT2" s="14">
        <f t="shared" si="1"/>
        <v>97</v>
      </c>
      <c r="CU2" s="14">
        <f t="shared" si="1"/>
        <v>98</v>
      </c>
      <c r="CV2" s="14">
        <f t="shared" si="1"/>
        <v>99</v>
      </c>
      <c r="CW2" s="14">
        <f t="shared" si="1"/>
        <v>100</v>
      </c>
      <c r="CX2" s="14">
        <f t="shared" si="1"/>
        <v>101</v>
      </c>
      <c r="CY2" s="14">
        <f t="shared" si="1"/>
        <v>102</v>
      </c>
      <c r="CZ2" s="14">
        <f t="shared" si="1"/>
        <v>103</v>
      </c>
      <c r="DA2" s="14">
        <f t="shared" si="1"/>
        <v>104</v>
      </c>
      <c r="DB2" s="14">
        <f t="shared" si="1"/>
        <v>105</v>
      </c>
      <c r="DC2" s="14">
        <f t="shared" si="1"/>
        <v>106</v>
      </c>
      <c r="DD2" s="14">
        <f t="shared" si="1"/>
        <v>107</v>
      </c>
      <c r="DE2" s="14">
        <f t="shared" si="1"/>
        <v>108</v>
      </c>
      <c r="DF2" s="14">
        <f t="shared" si="1"/>
        <v>109</v>
      </c>
      <c r="DG2" s="14">
        <f t="shared" si="1"/>
        <v>110</v>
      </c>
      <c r="DH2" s="14">
        <f t="shared" si="1"/>
        <v>111</v>
      </c>
      <c r="DI2" s="14">
        <f t="shared" si="1"/>
        <v>112</v>
      </c>
      <c r="DJ2" s="14">
        <f t="shared" si="1"/>
        <v>113</v>
      </c>
      <c r="DK2" s="14">
        <f t="shared" si="1"/>
        <v>114</v>
      </c>
      <c r="DL2" s="14">
        <f t="shared" si="1"/>
        <v>115</v>
      </c>
      <c r="DM2" s="14">
        <f t="shared" si="1"/>
        <v>116</v>
      </c>
      <c r="DN2" s="14">
        <f t="shared" si="1"/>
        <v>117</v>
      </c>
      <c r="DO2" s="14">
        <f t="shared" si="1"/>
        <v>118</v>
      </c>
      <c r="DP2" s="14">
        <f t="shared" si="1"/>
        <v>119</v>
      </c>
      <c r="DQ2" s="14">
        <f t="shared" si="1"/>
        <v>120</v>
      </c>
      <c r="DR2" s="14">
        <f t="shared" si="1"/>
        <v>121</v>
      </c>
      <c r="DS2" s="14">
        <f t="shared" si="1"/>
        <v>122</v>
      </c>
      <c r="DT2" s="14">
        <f t="shared" si="1"/>
        <v>123</v>
      </c>
      <c r="DU2" s="14">
        <f t="shared" si="1"/>
        <v>124</v>
      </c>
      <c r="DV2" s="14">
        <f t="shared" si="1"/>
        <v>125</v>
      </c>
      <c r="DW2" s="14">
        <f t="shared" si="1"/>
        <v>126</v>
      </c>
      <c r="DX2" s="14">
        <f t="shared" si="1"/>
        <v>127</v>
      </c>
      <c r="DY2" s="14">
        <f t="shared" si="1"/>
        <v>128</v>
      </c>
      <c r="DZ2" s="14">
        <f t="shared" si="1"/>
        <v>129</v>
      </c>
      <c r="EA2" s="14">
        <f t="shared" si="1"/>
        <v>130</v>
      </c>
      <c r="EB2" s="14">
        <f t="shared" si="1"/>
        <v>131</v>
      </c>
      <c r="EC2" s="14">
        <f t="shared" si="1"/>
        <v>132</v>
      </c>
      <c r="ED2" s="14">
        <f t="shared" si="1"/>
        <v>133</v>
      </c>
      <c r="EE2" s="14">
        <f t="shared" si="1"/>
        <v>134</v>
      </c>
      <c r="EF2" s="14">
        <f t="shared" ref="EF2:EO2" si="2">COLUMN()-1</f>
        <v>135</v>
      </c>
      <c r="EG2" s="14">
        <f t="shared" si="2"/>
        <v>136</v>
      </c>
      <c r="EH2" s="14">
        <f t="shared" si="2"/>
        <v>137</v>
      </c>
      <c r="EI2" s="14">
        <f t="shared" si="2"/>
        <v>138</v>
      </c>
      <c r="EJ2" s="14">
        <f t="shared" si="2"/>
        <v>139</v>
      </c>
      <c r="EK2" s="14">
        <f t="shared" si="2"/>
        <v>140</v>
      </c>
      <c r="EL2" s="14">
        <f t="shared" si="2"/>
        <v>141</v>
      </c>
      <c r="EM2" s="14">
        <f t="shared" si="2"/>
        <v>142</v>
      </c>
      <c r="EN2" s="14">
        <f t="shared" si="2"/>
        <v>143</v>
      </c>
      <c r="EO2" s="14">
        <f t="shared" si="2"/>
        <v>144</v>
      </c>
    </row>
    <row r="3" spans="1:145" x14ac:dyDescent="0.2">
      <c r="A3" s="14" t="s">
        <v>48</v>
      </c>
      <c r="B3" s="15" t="s">
        <v>49</v>
      </c>
      <c r="C3" s="15" t="s">
        <v>50</v>
      </c>
      <c r="D3" s="15" t="s">
        <v>51</v>
      </c>
      <c r="E3" s="15" t="s">
        <v>52</v>
      </c>
      <c r="F3" s="15" t="s">
        <v>53</v>
      </c>
      <c r="G3" s="15" t="s">
        <v>54</v>
      </c>
      <c r="H3" s="72" t="s">
        <v>55</v>
      </c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4"/>
      <c r="Y3" s="78" t="s">
        <v>56</v>
      </c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/>
      <c r="DD3" s="71"/>
      <c r="DE3" s="71"/>
      <c r="DF3" s="71"/>
      <c r="DG3" s="71"/>
      <c r="DH3" s="71"/>
      <c r="DI3" s="71" t="s">
        <v>57</v>
      </c>
      <c r="DJ3" s="71"/>
      <c r="DK3" s="71"/>
      <c r="DL3" s="71"/>
      <c r="DM3" s="71"/>
      <c r="DN3" s="71"/>
      <c r="DO3" s="71"/>
      <c r="DP3" s="71"/>
      <c r="DQ3" s="71"/>
      <c r="DR3" s="71"/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  <c r="EL3" s="71"/>
      <c r="EM3" s="71"/>
      <c r="EN3" s="71"/>
      <c r="EO3" s="71"/>
    </row>
    <row r="4" spans="1:145" x14ac:dyDescent="0.2">
      <c r="A4" s="14" t="s">
        <v>58</v>
      </c>
      <c r="B4" s="16"/>
      <c r="C4" s="16"/>
      <c r="D4" s="16"/>
      <c r="E4" s="16"/>
      <c r="F4" s="16"/>
      <c r="G4" s="16"/>
      <c r="H4" s="75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7"/>
      <c r="Y4" s="71" t="s">
        <v>59</v>
      </c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 t="s">
        <v>60</v>
      </c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 t="s">
        <v>61</v>
      </c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 t="s">
        <v>62</v>
      </c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 t="s">
        <v>63</v>
      </c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 t="s">
        <v>64</v>
      </c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 t="s">
        <v>65</v>
      </c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 t="s">
        <v>66</v>
      </c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 t="s">
        <v>67</v>
      </c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 t="s">
        <v>68</v>
      </c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 t="s">
        <v>69</v>
      </c>
      <c r="EF4" s="71"/>
      <c r="EG4" s="71"/>
      <c r="EH4" s="71"/>
      <c r="EI4" s="71"/>
      <c r="EJ4" s="71"/>
      <c r="EK4" s="71"/>
      <c r="EL4" s="71"/>
      <c r="EM4" s="71"/>
      <c r="EN4" s="71"/>
      <c r="EO4" s="71"/>
    </row>
    <row r="5" spans="1:145" x14ac:dyDescent="0.2">
      <c r="A5" s="14" t="s">
        <v>70</v>
      </c>
      <c r="B5" s="17"/>
      <c r="C5" s="17"/>
      <c r="D5" s="17"/>
      <c r="E5" s="17"/>
      <c r="F5" s="17"/>
      <c r="G5" s="17"/>
      <c r="H5" s="18" t="s">
        <v>71</v>
      </c>
      <c r="I5" s="18" t="s">
        <v>72</v>
      </c>
      <c r="J5" s="18" t="s">
        <v>73</v>
      </c>
      <c r="K5" s="18" t="s">
        <v>74</v>
      </c>
      <c r="L5" s="18" t="s">
        <v>75</v>
      </c>
      <c r="M5" s="18" t="s">
        <v>5</v>
      </c>
      <c r="N5" s="18" t="s">
        <v>76</v>
      </c>
      <c r="O5" s="18" t="s">
        <v>77</v>
      </c>
      <c r="P5" s="18" t="s">
        <v>78</v>
      </c>
      <c r="Q5" s="18" t="s">
        <v>79</v>
      </c>
      <c r="R5" s="18" t="s">
        <v>80</v>
      </c>
      <c r="S5" s="18" t="s">
        <v>81</v>
      </c>
      <c r="T5" s="18" t="s">
        <v>82</v>
      </c>
      <c r="U5" s="18" t="s">
        <v>83</v>
      </c>
      <c r="V5" s="18" t="s">
        <v>84</v>
      </c>
      <c r="W5" s="18" t="s">
        <v>85</v>
      </c>
      <c r="X5" s="18" t="s">
        <v>86</v>
      </c>
      <c r="Y5" s="18" t="s">
        <v>87</v>
      </c>
      <c r="Z5" s="18" t="s">
        <v>88</v>
      </c>
      <c r="AA5" s="18" t="s">
        <v>89</v>
      </c>
      <c r="AB5" s="18" t="s">
        <v>90</v>
      </c>
      <c r="AC5" s="18" t="s">
        <v>91</v>
      </c>
      <c r="AD5" s="18" t="s">
        <v>92</v>
      </c>
      <c r="AE5" s="18" t="s">
        <v>93</v>
      </c>
      <c r="AF5" s="18" t="s">
        <v>94</v>
      </c>
      <c r="AG5" s="18" t="s">
        <v>95</v>
      </c>
      <c r="AH5" s="18" t="s">
        <v>96</v>
      </c>
      <c r="AI5" s="18" t="s">
        <v>31</v>
      </c>
      <c r="AJ5" s="18" t="s">
        <v>87</v>
      </c>
      <c r="AK5" s="18" t="s">
        <v>88</v>
      </c>
      <c r="AL5" s="18" t="s">
        <v>89</v>
      </c>
      <c r="AM5" s="18" t="s">
        <v>90</v>
      </c>
      <c r="AN5" s="18" t="s">
        <v>91</v>
      </c>
      <c r="AO5" s="18" t="s">
        <v>92</v>
      </c>
      <c r="AP5" s="18" t="s">
        <v>93</v>
      </c>
      <c r="AQ5" s="18" t="s">
        <v>94</v>
      </c>
      <c r="AR5" s="18" t="s">
        <v>95</v>
      </c>
      <c r="AS5" s="18" t="s">
        <v>96</v>
      </c>
      <c r="AT5" s="18" t="s">
        <v>97</v>
      </c>
      <c r="AU5" s="18" t="s">
        <v>87</v>
      </c>
      <c r="AV5" s="18" t="s">
        <v>88</v>
      </c>
      <c r="AW5" s="18" t="s">
        <v>89</v>
      </c>
      <c r="AX5" s="18" t="s">
        <v>90</v>
      </c>
      <c r="AY5" s="18" t="s">
        <v>91</v>
      </c>
      <c r="AZ5" s="18" t="s">
        <v>92</v>
      </c>
      <c r="BA5" s="18" t="s">
        <v>93</v>
      </c>
      <c r="BB5" s="18" t="s">
        <v>94</v>
      </c>
      <c r="BC5" s="18" t="s">
        <v>95</v>
      </c>
      <c r="BD5" s="18" t="s">
        <v>96</v>
      </c>
      <c r="BE5" s="18" t="s">
        <v>97</v>
      </c>
      <c r="BF5" s="18" t="s">
        <v>87</v>
      </c>
      <c r="BG5" s="18" t="s">
        <v>88</v>
      </c>
      <c r="BH5" s="18" t="s">
        <v>89</v>
      </c>
      <c r="BI5" s="18" t="s">
        <v>90</v>
      </c>
      <c r="BJ5" s="18" t="s">
        <v>91</v>
      </c>
      <c r="BK5" s="18" t="s">
        <v>92</v>
      </c>
      <c r="BL5" s="18" t="s">
        <v>93</v>
      </c>
      <c r="BM5" s="18" t="s">
        <v>94</v>
      </c>
      <c r="BN5" s="18" t="s">
        <v>95</v>
      </c>
      <c r="BO5" s="18" t="s">
        <v>96</v>
      </c>
      <c r="BP5" s="18" t="s">
        <v>97</v>
      </c>
      <c r="BQ5" s="18" t="s">
        <v>87</v>
      </c>
      <c r="BR5" s="18" t="s">
        <v>88</v>
      </c>
      <c r="BS5" s="18" t="s">
        <v>89</v>
      </c>
      <c r="BT5" s="18" t="s">
        <v>90</v>
      </c>
      <c r="BU5" s="18" t="s">
        <v>91</v>
      </c>
      <c r="BV5" s="18" t="s">
        <v>92</v>
      </c>
      <c r="BW5" s="18" t="s">
        <v>93</v>
      </c>
      <c r="BX5" s="18" t="s">
        <v>94</v>
      </c>
      <c r="BY5" s="18" t="s">
        <v>95</v>
      </c>
      <c r="BZ5" s="18" t="s">
        <v>96</v>
      </c>
      <c r="CA5" s="18" t="s">
        <v>97</v>
      </c>
      <c r="CB5" s="18" t="s">
        <v>87</v>
      </c>
      <c r="CC5" s="18" t="s">
        <v>88</v>
      </c>
      <c r="CD5" s="18" t="s">
        <v>89</v>
      </c>
      <c r="CE5" s="18" t="s">
        <v>90</v>
      </c>
      <c r="CF5" s="18" t="s">
        <v>91</v>
      </c>
      <c r="CG5" s="18" t="s">
        <v>92</v>
      </c>
      <c r="CH5" s="18" t="s">
        <v>93</v>
      </c>
      <c r="CI5" s="18" t="s">
        <v>94</v>
      </c>
      <c r="CJ5" s="18" t="s">
        <v>95</v>
      </c>
      <c r="CK5" s="18" t="s">
        <v>96</v>
      </c>
      <c r="CL5" s="18" t="s">
        <v>97</v>
      </c>
      <c r="CM5" s="18" t="s">
        <v>87</v>
      </c>
      <c r="CN5" s="18" t="s">
        <v>88</v>
      </c>
      <c r="CO5" s="18" t="s">
        <v>89</v>
      </c>
      <c r="CP5" s="18" t="s">
        <v>90</v>
      </c>
      <c r="CQ5" s="18" t="s">
        <v>91</v>
      </c>
      <c r="CR5" s="18" t="s">
        <v>92</v>
      </c>
      <c r="CS5" s="18" t="s">
        <v>93</v>
      </c>
      <c r="CT5" s="18" t="s">
        <v>94</v>
      </c>
      <c r="CU5" s="18" t="s">
        <v>95</v>
      </c>
      <c r="CV5" s="18" t="s">
        <v>96</v>
      </c>
      <c r="CW5" s="18" t="s">
        <v>97</v>
      </c>
      <c r="CX5" s="18" t="s">
        <v>87</v>
      </c>
      <c r="CY5" s="18" t="s">
        <v>88</v>
      </c>
      <c r="CZ5" s="18" t="s">
        <v>89</v>
      </c>
      <c r="DA5" s="18" t="s">
        <v>90</v>
      </c>
      <c r="DB5" s="18" t="s">
        <v>91</v>
      </c>
      <c r="DC5" s="18" t="s">
        <v>92</v>
      </c>
      <c r="DD5" s="18" t="s">
        <v>93</v>
      </c>
      <c r="DE5" s="18" t="s">
        <v>94</v>
      </c>
      <c r="DF5" s="18" t="s">
        <v>95</v>
      </c>
      <c r="DG5" s="18" t="s">
        <v>96</v>
      </c>
      <c r="DH5" s="18" t="s">
        <v>97</v>
      </c>
      <c r="DI5" s="18" t="s">
        <v>87</v>
      </c>
      <c r="DJ5" s="18" t="s">
        <v>88</v>
      </c>
      <c r="DK5" s="18" t="s">
        <v>89</v>
      </c>
      <c r="DL5" s="18" t="s">
        <v>90</v>
      </c>
      <c r="DM5" s="18" t="s">
        <v>91</v>
      </c>
      <c r="DN5" s="18" t="s">
        <v>92</v>
      </c>
      <c r="DO5" s="18" t="s">
        <v>93</v>
      </c>
      <c r="DP5" s="18" t="s">
        <v>94</v>
      </c>
      <c r="DQ5" s="18" t="s">
        <v>95</v>
      </c>
      <c r="DR5" s="18" t="s">
        <v>96</v>
      </c>
      <c r="DS5" s="18" t="s">
        <v>97</v>
      </c>
      <c r="DT5" s="18" t="s">
        <v>87</v>
      </c>
      <c r="DU5" s="18" t="s">
        <v>88</v>
      </c>
      <c r="DV5" s="18" t="s">
        <v>89</v>
      </c>
      <c r="DW5" s="18" t="s">
        <v>90</v>
      </c>
      <c r="DX5" s="18" t="s">
        <v>91</v>
      </c>
      <c r="DY5" s="18" t="s">
        <v>92</v>
      </c>
      <c r="DZ5" s="18" t="s">
        <v>93</v>
      </c>
      <c r="EA5" s="18" t="s">
        <v>94</v>
      </c>
      <c r="EB5" s="18" t="s">
        <v>95</v>
      </c>
      <c r="EC5" s="18" t="s">
        <v>96</v>
      </c>
      <c r="ED5" s="18" t="s">
        <v>97</v>
      </c>
      <c r="EE5" s="18" t="s">
        <v>87</v>
      </c>
      <c r="EF5" s="18" t="s">
        <v>88</v>
      </c>
      <c r="EG5" s="18" t="s">
        <v>89</v>
      </c>
      <c r="EH5" s="18" t="s">
        <v>90</v>
      </c>
      <c r="EI5" s="18" t="s">
        <v>91</v>
      </c>
      <c r="EJ5" s="18" t="s">
        <v>92</v>
      </c>
      <c r="EK5" s="18" t="s">
        <v>93</v>
      </c>
      <c r="EL5" s="18" t="s">
        <v>94</v>
      </c>
      <c r="EM5" s="18" t="s">
        <v>95</v>
      </c>
      <c r="EN5" s="18" t="s">
        <v>96</v>
      </c>
      <c r="EO5" s="18" t="s">
        <v>97</v>
      </c>
    </row>
    <row r="6" spans="1:145" s="22" customFormat="1" x14ac:dyDescent="0.2">
      <c r="A6" s="14" t="s">
        <v>98</v>
      </c>
      <c r="B6" s="19">
        <f>B7</f>
        <v>2023</v>
      </c>
      <c r="C6" s="19">
        <f t="shared" ref="C6:X6" si="3">C7</f>
        <v>104256</v>
      </c>
      <c r="D6" s="19">
        <f t="shared" si="3"/>
        <v>47</v>
      </c>
      <c r="E6" s="19">
        <f t="shared" si="3"/>
        <v>18</v>
      </c>
      <c r="F6" s="19">
        <f t="shared" si="3"/>
        <v>0</v>
      </c>
      <c r="G6" s="19">
        <f t="shared" si="3"/>
        <v>0</v>
      </c>
      <c r="H6" s="19" t="str">
        <f t="shared" si="3"/>
        <v>群馬県　嬬恋村</v>
      </c>
      <c r="I6" s="19" t="str">
        <f t="shared" si="3"/>
        <v>法非適用</v>
      </c>
      <c r="J6" s="19" t="str">
        <f t="shared" si="3"/>
        <v>下水道事業</v>
      </c>
      <c r="K6" s="19" t="str">
        <f t="shared" si="3"/>
        <v>特定地域生活排水処理</v>
      </c>
      <c r="L6" s="19" t="str">
        <f t="shared" si="3"/>
        <v>K2</v>
      </c>
      <c r="M6" s="19" t="str">
        <f t="shared" si="3"/>
        <v>非設置</v>
      </c>
      <c r="N6" s="20" t="str">
        <f t="shared" si="3"/>
        <v>-</v>
      </c>
      <c r="O6" s="20" t="str">
        <f t="shared" si="3"/>
        <v>該当数値なし</v>
      </c>
      <c r="P6" s="20">
        <f t="shared" si="3"/>
        <v>9.6999999999999993</v>
      </c>
      <c r="Q6" s="20">
        <f t="shared" si="3"/>
        <v>100</v>
      </c>
      <c r="R6" s="20">
        <f t="shared" si="3"/>
        <v>4403</v>
      </c>
      <c r="S6" s="20">
        <f t="shared" si="3"/>
        <v>9117</v>
      </c>
      <c r="T6" s="20">
        <f t="shared" si="3"/>
        <v>337.58</v>
      </c>
      <c r="U6" s="20">
        <f t="shared" si="3"/>
        <v>27.01</v>
      </c>
      <c r="V6" s="20">
        <f t="shared" si="3"/>
        <v>883</v>
      </c>
      <c r="W6" s="20">
        <f t="shared" si="3"/>
        <v>0.15</v>
      </c>
      <c r="X6" s="20">
        <f t="shared" si="3"/>
        <v>5886.67</v>
      </c>
      <c r="Y6" s="21">
        <f>IF(Y7="",NA(),Y7)</f>
        <v>109.47</v>
      </c>
      <c r="Z6" s="21">
        <f t="shared" ref="Z6:AH6" si="4">IF(Z7="",NA(),Z7)</f>
        <v>102.21</v>
      </c>
      <c r="AA6" s="21">
        <f t="shared" si="4"/>
        <v>104.16</v>
      </c>
      <c r="AB6" s="21">
        <f t="shared" si="4"/>
        <v>103.26</v>
      </c>
      <c r="AC6" s="21">
        <f t="shared" si="4"/>
        <v>102.32</v>
      </c>
      <c r="AD6" s="20" t="e">
        <f t="shared" si="4"/>
        <v>#N/A</v>
      </c>
      <c r="AE6" s="20" t="e">
        <f t="shared" si="4"/>
        <v>#N/A</v>
      </c>
      <c r="AF6" s="20" t="e">
        <f t="shared" si="4"/>
        <v>#N/A</v>
      </c>
      <c r="AG6" s="20" t="e">
        <f t="shared" si="4"/>
        <v>#N/A</v>
      </c>
      <c r="AH6" s="20" t="e">
        <f t="shared" si="4"/>
        <v>#N/A</v>
      </c>
      <c r="AI6" s="20" t="str">
        <f>IF(AI7="","",IF(AI7="-","【-】","【"&amp;SUBSTITUTE(TEXT(AI7,"#,##0.00"),"-","△")&amp;"】"))</f>
        <v/>
      </c>
      <c r="AJ6" s="20" t="e">
        <f>IF(AJ7="",NA(),AJ7)</f>
        <v>#N/A</v>
      </c>
      <c r="AK6" s="20" t="e">
        <f t="shared" ref="AK6:AS6" si="5">IF(AK7="",NA(),AK7)</f>
        <v>#N/A</v>
      </c>
      <c r="AL6" s="20" t="e">
        <f t="shared" si="5"/>
        <v>#N/A</v>
      </c>
      <c r="AM6" s="20" t="e">
        <f t="shared" si="5"/>
        <v>#N/A</v>
      </c>
      <c r="AN6" s="20" t="e">
        <f t="shared" si="5"/>
        <v>#N/A</v>
      </c>
      <c r="AO6" s="20" t="e">
        <f t="shared" si="5"/>
        <v>#N/A</v>
      </c>
      <c r="AP6" s="20" t="e">
        <f t="shared" si="5"/>
        <v>#N/A</v>
      </c>
      <c r="AQ6" s="20" t="e">
        <f t="shared" si="5"/>
        <v>#N/A</v>
      </c>
      <c r="AR6" s="20" t="e">
        <f t="shared" si="5"/>
        <v>#N/A</v>
      </c>
      <c r="AS6" s="20" t="e">
        <f t="shared" si="5"/>
        <v>#N/A</v>
      </c>
      <c r="AT6" s="20" t="str">
        <f>IF(AT7="","",IF(AT7="-","【-】","【"&amp;SUBSTITUTE(TEXT(AT7,"#,##0.00"),"-","△")&amp;"】"))</f>
        <v/>
      </c>
      <c r="AU6" s="20" t="e">
        <f>IF(AU7="",NA(),AU7)</f>
        <v>#N/A</v>
      </c>
      <c r="AV6" s="20" t="e">
        <f t="shared" ref="AV6:BD6" si="6">IF(AV7="",NA(),AV7)</f>
        <v>#N/A</v>
      </c>
      <c r="AW6" s="20" t="e">
        <f t="shared" si="6"/>
        <v>#N/A</v>
      </c>
      <c r="AX6" s="20" t="e">
        <f t="shared" si="6"/>
        <v>#N/A</v>
      </c>
      <c r="AY6" s="20" t="e">
        <f t="shared" si="6"/>
        <v>#N/A</v>
      </c>
      <c r="AZ6" s="20" t="e">
        <f t="shared" si="6"/>
        <v>#N/A</v>
      </c>
      <c r="BA6" s="20" t="e">
        <f t="shared" si="6"/>
        <v>#N/A</v>
      </c>
      <c r="BB6" s="20" t="e">
        <f t="shared" si="6"/>
        <v>#N/A</v>
      </c>
      <c r="BC6" s="20" t="e">
        <f t="shared" si="6"/>
        <v>#N/A</v>
      </c>
      <c r="BD6" s="20" t="e">
        <f t="shared" si="6"/>
        <v>#N/A</v>
      </c>
      <c r="BE6" s="20" t="str">
        <f>IF(BE7="","",IF(BE7="-","【-】","【"&amp;SUBSTITUTE(TEXT(BE7,"#,##0.00"),"-","△")&amp;"】"))</f>
        <v/>
      </c>
      <c r="BF6" s="20">
        <f>IF(BF7="",NA(),BF7)</f>
        <v>0</v>
      </c>
      <c r="BG6" s="20">
        <f t="shared" ref="BG6:BO6" si="7">IF(BG7="",NA(),BG7)</f>
        <v>0</v>
      </c>
      <c r="BH6" s="20">
        <f t="shared" si="7"/>
        <v>0</v>
      </c>
      <c r="BI6" s="20">
        <f t="shared" si="7"/>
        <v>0</v>
      </c>
      <c r="BJ6" s="21">
        <f t="shared" si="7"/>
        <v>482.56</v>
      </c>
      <c r="BK6" s="21">
        <f t="shared" si="7"/>
        <v>270.57</v>
      </c>
      <c r="BL6" s="21">
        <f t="shared" si="7"/>
        <v>294.27</v>
      </c>
      <c r="BM6" s="21">
        <f t="shared" si="7"/>
        <v>294.08999999999997</v>
      </c>
      <c r="BN6" s="21">
        <f t="shared" si="7"/>
        <v>294.08999999999997</v>
      </c>
      <c r="BO6" s="21">
        <f t="shared" si="7"/>
        <v>338.47</v>
      </c>
      <c r="BP6" s="20" t="str">
        <f>IF(BP7="","",IF(BP7="-","【-】","【"&amp;SUBSTITUTE(TEXT(BP7,"#,##0.00"),"-","△")&amp;"】"))</f>
        <v>【349.83】</v>
      </c>
      <c r="BQ6" s="21">
        <f>IF(BQ7="",NA(),BQ7)</f>
        <v>81.56</v>
      </c>
      <c r="BR6" s="21">
        <f t="shared" ref="BR6:BZ6" si="8">IF(BR7="",NA(),BR7)</f>
        <v>96.44</v>
      </c>
      <c r="BS6" s="21">
        <f t="shared" si="8"/>
        <v>76.540000000000006</v>
      </c>
      <c r="BT6" s="21">
        <f t="shared" si="8"/>
        <v>77.010000000000005</v>
      </c>
      <c r="BU6" s="21">
        <f t="shared" si="8"/>
        <v>63.37</v>
      </c>
      <c r="BV6" s="21">
        <f t="shared" si="8"/>
        <v>62.5</v>
      </c>
      <c r="BW6" s="21">
        <f t="shared" si="8"/>
        <v>60.59</v>
      </c>
      <c r="BX6" s="21">
        <f t="shared" si="8"/>
        <v>60</v>
      </c>
      <c r="BY6" s="21">
        <f t="shared" si="8"/>
        <v>59.01</v>
      </c>
      <c r="BZ6" s="21">
        <f t="shared" si="8"/>
        <v>56.06</v>
      </c>
      <c r="CA6" s="20" t="str">
        <f>IF(CA7="","",IF(CA7="-","【-】","【"&amp;SUBSTITUTE(TEXT(CA7,"#,##0.00"),"-","△")&amp;"】"))</f>
        <v>【53.65】</v>
      </c>
      <c r="CB6" s="21">
        <f>IF(CB7="",NA(),CB7)</f>
        <v>232.25</v>
      </c>
      <c r="CC6" s="21">
        <f t="shared" ref="CC6:CK6" si="9">IF(CC7="",NA(),CC7)</f>
        <v>190.9</v>
      </c>
      <c r="CD6" s="21">
        <f t="shared" si="9"/>
        <v>246.41</v>
      </c>
      <c r="CE6" s="21">
        <f t="shared" si="9"/>
        <v>245.41</v>
      </c>
      <c r="CF6" s="21">
        <f t="shared" si="9"/>
        <v>256.94</v>
      </c>
      <c r="CG6" s="21">
        <f t="shared" si="9"/>
        <v>269.33</v>
      </c>
      <c r="CH6" s="21">
        <f t="shared" si="9"/>
        <v>280.23</v>
      </c>
      <c r="CI6" s="21">
        <f t="shared" si="9"/>
        <v>282.70999999999998</v>
      </c>
      <c r="CJ6" s="21">
        <f t="shared" si="9"/>
        <v>291.82</v>
      </c>
      <c r="CK6" s="21">
        <f t="shared" si="9"/>
        <v>304.36</v>
      </c>
      <c r="CL6" s="20" t="str">
        <f>IF(CL7="","",IF(CL7="-","【-】","【"&amp;SUBSTITUTE(TEXT(CL7,"#,##0.00"),"-","△")&amp;"】"))</f>
        <v>【307.86】</v>
      </c>
      <c r="CM6" s="21">
        <f>IF(CM7="",NA(),CM7)</f>
        <v>60.59</v>
      </c>
      <c r="CN6" s="21">
        <f t="shared" ref="CN6:CV6" si="10">IF(CN7="",NA(),CN7)</f>
        <v>60.59</v>
      </c>
      <c r="CO6" s="21">
        <f t="shared" si="10"/>
        <v>66.180000000000007</v>
      </c>
      <c r="CP6" s="21">
        <f t="shared" si="10"/>
        <v>67.06</v>
      </c>
      <c r="CQ6" s="21">
        <f t="shared" si="10"/>
        <v>64.709999999999994</v>
      </c>
      <c r="CR6" s="21">
        <f t="shared" si="10"/>
        <v>59.64</v>
      </c>
      <c r="CS6" s="21">
        <f t="shared" si="10"/>
        <v>58.19</v>
      </c>
      <c r="CT6" s="21">
        <f t="shared" si="10"/>
        <v>56.52</v>
      </c>
      <c r="CU6" s="21">
        <f t="shared" si="10"/>
        <v>88.45</v>
      </c>
      <c r="CV6" s="21">
        <f t="shared" si="10"/>
        <v>54.08</v>
      </c>
      <c r="CW6" s="20" t="str">
        <f>IF(CW7="","",IF(CW7="-","【-】","【"&amp;SUBSTITUTE(TEXT(CW7,"#,##0.00"),"-","△")&amp;"】"))</f>
        <v>【54.61】</v>
      </c>
      <c r="CX6" s="21">
        <f>IF(CX7="",NA(),CX7)</f>
        <v>100</v>
      </c>
      <c r="CY6" s="21">
        <f t="shared" ref="CY6:DG6" si="11">IF(CY7="",NA(),CY7)</f>
        <v>100</v>
      </c>
      <c r="CZ6" s="21">
        <f t="shared" si="11"/>
        <v>100</v>
      </c>
      <c r="DA6" s="21">
        <f t="shared" si="11"/>
        <v>100</v>
      </c>
      <c r="DB6" s="21">
        <f t="shared" si="11"/>
        <v>100</v>
      </c>
      <c r="DC6" s="21">
        <f t="shared" si="11"/>
        <v>90.63</v>
      </c>
      <c r="DD6" s="21">
        <f t="shared" si="11"/>
        <v>87.8</v>
      </c>
      <c r="DE6" s="21">
        <f t="shared" si="11"/>
        <v>88.43</v>
      </c>
      <c r="DF6" s="21">
        <f t="shared" si="11"/>
        <v>90.34</v>
      </c>
      <c r="DG6" s="21">
        <f t="shared" si="11"/>
        <v>90.57</v>
      </c>
      <c r="DH6" s="20" t="str">
        <f>IF(DH7="","",IF(DH7="-","【-】","【"&amp;SUBSTITUTE(TEXT(DH7,"#,##0.00"),"-","△")&amp;"】"))</f>
        <v>【85.31】</v>
      </c>
      <c r="DI6" s="20" t="e">
        <f>IF(DI7="",NA(),DI7)</f>
        <v>#N/A</v>
      </c>
      <c r="DJ6" s="20" t="e">
        <f t="shared" ref="DJ6:DR6" si="12">IF(DJ7="",NA(),DJ7)</f>
        <v>#N/A</v>
      </c>
      <c r="DK6" s="20" t="e">
        <f t="shared" si="12"/>
        <v>#N/A</v>
      </c>
      <c r="DL6" s="20" t="e">
        <f t="shared" si="12"/>
        <v>#N/A</v>
      </c>
      <c r="DM6" s="20" t="e">
        <f t="shared" si="12"/>
        <v>#N/A</v>
      </c>
      <c r="DN6" s="20" t="e">
        <f t="shared" si="12"/>
        <v>#N/A</v>
      </c>
      <c r="DO6" s="20" t="e">
        <f t="shared" si="12"/>
        <v>#N/A</v>
      </c>
      <c r="DP6" s="20" t="e">
        <f t="shared" si="12"/>
        <v>#N/A</v>
      </c>
      <c r="DQ6" s="20" t="e">
        <f t="shared" si="12"/>
        <v>#N/A</v>
      </c>
      <c r="DR6" s="20" t="e">
        <f t="shared" si="12"/>
        <v>#N/A</v>
      </c>
      <c r="DS6" s="20" t="str">
        <f>IF(DS7="","",IF(DS7="-","【-】","【"&amp;SUBSTITUTE(TEXT(DS7,"#,##0.00"),"-","△")&amp;"】"))</f>
        <v/>
      </c>
      <c r="DT6" s="20" t="e">
        <f>IF(DT7="",NA(),DT7)</f>
        <v>#N/A</v>
      </c>
      <c r="DU6" s="20" t="e">
        <f t="shared" ref="DU6:EC6" si="13">IF(DU7="",NA(),DU7)</f>
        <v>#N/A</v>
      </c>
      <c r="DV6" s="20" t="e">
        <f t="shared" si="13"/>
        <v>#N/A</v>
      </c>
      <c r="DW6" s="20" t="e">
        <f t="shared" si="13"/>
        <v>#N/A</v>
      </c>
      <c r="DX6" s="20" t="e">
        <f t="shared" si="13"/>
        <v>#N/A</v>
      </c>
      <c r="DY6" s="20" t="e">
        <f t="shared" si="13"/>
        <v>#N/A</v>
      </c>
      <c r="DZ6" s="20" t="e">
        <f t="shared" si="13"/>
        <v>#N/A</v>
      </c>
      <c r="EA6" s="20" t="e">
        <f t="shared" si="13"/>
        <v>#N/A</v>
      </c>
      <c r="EB6" s="20" t="e">
        <f t="shared" si="13"/>
        <v>#N/A</v>
      </c>
      <c r="EC6" s="20" t="e">
        <f t="shared" si="13"/>
        <v>#N/A</v>
      </c>
      <c r="ED6" s="20" t="str">
        <f>IF(ED7="","",IF(ED7="-","【-】","【"&amp;SUBSTITUTE(TEXT(ED7,"#,##0.00"),"-","△")&amp;"】"))</f>
        <v/>
      </c>
      <c r="EE6" s="21" t="str">
        <f>IF(EE7="",NA(),EE7)</f>
        <v>-</v>
      </c>
      <c r="EF6" s="21" t="str">
        <f t="shared" ref="EF6:EN6" si="14">IF(EF7="",NA(),EF7)</f>
        <v>-</v>
      </c>
      <c r="EG6" s="21" t="str">
        <f t="shared" si="14"/>
        <v>-</v>
      </c>
      <c r="EH6" s="21" t="str">
        <f t="shared" si="14"/>
        <v>-</v>
      </c>
      <c r="EI6" s="21" t="str">
        <f t="shared" si="14"/>
        <v>-</v>
      </c>
      <c r="EJ6" s="21" t="str">
        <f t="shared" si="14"/>
        <v>-</v>
      </c>
      <c r="EK6" s="21" t="str">
        <f t="shared" si="14"/>
        <v>-</v>
      </c>
      <c r="EL6" s="21" t="str">
        <f t="shared" si="14"/>
        <v>-</v>
      </c>
      <c r="EM6" s="21" t="str">
        <f t="shared" si="14"/>
        <v>-</v>
      </c>
      <c r="EN6" s="21" t="str">
        <f t="shared" si="14"/>
        <v>-</v>
      </c>
      <c r="EO6" s="20" t="str">
        <f>IF(EO7="","",IF(EO7="-","【-】","【"&amp;SUBSTITUTE(TEXT(EO7,"#,##0.00"),"-","△")&amp;"】"))</f>
        <v>【-】</v>
      </c>
    </row>
    <row r="7" spans="1:145" s="22" customFormat="1" x14ac:dyDescent="0.2">
      <c r="A7" s="14"/>
      <c r="B7" s="23">
        <v>2023</v>
      </c>
      <c r="C7" s="23">
        <v>104256</v>
      </c>
      <c r="D7" s="23">
        <v>47</v>
      </c>
      <c r="E7" s="23">
        <v>18</v>
      </c>
      <c r="F7" s="23">
        <v>0</v>
      </c>
      <c r="G7" s="23">
        <v>0</v>
      </c>
      <c r="H7" s="23" t="s">
        <v>99</v>
      </c>
      <c r="I7" s="23" t="s">
        <v>100</v>
      </c>
      <c r="J7" s="23" t="s">
        <v>101</v>
      </c>
      <c r="K7" s="23" t="s">
        <v>102</v>
      </c>
      <c r="L7" s="23" t="s">
        <v>103</v>
      </c>
      <c r="M7" s="23" t="s">
        <v>104</v>
      </c>
      <c r="N7" s="24" t="s">
        <v>105</v>
      </c>
      <c r="O7" s="24" t="s">
        <v>106</v>
      </c>
      <c r="P7" s="24">
        <v>9.6999999999999993</v>
      </c>
      <c r="Q7" s="24">
        <v>100</v>
      </c>
      <c r="R7" s="24">
        <v>4403</v>
      </c>
      <c r="S7" s="24">
        <v>9117</v>
      </c>
      <c r="T7" s="24">
        <v>337.58</v>
      </c>
      <c r="U7" s="24">
        <v>27.01</v>
      </c>
      <c r="V7" s="24">
        <v>883</v>
      </c>
      <c r="W7" s="24">
        <v>0.15</v>
      </c>
      <c r="X7" s="24">
        <v>5886.67</v>
      </c>
      <c r="Y7" s="24">
        <v>109.47</v>
      </c>
      <c r="Z7" s="24">
        <v>102.21</v>
      </c>
      <c r="AA7" s="24">
        <v>104.16</v>
      </c>
      <c r="AB7" s="24">
        <v>103.26</v>
      </c>
      <c r="AC7" s="24">
        <v>102.32</v>
      </c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>
        <v>0</v>
      </c>
      <c r="BG7" s="24">
        <v>0</v>
      </c>
      <c r="BH7" s="24">
        <v>0</v>
      </c>
      <c r="BI7" s="24">
        <v>0</v>
      </c>
      <c r="BJ7" s="24">
        <v>482.56</v>
      </c>
      <c r="BK7" s="24">
        <v>270.57</v>
      </c>
      <c r="BL7" s="24">
        <v>294.27</v>
      </c>
      <c r="BM7" s="24">
        <v>294.08999999999997</v>
      </c>
      <c r="BN7" s="24">
        <v>294.08999999999997</v>
      </c>
      <c r="BO7" s="24">
        <v>338.47</v>
      </c>
      <c r="BP7" s="24">
        <v>349.83</v>
      </c>
      <c r="BQ7" s="24">
        <v>81.56</v>
      </c>
      <c r="BR7" s="24">
        <v>96.44</v>
      </c>
      <c r="BS7" s="24">
        <v>76.540000000000006</v>
      </c>
      <c r="BT7" s="24">
        <v>77.010000000000005</v>
      </c>
      <c r="BU7" s="24">
        <v>63.37</v>
      </c>
      <c r="BV7" s="24">
        <v>62.5</v>
      </c>
      <c r="BW7" s="24">
        <v>60.59</v>
      </c>
      <c r="BX7" s="24">
        <v>60</v>
      </c>
      <c r="BY7" s="24">
        <v>59.01</v>
      </c>
      <c r="BZ7" s="24">
        <v>56.06</v>
      </c>
      <c r="CA7" s="24">
        <v>53.65</v>
      </c>
      <c r="CB7" s="24">
        <v>232.25</v>
      </c>
      <c r="CC7" s="24">
        <v>190.9</v>
      </c>
      <c r="CD7" s="24">
        <v>246.41</v>
      </c>
      <c r="CE7" s="24">
        <v>245.41</v>
      </c>
      <c r="CF7" s="24">
        <v>256.94</v>
      </c>
      <c r="CG7" s="24">
        <v>269.33</v>
      </c>
      <c r="CH7" s="24">
        <v>280.23</v>
      </c>
      <c r="CI7" s="24">
        <v>282.70999999999998</v>
      </c>
      <c r="CJ7" s="24">
        <v>291.82</v>
      </c>
      <c r="CK7" s="24">
        <v>304.36</v>
      </c>
      <c r="CL7" s="24">
        <v>307.86</v>
      </c>
      <c r="CM7" s="24">
        <v>60.59</v>
      </c>
      <c r="CN7" s="24">
        <v>60.59</v>
      </c>
      <c r="CO7" s="24">
        <v>66.180000000000007</v>
      </c>
      <c r="CP7" s="24">
        <v>67.06</v>
      </c>
      <c r="CQ7" s="24">
        <v>64.709999999999994</v>
      </c>
      <c r="CR7" s="24">
        <v>59.64</v>
      </c>
      <c r="CS7" s="24">
        <v>58.19</v>
      </c>
      <c r="CT7" s="24">
        <v>56.52</v>
      </c>
      <c r="CU7" s="24">
        <v>88.45</v>
      </c>
      <c r="CV7" s="24">
        <v>54.08</v>
      </c>
      <c r="CW7" s="24">
        <v>54.61</v>
      </c>
      <c r="CX7" s="24">
        <v>100</v>
      </c>
      <c r="CY7" s="24">
        <v>100</v>
      </c>
      <c r="CZ7" s="24">
        <v>100</v>
      </c>
      <c r="DA7" s="24">
        <v>100</v>
      </c>
      <c r="DB7" s="24">
        <v>100</v>
      </c>
      <c r="DC7" s="24">
        <v>90.63</v>
      </c>
      <c r="DD7" s="24">
        <v>87.8</v>
      </c>
      <c r="DE7" s="24">
        <v>88.43</v>
      </c>
      <c r="DF7" s="24">
        <v>90.34</v>
      </c>
      <c r="DG7" s="24">
        <v>90.57</v>
      </c>
      <c r="DH7" s="24">
        <v>85.31</v>
      </c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 t="s">
        <v>105</v>
      </c>
      <c r="EF7" s="24" t="s">
        <v>105</v>
      </c>
      <c r="EG7" s="24" t="s">
        <v>105</v>
      </c>
      <c r="EH7" s="24" t="s">
        <v>105</v>
      </c>
      <c r="EI7" s="24" t="s">
        <v>105</v>
      </c>
      <c r="EJ7" s="24" t="s">
        <v>105</v>
      </c>
      <c r="EK7" s="24" t="s">
        <v>105</v>
      </c>
      <c r="EL7" s="24" t="s">
        <v>105</v>
      </c>
      <c r="EM7" s="24" t="s">
        <v>105</v>
      </c>
      <c r="EN7" s="24" t="s">
        <v>105</v>
      </c>
      <c r="EO7" s="24" t="s">
        <v>105</v>
      </c>
    </row>
    <row r="8" spans="1:145" x14ac:dyDescent="0.2"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</row>
    <row r="9" spans="1:145" x14ac:dyDescent="0.2">
      <c r="A9" s="26"/>
      <c r="B9" s="26" t="s">
        <v>107</v>
      </c>
      <c r="C9" s="26" t="s">
        <v>108</v>
      </c>
      <c r="D9" s="26" t="s">
        <v>109</v>
      </c>
      <c r="E9" s="26" t="s">
        <v>110</v>
      </c>
      <c r="F9" s="26" t="s">
        <v>111</v>
      </c>
      <c r="R9" s="25"/>
      <c r="Y9" s="25"/>
      <c r="Z9" s="25"/>
      <c r="AA9" s="25"/>
      <c r="AB9" s="25"/>
      <c r="AC9" s="25"/>
      <c r="AD9" s="25"/>
      <c r="AE9" s="25"/>
      <c r="AF9" s="25"/>
      <c r="AG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D9" s="25"/>
      <c r="EE9" s="25"/>
      <c r="EF9" s="25"/>
      <c r="EG9" s="25"/>
      <c r="EH9" s="25"/>
      <c r="EI9" s="25"/>
      <c r="EJ9" s="25"/>
      <c r="EK9" s="25"/>
      <c r="EL9" s="25"/>
      <c r="EM9" s="25"/>
    </row>
    <row r="10" spans="1:145" x14ac:dyDescent="0.2">
      <c r="A10" s="26" t="s">
        <v>49</v>
      </c>
      <c r="B10" s="27">
        <f>DATEVALUE($B7-B11&amp;"/1/"&amp;B12)</f>
        <v>36892</v>
      </c>
      <c r="C10" s="27">
        <f t="shared" ref="C10:F10" si="15">DATEVALUE($B7-C11&amp;"/1/"&amp;C12)</f>
        <v>37257</v>
      </c>
      <c r="D10" s="27">
        <f t="shared" si="15"/>
        <v>37623</v>
      </c>
      <c r="E10" s="27">
        <f t="shared" si="15"/>
        <v>37989</v>
      </c>
      <c r="F10" s="27">
        <f t="shared" si="15"/>
        <v>38356</v>
      </c>
    </row>
    <row r="11" spans="1:145" x14ac:dyDescent="0.2">
      <c r="B11">
        <v>22</v>
      </c>
      <c r="C11">
        <v>21</v>
      </c>
      <c r="D11">
        <v>20</v>
      </c>
      <c r="E11">
        <v>19</v>
      </c>
      <c r="F11">
        <v>18</v>
      </c>
      <c r="G11" t="s">
        <v>112</v>
      </c>
    </row>
    <row r="12" spans="1:145" x14ac:dyDescent="0.2">
      <c r="B12">
        <v>1</v>
      </c>
      <c r="C12">
        <v>1</v>
      </c>
      <c r="D12">
        <v>2</v>
      </c>
      <c r="E12">
        <v>3</v>
      </c>
      <c r="F12">
        <v>4</v>
      </c>
      <c r="G12" t="s">
        <v>113</v>
      </c>
    </row>
    <row r="13" spans="1:145" x14ac:dyDescent="0.2">
      <c r="B13" t="s">
        <v>114</v>
      </c>
      <c r="C13" t="s">
        <v>115</v>
      </c>
      <c r="D13" t="s">
        <v>116</v>
      </c>
      <c r="E13" t="s">
        <v>117</v>
      </c>
      <c r="F13" t="s">
        <v>118</v>
      </c>
      <c r="G13" t="s">
        <v>119</v>
      </c>
    </row>
  </sheetData>
  <mergeCells count="14">
    <mergeCell ref="CX4:DH4"/>
    <mergeCell ref="DI4:DS4"/>
    <mergeCell ref="DT4:ED4"/>
    <mergeCell ref="EE4:EO4"/>
    <mergeCell ref="H3:X4"/>
    <mergeCell ref="Y3:DH3"/>
    <mergeCell ref="DI3:EO3"/>
    <mergeCell ref="Y4:AI4"/>
    <mergeCell ref="AJ4:AT4"/>
    <mergeCell ref="AU4:BE4"/>
    <mergeCell ref="BF4:BP4"/>
    <mergeCell ref="BQ4:CA4"/>
    <mergeCell ref="CB4:CL4"/>
    <mergeCell ref="CM4:CW4"/>
  </mergeCells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法非適用_下水道事業</vt:lpstr>
      <vt:lpstr>データ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cp:keywords/>
  <dc:description/>
  <cp:lastPrinted>2025-02-06T09:28:22Z</cp:lastPrinted>
  <dcterms:created xsi:type="dcterms:W3CDTF">2025-01-24T07:40:18Z</dcterms:created>
  <dcterms:modified xsi:type="dcterms:W3CDTF">2025-02-27T07:05:45Z</dcterms:modified>
  <cp:category/>
</cp:coreProperties>
</file>