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3C7954F5-8579-4E79-BD3A-D6AB0915C202}" xr6:coauthVersionLast="47" xr6:coauthVersionMax="47" xr10:uidLastSave="{00000000-0000-0000-0000-000000000000}"/>
  <workbookProtection workbookAlgorithmName="SHA-512" workbookHashValue="rl7cBX+th6F+dRDLDl+EIfk1J0UUiQHqYApaCrE+IbKQmVIl3/mfxdMBcmDSJStVd1AQ0u3wGMjdcNadwB/l0A==" workbookSaltValue="gGSIRanahMEeF+1qvoGzBA=="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8" i="4"/>
  <c r="P8" i="4"/>
  <c r="I8" i="4"/>
</calcChain>
</file>

<file path=xl/sharedStrings.xml><?xml version="1.0" encoding="utf-8"?>
<sst xmlns="http://schemas.openxmlformats.org/spreadsheetml/2006/main" count="247" uniqueCount="119">
  <si>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</si>
  <si>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</si>
  <si>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</si>
  <si>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</si>
  <si>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</si>
  <si>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</si>
  <si>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</si>
  <si>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</si>
  <si>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</si>
  <si>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</si>
  <si>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</si>
  <si>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</si>
  <si>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</si>
  <si>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</si>
  <si>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</si>
  <si>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</si>
  <si>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</si>
  <si>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</si>
  <si>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</si>
  <si>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</si>
  <si>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</si>
  <si>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</si>
  <si>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</si>
  <si>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</si>
  <si>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</si>
  <si>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</si>
  <si>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</si>
  <si>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</si>
  <si>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</si>
  <si>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</si>
  <si>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</si>
  <si>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</si>
  <si>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</si>
  <si>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</si>
  <si>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</si>
  <si>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</si>
  <si>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</si>
  <si>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</si>
  <si>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</si>
  <si>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</si>
  <si>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</si>
  <si>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</si>
  <si>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</si>
  <si>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</si>
  <si>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</si>
  <si>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</si>
  <si>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</si>
  <si>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</si>
  <si>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</si>
  <si>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</si>
  <si>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</si>
  <si>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</si>
  <si>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</si>
  <si>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</si>
  <si>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</si>
  <si>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</si>
  <si>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</si>
  <si>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</si>
  <si>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</si>
  <si>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</si>
  <si>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</si>
  <si>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</si>
  <si>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</si>
  <si>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</si>
  <si>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</si>
  <si>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</si>
  <si>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</si>
  <si>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</si>
  <si>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</si>
  <si>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</si>
  <si>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</si>
  <si>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</si>
  <si>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</si>
  <si>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</si>
  <si>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</si>
  <si>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</si>
  <si>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</si>
  <si>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</si>
  <si>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</si>
  <si>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</si>
  <si>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</si>
  <si>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</si>
  <si>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</si>
  <si>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</si>
  <si>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</si>
  <si>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</si>
  <si>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</si>
  <si>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</si>
  <si>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</si>
  <si>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</si>
  <si>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</si>
  <si>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</si>
  <si>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</si>
  <si>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</si>
  <si>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</si>
  <si>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</si>
  <si>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</si>
  <si>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長野原町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</si>
  <si>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</si>
  <si>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</si>
  <si>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</si>
  <si>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</si>
  <si>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</si>
  <si>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</si>
  <si>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</si>
  <si>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</si>
  <si>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</si>
  <si>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</si>
  <si>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</si>
  <si>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</si>
  <si>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</si>
  <si>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</si>
  <si>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</si>
  <si>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</si>
  <si>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</si>
  <si>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</si>
  <si>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収益的収支比率は108.53%となっており、使用料・前年度繰越金・一般会計繰入金で賄っています。④企業債残高はありませんが、使用料で賄えない部分を一般会計からの繰入金で補填して事業を実施している状況です。⑤経費回収率が類似団体平均値を上回りましたが⑥汚水処理原価、⑦施設利用率とも類似団体平均値を下回っており、使用料金の適正度の他、将来推計の検討等の取組が必要です。</t>
    <rPh sb="109" eb="111">
      <t>ルイジ</t>
    </rPh>
    <rPh sb="111" eb="113">
      <t>ダンタイ</t>
    </rPh>
    <rPh sb="113" eb="116">
      <t>ヘイキンチ</t>
    </rPh>
    <rPh sb="117" eb="119">
      <t>ウワマワ</t>
    </rPh>
    <rPh sb="133" eb="135">
      <t>シセツ</t>
    </rPh>
    <rPh sb="135" eb="137">
      <t>リヨウ</t>
    </rPh>
    <rPh sb="137" eb="138">
      <t>リツ</t>
    </rPh>
    <phoneticPr fontId="4"/>
  </si>
  <si>
    <t>平成21年の供用開始後14年経過し、比較的老朽度は低い設備ですが、部品交換等軽微な修繕の発生が予想されます。</t>
    <phoneticPr fontId="4"/>
  </si>
  <si>
    <t>適正な維持管理を行い設備への負荷を軽減させ、維持管理コストを抑えつつ、将来を見据えた使用料の検証が必要と思われます。今後も法適化移行の課題整理等を行うとともに、移行後の中長期的な計画や経営戦略の見直しに向けた取り組みが必要です。</t>
    <rPh sb="0" eb="2">
      <t>テキセイ</t>
    </rPh>
    <rPh sb="3" eb="5">
      <t>イジ</t>
    </rPh>
    <rPh sb="5" eb="7">
      <t>カンリ</t>
    </rPh>
    <rPh sb="8" eb="9">
      <t>オコナ</t>
    </rPh>
    <rPh sb="10" eb="12">
      <t>セツビ</t>
    </rPh>
    <rPh sb="14" eb="16">
      <t>フカ</t>
    </rPh>
    <rPh sb="17" eb="19">
      <t>ケイゲン</t>
    </rPh>
    <rPh sb="22" eb="24">
      <t>イジ</t>
    </rPh>
    <rPh sb="24" eb="26">
      <t>カンリ</t>
    </rPh>
    <rPh sb="30" eb="31">
      <t>オサ</t>
    </rPh>
    <rPh sb="35" eb="37">
      <t>ショウライ</t>
    </rPh>
    <rPh sb="38" eb="40">
      <t>ミス</t>
    </rPh>
    <rPh sb="42" eb="45">
      <t>シヨウリョウ</t>
    </rPh>
    <rPh sb="46" eb="48">
      <t>ケンショウ</t>
    </rPh>
    <rPh sb="49" eb="51">
      <t>ヒツヨウ</t>
    </rPh>
    <rPh sb="52" eb="53">
      <t>オモ</t>
    </rPh>
    <rPh sb="84" eb="88">
      <t>チュウチョウキテキ</t>
    </rPh>
    <rPh sb="89" eb="91">
      <t>ケイカク</t>
    </rPh>
    <rPh sb="92" eb="94">
      <t>ケイエイ</t>
    </rPh>
    <rPh sb="94" eb="96">
      <t>センリャク</t>
    </rPh>
    <rPh sb="97" eb="99">
      <t>ミナオ</t>
    </rPh>
    <rPh sb="109" eb="1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</si>
</sst>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E8-4C89-AC45-C8F4010B7D8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8E8-4C89-AC45-C8F4010B7D8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50</c:v>
                </c:pt>
                <c:pt idx="1">
                  <c:v>53.92</c:v>
                </c:pt>
                <c:pt idx="2">
                  <c:v>50.98</c:v>
                </c:pt>
                <c:pt idx="3">
                  <c:v>48.04</c:v>
                </c:pt>
                <c:pt idx="4">
                  <c:v>46.08</c:v>
                </c:pt>
              </c:numCache>
            </c:numRef>
          </c:val>
          <c:extLst>
            <c:ext xmlns:c16="http://schemas.microsoft.com/office/drawing/2014/chart" uri="{C3380CC4-5D6E-409C-BE32-E72D297353CC}">
              <c16:uniqueId val="{00000000-F9A0-467A-8A39-5EFC144E38C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56.45</c:v>
                </c:pt>
                <c:pt idx="2">
                  <c:v>58.26</c:v>
                </c:pt>
                <c:pt idx="3">
                  <c:v>56.76</c:v>
                </c:pt>
                <c:pt idx="4">
                  <c:v>58.02</c:v>
                </c:pt>
              </c:numCache>
            </c:numRef>
          </c:val>
          <c:smooth val="0"/>
          <c:extLst>
            <c:ext xmlns:c16="http://schemas.microsoft.com/office/drawing/2014/chart" uri="{C3380CC4-5D6E-409C-BE32-E72D297353CC}">
              <c16:uniqueId val="{00000001-F9A0-467A-8A39-5EFC144E38C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672-4007-AF3B-80BF4969D57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54.99</c:v>
                </c:pt>
                <c:pt idx="2">
                  <c:v>66.430000000000007</c:v>
                </c:pt>
                <c:pt idx="3">
                  <c:v>66.88</c:v>
                </c:pt>
                <c:pt idx="4">
                  <c:v>63.66</c:v>
                </c:pt>
              </c:numCache>
            </c:numRef>
          </c:val>
          <c:smooth val="0"/>
          <c:extLst>
            <c:ext xmlns:c16="http://schemas.microsoft.com/office/drawing/2014/chart" uri="{C3380CC4-5D6E-409C-BE32-E72D297353CC}">
              <c16:uniqueId val="{00000001-E672-4007-AF3B-80BF4969D57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104.14</c:v>
                </c:pt>
                <c:pt idx="1">
                  <c:v>98.73</c:v>
                </c:pt>
                <c:pt idx="2">
                  <c:v>95.45</c:v>
                </c:pt>
                <c:pt idx="3">
                  <c:v>94.87</c:v>
                </c:pt>
                <c:pt idx="4">
                  <c:v>108.53</c:v>
                </c:pt>
              </c:numCache>
            </c:numRef>
          </c:val>
          <c:extLst>
            <c:ext xmlns:c16="http://schemas.microsoft.com/office/drawing/2014/chart" uri="{C3380CC4-5D6E-409C-BE32-E72D297353CC}">
              <c16:uniqueId val="{00000000-2E4A-4AE8-BA2E-4594BF18459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4A-4AE8-BA2E-4594BF18459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78-40B6-B770-B522768E372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78-40B6-B770-B522768E372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1F-4DE6-8FC2-99C71B6F15F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1F-4DE6-8FC2-99C71B6F15F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28-4A0F-8DA4-0772D3218AE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28-4A0F-8DA4-0772D3218AE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50-474D-8262-7288E7A82A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50-474D-8262-7288E7A82A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EC-4BF8-838F-3ACF428FF23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398.42</c:v>
                </c:pt>
                <c:pt idx="2">
                  <c:v>393.35</c:v>
                </c:pt>
                <c:pt idx="3">
                  <c:v>397.03</c:v>
                </c:pt>
                <c:pt idx="4">
                  <c:v>424.95</c:v>
                </c:pt>
              </c:numCache>
            </c:numRef>
          </c:val>
          <c:smooth val="0"/>
          <c:extLst>
            <c:ext xmlns:c16="http://schemas.microsoft.com/office/drawing/2014/chart" uri="{C3380CC4-5D6E-409C-BE32-E72D297353CC}">
              <c16:uniqueId val="{00000001-9CEC-4BF8-838F-3ACF428FF23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47.78</c:v>
                </c:pt>
                <c:pt idx="1">
                  <c:v>50.14</c:v>
                </c:pt>
                <c:pt idx="2">
                  <c:v>44.97</c:v>
                </c:pt>
                <c:pt idx="3">
                  <c:v>43.36</c:v>
                </c:pt>
                <c:pt idx="4">
                  <c:v>50.11</c:v>
                </c:pt>
              </c:numCache>
            </c:numRef>
          </c:val>
          <c:extLst>
            <c:ext xmlns:c16="http://schemas.microsoft.com/office/drawing/2014/chart" uri="{C3380CC4-5D6E-409C-BE32-E72D297353CC}">
              <c16:uniqueId val="{00000000-7CB6-45E9-973D-4C09FEC0BDE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50.7</c:v>
                </c:pt>
                <c:pt idx="2">
                  <c:v>48.13</c:v>
                </c:pt>
                <c:pt idx="3">
                  <c:v>46.58</c:v>
                </c:pt>
                <c:pt idx="4">
                  <c:v>41.67</c:v>
                </c:pt>
              </c:numCache>
            </c:numRef>
          </c:val>
          <c:smooth val="0"/>
          <c:extLst>
            <c:ext xmlns:c16="http://schemas.microsoft.com/office/drawing/2014/chart" uri="{C3380CC4-5D6E-409C-BE32-E72D297353CC}">
              <c16:uniqueId val="{00000001-7CB6-45E9-973D-4C09FEC0BDE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250.78</c:v>
                </c:pt>
                <c:pt idx="1">
                  <c:v>243.88</c:v>
                </c:pt>
                <c:pt idx="2">
                  <c:v>263.91000000000003</c:v>
                </c:pt>
                <c:pt idx="3">
                  <c:v>285.91000000000003</c:v>
                </c:pt>
                <c:pt idx="4">
                  <c:v>242.36</c:v>
                </c:pt>
              </c:numCache>
            </c:numRef>
          </c:val>
          <c:extLst>
            <c:ext xmlns:c16="http://schemas.microsoft.com/office/drawing/2014/chart" uri="{C3380CC4-5D6E-409C-BE32-E72D297353CC}">
              <c16:uniqueId val="{00000000-26D0-42AD-AF12-9FE14F272E0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289.81</c:v>
                </c:pt>
                <c:pt idx="2">
                  <c:v>301.54000000000002</c:v>
                </c:pt>
                <c:pt idx="3">
                  <c:v>311.73</c:v>
                </c:pt>
                <c:pt idx="4">
                  <c:v>326.49</c:v>
                </c:pt>
              </c:numCache>
            </c:numRef>
          </c:val>
          <c:smooth val="0"/>
          <c:extLst>
            <c:ext xmlns:c16="http://schemas.microsoft.com/office/drawing/2014/chart" uri="{C3380CC4-5D6E-409C-BE32-E72D297353CC}">
              <c16:uniqueId val="{00000001-26D0-42AD-AF12-9FE14F272E0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7265625" defaultRowHeight="13" x14ac:dyDescent="0.2"/>
  <cols>
    <col min="1" max="1" width="2.7265625" customWidth="1"/>
    <col min="2" max="62" width="3.7265625" customWidth="1"/>
    <col min="64" max="78" width="3.17968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長野原町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K3</v>
      </c>
      <c r="X8" s="34"/>
      <c r="Y8" s="34"/>
      <c r="Z8" s="34"/>
      <c r="AA8" s="34"/>
      <c r="AB8" s="34"/>
      <c r="AC8" s="34"/>
      <c r="AD8" s="35" t="str">
        <f>データ!$M$6</f>
        <v>非設置</v>
      </c>
      <c r="AE8" s="35"/>
      <c r="AF8" s="35"/>
      <c r="AG8" s="35"/>
      <c r="AH8" s="35"/>
      <c r="AI8" s="35"/>
      <c r="AJ8" s="35"/>
      <c r="AK8" s="3"/>
      <c r="AL8" s="36">
        <f>データ!S6</f>
        <v>5240</v>
      </c>
      <c r="AM8" s="36"/>
      <c r="AN8" s="36"/>
      <c r="AO8" s="36"/>
      <c r="AP8" s="36"/>
      <c r="AQ8" s="36"/>
      <c r="AR8" s="36"/>
      <c r="AS8" s="36"/>
      <c r="AT8" s="37">
        <f>データ!T6</f>
        <v>133.85</v>
      </c>
      <c r="AU8" s="37"/>
      <c r="AV8" s="37"/>
      <c r="AW8" s="37"/>
      <c r="AX8" s="37"/>
      <c r="AY8" s="37"/>
      <c r="AZ8" s="37"/>
      <c r="BA8" s="37"/>
      <c r="BB8" s="37">
        <f>データ!U6</f>
        <v>39.15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3.35</v>
      </c>
      <c r="Q10" s="37"/>
      <c r="R10" s="37"/>
      <c r="S10" s="37"/>
      <c r="T10" s="37"/>
      <c r="U10" s="37"/>
      <c r="V10" s="37"/>
      <c r="W10" s="37">
        <f>データ!Q6</f>
        <v>100</v>
      </c>
      <c r="X10" s="37"/>
      <c r="Y10" s="37"/>
      <c r="Z10" s="37"/>
      <c r="AA10" s="37"/>
      <c r="AB10" s="37"/>
      <c r="AC10" s="37"/>
      <c r="AD10" s="36">
        <f>データ!R6</f>
        <v>2200</v>
      </c>
      <c r="AE10" s="36"/>
      <c r="AF10" s="36"/>
      <c r="AG10" s="36"/>
      <c r="AH10" s="36"/>
      <c r="AI10" s="36"/>
      <c r="AJ10" s="36"/>
      <c r="AK10" s="2"/>
      <c r="AL10" s="36">
        <f>データ!V6</f>
        <v>174</v>
      </c>
      <c r="AM10" s="36"/>
      <c r="AN10" s="36"/>
      <c r="AO10" s="36"/>
      <c r="AP10" s="36"/>
      <c r="AQ10" s="36"/>
      <c r="AR10" s="36"/>
      <c r="AS10" s="36"/>
      <c r="AT10" s="37">
        <f>データ!W6</f>
        <v>117.5</v>
      </c>
      <c r="AU10" s="37"/>
      <c r="AV10" s="37"/>
      <c r="AW10" s="37"/>
      <c r="AX10" s="37"/>
      <c r="AY10" s="37"/>
      <c r="AZ10" s="37"/>
      <c r="BA10" s="37"/>
      <c r="BB10" s="37">
        <f>データ!X6</f>
        <v>1.48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RMF+xbO4evT61LtYaHIwSV1P1o/5UUSoVGplETJymnyt60kn36U0gd8HGG7hCYPI3EQu8gthL0Y8/ylTUrGOqA==" saltValue="e0IkmaJiQ2x/i/QmqN/LC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8164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104248</v>
      </c>
      <c r="D6" s="19">
        <f t="shared" si="3"/>
        <v>47</v>
      </c>
      <c r="E6" s="19">
        <f t="shared" si="3"/>
        <v>18</v>
      </c>
      <c r="F6" s="19">
        <f t="shared" si="3"/>
        <v>0</v>
      </c>
      <c r="G6" s="19">
        <f t="shared" si="3"/>
        <v>0</v>
      </c>
      <c r="H6" s="19" t="str">
        <f t="shared" si="3"/>
        <v>群馬県　長野原町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3.35</v>
      </c>
      <c r="Q6" s="20">
        <f t="shared" si="3"/>
        <v>100</v>
      </c>
      <c r="R6" s="20">
        <f t="shared" si="3"/>
        <v>2200</v>
      </c>
      <c r="S6" s="20">
        <f t="shared" si="3"/>
        <v>5240</v>
      </c>
      <c r="T6" s="20">
        <f t="shared" si="3"/>
        <v>133.85</v>
      </c>
      <c r="U6" s="20">
        <f t="shared" si="3"/>
        <v>39.15</v>
      </c>
      <c r="V6" s="20">
        <f t="shared" si="3"/>
        <v>174</v>
      </c>
      <c r="W6" s="20">
        <f t="shared" si="3"/>
        <v>117.5</v>
      </c>
      <c r="X6" s="20">
        <f t="shared" si="3"/>
        <v>1.48</v>
      </c>
      <c r="Y6" s="21">
        <f>IF(Y7="",NA(),Y7)</f>
        <v>104.14</v>
      </c>
      <c r="Z6" s="21">
        <f t="shared" ref="Z6:AH6" si="4">IF(Z7="",NA(),Z7)</f>
        <v>98.73</v>
      </c>
      <c r="AA6" s="21">
        <f t="shared" si="4"/>
        <v>95.45</v>
      </c>
      <c r="AB6" s="21">
        <f t="shared" si="4"/>
        <v>94.87</v>
      </c>
      <c r="AC6" s="21">
        <f t="shared" si="4"/>
        <v>108.53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421.25</v>
      </c>
      <c r="BL6" s="21">
        <f t="shared" si="7"/>
        <v>398.42</v>
      </c>
      <c r="BM6" s="21">
        <f t="shared" si="7"/>
        <v>393.35</v>
      </c>
      <c r="BN6" s="21">
        <f t="shared" si="7"/>
        <v>397.03</v>
      </c>
      <c r="BO6" s="21">
        <f t="shared" si="7"/>
        <v>424.95</v>
      </c>
      <c r="BP6" s="20" t="str">
        <f>IF(BP7="","",IF(BP7="-","【-】","【"&amp;SUBSTITUTE(TEXT(BP7,"#,##0.00"),"-","△")&amp;"】"))</f>
        <v>【349.83】</v>
      </c>
      <c r="BQ6" s="21">
        <f>IF(BQ7="",NA(),BQ7)</f>
        <v>47.78</v>
      </c>
      <c r="BR6" s="21">
        <f t="shared" ref="BR6:BZ6" si="8">IF(BR7="",NA(),BR7)</f>
        <v>50.14</v>
      </c>
      <c r="BS6" s="21">
        <f t="shared" si="8"/>
        <v>44.97</v>
      </c>
      <c r="BT6" s="21">
        <f t="shared" si="8"/>
        <v>43.36</v>
      </c>
      <c r="BU6" s="21">
        <f t="shared" si="8"/>
        <v>50.11</v>
      </c>
      <c r="BV6" s="21">
        <f t="shared" si="8"/>
        <v>53.23</v>
      </c>
      <c r="BW6" s="21">
        <f t="shared" si="8"/>
        <v>50.7</v>
      </c>
      <c r="BX6" s="21">
        <f t="shared" si="8"/>
        <v>48.13</v>
      </c>
      <c r="BY6" s="21">
        <f t="shared" si="8"/>
        <v>46.58</v>
      </c>
      <c r="BZ6" s="21">
        <f t="shared" si="8"/>
        <v>41.67</v>
      </c>
      <c r="CA6" s="20" t="str">
        <f>IF(CA7="","",IF(CA7="-","【-】","【"&amp;SUBSTITUTE(TEXT(CA7,"#,##0.00"),"-","△")&amp;"】"))</f>
        <v>【53.65】</v>
      </c>
      <c r="CB6" s="21">
        <f>IF(CB7="",NA(),CB7)</f>
        <v>250.78</v>
      </c>
      <c r="CC6" s="21">
        <f t="shared" ref="CC6:CK6" si="9">IF(CC7="",NA(),CC7)</f>
        <v>243.88</v>
      </c>
      <c r="CD6" s="21">
        <f t="shared" si="9"/>
        <v>263.91000000000003</v>
      </c>
      <c r="CE6" s="21">
        <f t="shared" si="9"/>
        <v>285.91000000000003</v>
      </c>
      <c r="CF6" s="21">
        <f t="shared" si="9"/>
        <v>242.36</v>
      </c>
      <c r="CG6" s="21">
        <f t="shared" si="9"/>
        <v>283.3</v>
      </c>
      <c r="CH6" s="21">
        <f t="shared" si="9"/>
        <v>289.81</v>
      </c>
      <c r="CI6" s="21">
        <f t="shared" si="9"/>
        <v>301.54000000000002</v>
      </c>
      <c r="CJ6" s="21">
        <f t="shared" si="9"/>
        <v>311.73</v>
      </c>
      <c r="CK6" s="21">
        <f t="shared" si="9"/>
        <v>326.49</v>
      </c>
      <c r="CL6" s="20" t="str">
        <f>IF(CL7="","",IF(CL7="-","【-】","【"&amp;SUBSTITUTE(TEXT(CL7,"#,##0.00"),"-","△")&amp;"】"))</f>
        <v>【307.86】</v>
      </c>
      <c r="CM6" s="21">
        <f>IF(CM7="",NA(),CM7)</f>
        <v>50</v>
      </c>
      <c r="CN6" s="21">
        <f t="shared" ref="CN6:CV6" si="10">IF(CN7="",NA(),CN7)</f>
        <v>53.92</v>
      </c>
      <c r="CO6" s="21">
        <f t="shared" si="10"/>
        <v>50.98</v>
      </c>
      <c r="CP6" s="21">
        <f t="shared" si="10"/>
        <v>48.04</v>
      </c>
      <c r="CQ6" s="21">
        <f t="shared" si="10"/>
        <v>46.08</v>
      </c>
      <c r="CR6" s="21">
        <f t="shared" si="10"/>
        <v>55.96</v>
      </c>
      <c r="CS6" s="21">
        <f t="shared" si="10"/>
        <v>56.45</v>
      </c>
      <c r="CT6" s="21">
        <f t="shared" si="10"/>
        <v>58.26</v>
      </c>
      <c r="CU6" s="21">
        <f t="shared" si="10"/>
        <v>56.76</v>
      </c>
      <c r="CV6" s="21">
        <f t="shared" si="10"/>
        <v>58.02</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54.99</v>
      </c>
      <c r="DE6" s="21">
        <f t="shared" si="11"/>
        <v>66.430000000000007</v>
      </c>
      <c r="DF6" s="21">
        <f t="shared" si="11"/>
        <v>66.88</v>
      </c>
      <c r="DG6" s="21">
        <f t="shared" si="11"/>
        <v>63.66</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104248</v>
      </c>
      <c r="D7" s="23">
        <v>47</v>
      </c>
      <c r="E7" s="23">
        <v>18</v>
      </c>
      <c r="F7" s="23">
        <v>0</v>
      </c>
      <c r="G7" s="23">
        <v>0</v>
      </c>
      <c r="H7" s="23" t="s">
        <v>97</v>
      </c>
      <c r="I7" s="23" t="s">
        <v>98</v>
      </c>
      <c r="J7" s="23" t="s">
        <v>99</v>
      </c>
      <c r="K7" s="23" t="s">
        <v>100</v>
      </c>
      <c r="L7" s="23" t="s">
        <v>101</v>
      </c>
      <c r="M7" s="23" t="s">
        <v>102</v>
      </c>
      <c r="N7" s="24" t="s">
        <v>103</v>
      </c>
      <c r="O7" s="24" t="s">
        <v>104</v>
      </c>
      <c r="P7" s="24">
        <v>3.35</v>
      </c>
      <c r="Q7" s="24">
        <v>100</v>
      </c>
      <c r="R7" s="24">
        <v>2200</v>
      </c>
      <c r="S7" s="24">
        <v>5240</v>
      </c>
      <c r="T7" s="24">
        <v>133.85</v>
      </c>
      <c r="U7" s="24">
        <v>39.15</v>
      </c>
      <c r="V7" s="24">
        <v>174</v>
      </c>
      <c r="W7" s="24">
        <v>117.5</v>
      </c>
      <c r="X7" s="24">
        <v>1.48</v>
      </c>
      <c r="Y7" s="24">
        <v>104.14</v>
      </c>
      <c r="Z7" s="24">
        <v>98.73</v>
      </c>
      <c r="AA7" s="24">
        <v>95.45</v>
      </c>
      <c r="AB7" s="24">
        <v>94.87</v>
      </c>
      <c r="AC7" s="24">
        <v>108.53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421.25</v>
      </c>
      <c r="BL7" s="24">
        <v>398.42</v>
      </c>
      <c r="BM7" s="24">
        <v>393.35</v>
      </c>
      <c r="BN7" s="24">
        <v>397.03</v>
      </c>
      <c r="BO7" s="24">
        <v>424.95</v>
      </c>
      <c r="BP7" s="24">
        <v>349.83</v>
      </c>
      <c r="BQ7" s="24">
        <v>47.78</v>
      </c>
      <c r="BR7" s="24">
        <v>50.14</v>
      </c>
      <c r="BS7" s="24">
        <v>44.97</v>
      </c>
      <c r="BT7" s="24">
        <v>43.36</v>
      </c>
      <c r="BU7" s="24">
        <v>50.11</v>
      </c>
      <c r="BV7" s="24">
        <v>53.23</v>
      </c>
      <c r="BW7" s="24">
        <v>50.7</v>
      </c>
      <c r="BX7" s="24">
        <v>48.13</v>
      </c>
      <c r="BY7" s="24">
        <v>46.58</v>
      </c>
      <c r="BZ7" s="24">
        <v>41.67</v>
      </c>
      <c r="CA7" s="24">
        <v>53.65</v>
      </c>
      <c r="CB7" s="24">
        <v>250.78</v>
      </c>
      <c r="CC7" s="24">
        <v>243.88</v>
      </c>
      <c r="CD7" s="24">
        <v>263.91000000000003</v>
      </c>
      <c r="CE7" s="24">
        <v>285.91000000000003</v>
      </c>
      <c r="CF7" s="24">
        <v>242.36</v>
      </c>
      <c r="CG7" s="24">
        <v>283.3</v>
      </c>
      <c r="CH7" s="24">
        <v>289.81</v>
      </c>
      <c r="CI7" s="24">
        <v>301.54000000000002</v>
      </c>
      <c r="CJ7" s="24">
        <v>311.73</v>
      </c>
      <c r="CK7" s="24">
        <v>326.49</v>
      </c>
      <c r="CL7" s="24">
        <v>307.86</v>
      </c>
      <c r="CM7" s="24">
        <v>50</v>
      </c>
      <c r="CN7" s="24">
        <v>53.92</v>
      </c>
      <c r="CO7" s="24">
        <v>50.98</v>
      </c>
      <c r="CP7" s="24">
        <v>48.04</v>
      </c>
      <c r="CQ7" s="24">
        <v>46.08</v>
      </c>
      <c r="CR7" s="24">
        <v>55.96</v>
      </c>
      <c r="CS7" s="24">
        <v>56.45</v>
      </c>
      <c r="CT7" s="24">
        <v>58.26</v>
      </c>
      <c r="CU7" s="24">
        <v>56.76</v>
      </c>
      <c r="CV7" s="24">
        <v>58.02</v>
      </c>
      <c r="CW7" s="24">
        <v>54.61</v>
      </c>
      <c r="CX7" s="24">
        <v>100</v>
      </c>
      <c r="CY7" s="24">
        <v>100</v>
      </c>
      <c r="CZ7" s="24">
        <v>100</v>
      </c>
      <c r="DA7" s="24">
        <v>100</v>
      </c>
      <c r="DB7" s="24">
        <v>100</v>
      </c>
      <c r="DC7" s="24">
        <v>60.12</v>
      </c>
      <c r="DD7" s="24">
        <v>54.99</v>
      </c>
      <c r="DE7" s="24">
        <v>66.430000000000007</v>
      </c>
      <c r="DF7" s="24">
        <v>66.88</v>
      </c>
      <c r="DG7" s="24">
        <v>63.66</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2025-01-24T07:40:17Z</dcterms:created>
  <dcterms:modified xsi:type="dcterms:W3CDTF">2025-02-27T07:02:29Z</dcterms:modified>
  <cp:category/>
</cp:coreProperties>
</file>