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10.1.36.23\地方債係\09-公営企業\Ⅰ_公営企業決算調査\07経営比較分析表\R06（R5決算）\04_団体から\"/>
    </mc:Choice>
  </mc:AlternateContent>
  <xr:revisionPtr revIDLastSave="0" documentId="13_ncr:1_{63505013-3E34-485D-A6FA-13D824DF0D4C}" xr6:coauthVersionLast="47" xr6:coauthVersionMax="47" xr10:uidLastSave="{00000000-0000-0000-0000-000000000000}"/>
  <workbookProtection workbookAlgorithmName="SHA-512" workbookHashValue="PleOYJw1TvGSQ5EEJRVgxTc1fL9b47oa7u3s+RGRSlMiNFcmVaLJL5RRRTrl3tIT4BJZHRY7YsUBgdrNMSUKOw==" workbookSaltValue="RC31dU5PScaerUBjKR5dmw==" workbookSpinCount="100000" lockStructure="1"/>
  <bookViews>
    <workbookView xWindow="-110" yWindow="-110" windowWidth="19420" windowHeight="10420" xr2:uid="{00000000-000D-0000-FFFF-FFFF00000000}"/>
  </bookViews>
  <sheets>
    <sheet name="法非適用_下水道事業" sheetId="4" r:id="rId1"/>
    <sheet name="データ" sheetId="5" state="hidden" r:id="rId2"/>
  </sheets>
  <calcPr calcId="191029"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I86" i="4"/>
  <c r="H86" i="4"/>
  <c r="E86"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<sst xmlns="http://schemas.openxmlformats.org/spreadsheetml/2006/main" count="236" uniqueCount="116">
  <si>
    <t>⑤経費回収率(％)</t>
  </si>
  <si>
    <t>類似団体区分</t>
    <rPh sb="4" eb="6">
      <t>クブン</t>
    </rPh>
    <phoneticPr fontId="1"/>
  </si>
  <si>
    <t>年度</t>
    <rPh sb="0" eb="2">
      <t>ネンド</t>
    </rPh>
    <phoneticPr fontId="1"/>
  </si>
  <si>
    <t>経営比較分析表（令和5年度決算）</t>
    <rPh sb="8" eb="10">
      <t>レイワ</t>
    </rPh>
    <rPh sb="11" eb="13">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</si>
  <si>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</si>
  <si>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</si>
  <si>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</si>
  <si>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</si>
  <si>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</si>
  <si>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</si>
  <si>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</si>
  <si>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</si>
  <si>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</si>
  <si>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</si>
  <si>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</si>
  <si>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</si>
  <si>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</si>
  <si>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</si>
  <si>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</si>
  <si>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</si>
  <si>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</si>
  <si>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</si>
  <si>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</si>
  <si>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</si>
  <si>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</si>
  <si>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普及率(％)</t>
  </si>
  <si>
    <t>①収益的収支比率(％)</t>
    <rPh sb="1" eb="4">
      <t>シュウエキテキ</t>
    </rPh>
    <phoneticPr fontId="1"/>
  </si>
  <si>
    <t>施設CD</t>
    <rPh sb="0" eb="2">
      <t>シセツ</t>
    </rPh>
    <phoneticPr fontId="1"/>
  </si>
  <si>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</si>
  <si>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</si>
  <si>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</si>
  <si>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</si>
  <si>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</si>
  <si>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t>
  </si>
  <si>
    <t>2①</t>
  </si>
  <si>
    <t>類似団体平均値（平均値）</t>
  </si>
  <si>
    <t>【】</t>
  </si>
  <si>
    <t>令和5年度全国平均</t>
    <rPh sb="0" eb="2">
      <t>レイワ</t>
    </rPh>
    <rPh sb="3" eb="5">
      <t>ネンド</t>
    </rPh>
    <phoneticPr fontId="1"/>
  </si>
  <si>
    <t>-</t>
  </si>
  <si>
    <t>分析欄</t>
    <rPh sb="0" eb="2">
      <t>ブンセキ</t>
    </rPh>
    <rPh sb="2" eb="3">
      <t>ラン</t>
    </rPh>
    <phoneticPr fontId="1"/>
  </si>
  <si>
    <t>1. 経営の健全性・効率性について</t>
  </si>
  <si>
    <t>1④</t>
  </si>
  <si>
    <t>2. 老朽化の状況について</t>
  </si>
  <si>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1"/>
  </si>
  <si>
    <t>全国平均</t>
    <rPh sb="0" eb="2">
      <t>ゼンコク</t>
    </rPh>
    <rPh sb="2" eb="4">
      <t>ヘイキン</t>
    </rPh>
    <phoneticPr fontId="1"/>
  </si>
  <si>
    <t>②累積欠損金比率(％)</t>
  </si>
  <si>
    <t>1①</t>
  </si>
  <si>
    <t>1②</t>
  </si>
  <si>
    <t>1③</t>
  </si>
  <si>
    <t>1⑥</t>
  </si>
  <si>
    <t>1⑦</t>
  </si>
  <si>
    <t>2②</t>
  </si>
  <si>
    <t>1. 経営の健全性・効率性</t>
    <rPh sb="3" eb="5">
      <t>ケイエイ</t>
    </rPh>
    <rPh sb="6" eb="9">
      <t>ケンゼンセイ</t>
    </rPh>
    <rPh sb="10" eb="12">
      <t>コウリツ</t>
    </rPh>
    <rPh sb="12" eb="13">
      <t>セイ</t>
    </rPh>
    <phoneticPr fontId="1"/>
  </si>
  <si>
    <t>2③</t>
  </si>
  <si>
    <t>群馬県　みどり市</t>
  </si>
  <si>
    <t>下水道事業(法非適用)</t>
    <rPh sb="3" eb="5">
      <t>ジギョウ</t>
    </rPh>
    <rPh sb="6" eb="7">
      <t>ホウ</t>
    </rPh>
    <rPh sb="7" eb="8">
      <t>ヒ</t>
    </rPh>
    <rPh sb="8" eb="10">
      <t>テキヨウ</t>
    </rPh>
    <phoneticPr fontId="1"/>
  </si>
  <si>
    <t>基本情報</t>
    <rPh sb="0" eb="2">
      <t>キホン</t>
    </rPh>
    <rPh sb="2" eb="4">
      <t>ジョウホウ</t>
    </rPh>
    <phoneticPr fontId="1"/>
  </si>
  <si>
    <t>項番</t>
    <rPh sb="0" eb="2">
      <t>コウバン</t>
    </rPh>
    <phoneticPr fontId="1"/>
  </si>
  <si>
    <t>都道府県名</t>
    <rPh sb="0" eb="4">
      <t>トドウフケン</t>
    </rPh>
    <rPh sb="4" eb="5">
      <t>メイ</t>
    </rPh>
    <phoneticPr fontId="1"/>
  </si>
  <si>
    <t>団体CD</t>
    <rPh sb="0" eb="2">
      <t>ダンタイ</t>
    </rPh>
    <phoneticPr fontId="1"/>
  </si>
  <si>
    <t>業務CD</t>
    <rPh sb="0" eb="2">
      <t>ギョウム</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</si>
  <si>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</si>
  <si>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</si>
  <si>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</si>
  <si>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人口密度</t>
    <rPh sb="0" eb="2">
      <t>ジンコウ</t>
    </rPh>
    <rPh sb="2" eb="4">
      <t>ミツド</t>
    </rPh>
    <phoneticPr fontId="1"/>
  </si>
  <si>
    <t>⑦施設利用率(％)</t>
    <rPh sb="1" eb="3">
      <t>シセツ</t>
    </rPh>
    <rPh sb="3" eb="6">
      <t>リヨウリツ</t>
    </rPh>
    <phoneticPr fontId="1"/>
  </si>
  <si>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</si>
  <si>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</si>
  <si>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</si>
  <si>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</si>
  <si>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</si>
  <si>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</si>
  <si>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</si>
  <si>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</si>
  <si>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</si>
  <si>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</si>
  <si>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</si>
  <si>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</si>
  <si>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</si>
  <si>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</si>
  <si>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</si>
  <si>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</si>
  <si>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</si>
  <si>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</si>
  <si>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</si>
  <si>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</si>
  <si>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</si>
  <si>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</si>
  <si>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</si>
  <si>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</si>
  <si>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</si>
  <si>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</si>
  <si>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</si>
  <si>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</si>
  <si>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</si>
  <si>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</si>
  <si>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</si>
  <si>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法非適用</t>
  </si>
  <si>
    <t>下水道事業</t>
  </si>
  <si>
    <t>農業集落排水</t>
  </si>
  <si>
    <t>F2</t>
  </si>
  <si>
    <t>非設置</t>
  </si>
  <si>
    <t>該当数値なし</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</si>
  <si>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</si>
  <si>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</si>
  <si>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</si>
  <si>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</si>
  <si>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</si>
  <si>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</si>
  <si>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</si>
  <si>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</si>
  <si>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"R"dd</t>
  </si>
  <si>
    <t>←書式設定</t>
    <rPh sb="1" eb="3">
      <t>ショシキ</t>
    </rPh>
    <rPh sb="3" eb="5">
      <t>セッテイ</t>
    </rPh>
    <phoneticPr fontId="1"/>
  </si>
  <si>
    <t xml:space="preserve">
供用開始後25年が経過し、機械器具類が耐用年数を達しており、老朽化による維持修繕等の経費が増加している。処理場においては、更新費用を平準化し、計画的な改修を進めていく。管渠については、将来の人口減少を見据えて、更新投資に充てる財源の確保をする必要がある。</t>
    <rPh sb="1" eb="3">
      <t>キョウヨウ</t>
    </rPh>
    <rPh sb="3" eb="5">
      <t>カイシ</t>
    </rPh>
    <rPh sb="5" eb="6">
      <t>ゴ</t>
    </rPh>
    <rPh sb="8" eb="9">
      <t>ネン</t>
    </rPh>
    <rPh sb="10" eb="12">
      <t>ケイカ</t>
    </rPh>
    <rPh sb="14" eb="16">
      <t>キカイ</t>
    </rPh>
    <rPh sb="16" eb="18">
      <t>キグ</t>
    </rPh>
    <rPh sb="18" eb="19">
      <t>ルイ</t>
    </rPh>
    <rPh sb="20" eb="22">
      <t>タイヨウ</t>
    </rPh>
    <rPh sb="22" eb="24">
      <t>ネンスウ</t>
    </rPh>
    <rPh sb="25" eb="26">
      <t>タッ</t>
    </rPh>
    <rPh sb="31" eb="34">
      <t>ロウキュウカ</t>
    </rPh>
    <rPh sb="37" eb="39">
      <t>イジ</t>
    </rPh>
    <phoneticPr fontId="1"/>
  </si>
  <si>
    <t>①収益的収支比率は100%を超えて黒字となっているが、過疎化が進んでいる地域であることから、使用料収入の増加は見込めず、一般会計からの繰入金に依存しているため、更なる経営改善が必要である。　　　　　　　　　　　④企業債残高対事業規模比率は、借入から年数が経過し起債残高は徐々に減少しているが、事業開始から年数が経過し、今後更新工事が必要になる可能性がある。一般会計からの繰入金に依存することなく、使用料収入で賄うことができるよう、料金改定を視野に入れた経営改善に取り組む必要がある。　　　　　　　　　　　　　　　　　　　　⑤経費回収率は、過疎化により使用料収入の増加が見込めず修繕費等も増加傾向にあるため、引き続き経費節減に努め、料金改定を視野に入れた経営改善に取り組む必要がある。　　　　　　　　　　　　　　　　　　　　　　　　　　　　　　　⑥汚水処理原価について、施設の老朽化に伴う改修費用等の増加により高くなっており、また類似団体平均値よりも高い状況である。　　　　　　　　　　　　　　　　　　　　　　　　　　⑦施設利用率について、過疎化が進んでいる地域であるため、有収水量も減少傾向で、類似団体平均値よりも低い状況となっている。今後も有収水量の増加は見込めないことから、経営改善を行う必要がある。
⑧水洗化率について、処理区域内の人口減少に伴い、接続人口も減少していることから、水洗化率向上の余地はない。</t>
    <rPh sb="1" eb="4">
      <t>シュウエキテキ</t>
    </rPh>
    <rPh sb="4" eb="6">
      <t>シュウシ</t>
    </rPh>
    <rPh sb="6" eb="8">
      <t>ヒリツ</t>
    </rPh>
    <rPh sb="14" eb="15">
      <t>コ</t>
    </rPh>
    <rPh sb="17" eb="19">
      <t>クロジ</t>
    </rPh>
    <rPh sb="27" eb="30">
      <t>カソカ</t>
    </rPh>
    <rPh sb="31" eb="32">
      <t>スス</t>
    </rPh>
    <rPh sb="36" eb="38">
      <t>チイキ</t>
    </rPh>
    <rPh sb="46" eb="49">
      <t>シヨウリョウ</t>
    </rPh>
    <rPh sb="49" eb="51">
      <t>シュウニュウ</t>
    </rPh>
    <rPh sb="52" eb="54">
      <t>ゾウカ</t>
    </rPh>
    <rPh sb="55" eb="57">
      <t>ミコ</t>
    </rPh>
    <rPh sb="60" eb="62">
      <t>イッパン</t>
    </rPh>
    <rPh sb="62" eb="64">
      <t>カイケイ</t>
    </rPh>
    <rPh sb="67" eb="70">
      <t>クリイレキン</t>
    </rPh>
    <rPh sb="71" eb="73">
      <t>イゾン</t>
    </rPh>
    <rPh sb="80" eb="81">
      <t>サラ</t>
    </rPh>
    <rPh sb="83" eb="85">
      <t>ケイエイ</t>
    </rPh>
    <rPh sb="85" eb="87">
      <t>カイゼン</t>
    </rPh>
    <rPh sb="88" eb="90">
      <t>ヒツヨウ</t>
    </rPh>
    <rPh sb="106" eb="109">
      <t>キギョウサイ</t>
    </rPh>
    <rPh sb="109" eb="111">
      <t>ザンダカ</t>
    </rPh>
    <rPh sb="111" eb="112">
      <t>タイ</t>
    </rPh>
    <rPh sb="112" eb="114">
      <t>ジギョウ</t>
    </rPh>
    <rPh sb="114" eb="116">
      <t>キボ</t>
    </rPh>
    <rPh sb="116" eb="118">
      <t>ヒリツ</t>
    </rPh>
    <rPh sb="120" eb="122">
      <t>カリイレ</t>
    </rPh>
    <rPh sb="124" eb="126">
      <t>ネンスウ</t>
    </rPh>
    <rPh sb="127" eb="129">
      <t>ケイカ</t>
    </rPh>
    <rPh sb="130" eb="132">
      <t>キサイ</t>
    </rPh>
    <rPh sb="132" eb="134">
      <t>ザンダカ</t>
    </rPh>
    <rPh sb="135" eb="137">
      <t>ジョジョ</t>
    </rPh>
    <rPh sb="138" eb="140">
      <t>ゲンショウ</t>
    </rPh>
    <rPh sb="146" eb="148">
      <t>ジギョウ</t>
    </rPh>
    <rPh sb="148" eb="150">
      <t>カイシ</t>
    </rPh>
    <rPh sb="152" eb="154">
      <t>ネンスウ</t>
    </rPh>
    <rPh sb="155" eb="157">
      <t>ケイカ</t>
    </rPh>
    <rPh sb="159" eb="161">
      <t>コンゴ</t>
    </rPh>
    <rPh sb="161" eb="163">
      <t>コウシン</t>
    </rPh>
    <rPh sb="163" eb="165">
      <t>コウジ</t>
    </rPh>
    <rPh sb="166" eb="168">
      <t>ヒツヨウ</t>
    </rPh>
    <rPh sb="171" eb="174">
      <t>カノウセイ</t>
    </rPh>
    <rPh sb="178" eb="180">
      <t>イッパン</t>
    </rPh>
    <rPh sb="180" eb="182">
      <t>カイケイ</t>
    </rPh>
    <rPh sb="185" eb="188">
      <t>クリイレキン</t>
    </rPh>
    <rPh sb="189" eb="191">
      <t>イゾン</t>
    </rPh>
    <rPh sb="198" eb="201">
      <t>シヨウリョウ</t>
    </rPh>
    <rPh sb="201" eb="203">
      <t>シュウニュウ</t>
    </rPh>
    <rPh sb="204" eb="205">
      <t>マカナ</t>
    </rPh>
    <rPh sb="215" eb="217">
      <t>リョウキン</t>
    </rPh>
    <rPh sb="217" eb="219">
      <t>カイテイ</t>
    </rPh>
    <rPh sb="220" eb="222">
      <t>シヤ</t>
    </rPh>
    <rPh sb="223" eb="224">
      <t>イ</t>
    </rPh>
    <rPh sb="226" eb="228">
      <t>ケイエイ</t>
    </rPh>
    <rPh sb="228" eb="230">
      <t>カイゼン</t>
    </rPh>
    <rPh sb="231" eb="232">
      <t>ト</t>
    </rPh>
    <rPh sb="233" eb="234">
      <t>ク</t>
    </rPh>
    <rPh sb="235" eb="237">
      <t>ヒツヨウ</t>
    </rPh>
    <rPh sb="262" eb="264">
      <t>ケイヒ</t>
    </rPh>
    <rPh sb="264" eb="267">
      <t>カイシュウリツ</t>
    </rPh>
    <rPh sb="269" eb="272">
      <t>カソカ</t>
    </rPh>
    <rPh sb="275" eb="278">
      <t>シヨウリョウ</t>
    </rPh>
    <rPh sb="278" eb="280">
      <t>シュウニュウ</t>
    </rPh>
    <rPh sb="281" eb="283">
      <t>ゾウカ</t>
    </rPh>
    <rPh sb="284" eb="286">
      <t>ミコ</t>
    </rPh>
    <rPh sb="288" eb="291">
      <t>シュウゼンヒ</t>
    </rPh>
    <rPh sb="291" eb="292">
      <t>トウ</t>
    </rPh>
    <rPh sb="293" eb="295">
      <t>ゾウカ</t>
    </rPh>
    <rPh sb="295" eb="297">
      <t>ケイコウ</t>
    </rPh>
    <rPh sb="303" eb="304">
      <t>ヒ</t>
    </rPh>
    <rPh sb="305" eb="306">
      <t>ツヅ</t>
    </rPh>
    <rPh sb="307" eb="309">
      <t>ケイヒ</t>
    </rPh>
    <rPh sb="309" eb="311">
      <t>セツゲン</t>
    </rPh>
    <rPh sb="312" eb="313">
      <t>ツト</t>
    </rPh>
    <rPh sb="315" eb="317">
      <t>リョウキン</t>
    </rPh>
    <rPh sb="317" eb="319">
      <t>カイテイ</t>
    </rPh>
    <rPh sb="320" eb="322">
      <t>シヤ</t>
    </rPh>
    <rPh sb="323" eb="324">
      <t>イ</t>
    </rPh>
    <rPh sb="326" eb="328">
      <t>ケイエイ</t>
    </rPh>
    <rPh sb="328" eb="330">
      <t>カイゼン</t>
    </rPh>
    <rPh sb="331" eb="332">
      <t>ト</t>
    </rPh>
    <rPh sb="333" eb="334">
      <t>ク</t>
    </rPh>
    <rPh sb="335" eb="337">
      <t>ヒツヨウ</t>
    </rPh>
    <rPh sb="373" eb="375">
      <t>オスイ</t>
    </rPh>
    <rPh sb="375" eb="377">
      <t>ショリ</t>
    </rPh>
    <rPh sb="377" eb="379">
      <t>ゲンカ</t>
    </rPh>
    <rPh sb="384" eb="386">
      <t>シセツ</t>
    </rPh>
    <rPh sb="387" eb="390">
      <t>ロウキュウカ</t>
    </rPh>
    <rPh sb="391" eb="392">
      <t>トモナ</t>
    </rPh>
    <rPh sb="393" eb="395">
      <t>カイシュウ</t>
    </rPh>
    <rPh sb="395" eb="397">
      <t>ヒヨウ</t>
    </rPh>
    <rPh sb="397" eb="398">
      <t>トウ</t>
    </rPh>
    <rPh sb="399" eb="401">
      <t>ゾウカ</t>
    </rPh>
    <rPh sb="404" eb="405">
      <t>タカ</t>
    </rPh>
    <rPh sb="414" eb="416">
      <t>ルイジ</t>
    </rPh>
    <rPh sb="416" eb="418">
      <t>ダンタイ</t>
    </rPh>
    <rPh sb="418" eb="421">
      <t>ヘイキンチ</t>
    </rPh>
    <rPh sb="424" eb="425">
      <t>タカ</t>
    </rPh>
    <rPh sb="426" eb="428">
      <t>ジョウキョウ</t>
    </rPh>
    <rPh sb="459" eb="461">
      <t>シセツ</t>
    </rPh>
    <rPh sb="461" eb="464">
      <t>リヨウリツ</t>
    </rPh>
    <rPh sb="469" eb="472">
      <t>カソカ</t>
    </rPh>
    <rPh sb="473" eb="474">
      <t>スス</t>
    </rPh>
    <rPh sb="478" eb="480">
      <t>チイキ</t>
    </rPh>
    <rPh sb="488" eb="490">
      <t>スイリョウ</t>
    </rPh>
    <rPh sb="491" eb="493">
      <t>ゲンショウ</t>
    </rPh>
    <rPh sb="493" eb="495">
      <t>ケイコウ</t>
    </rPh>
    <rPh sb="497" eb="499">
      <t>ルイジ</t>
    </rPh>
    <rPh sb="499" eb="501">
      <t>ダンタイ</t>
    </rPh>
    <rPh sb="501" eb="504">
      <t>ヘイキンチ</t>
    </rPh>
    <rPh sb="507" eb="508">
      <t>ヒク</t>
    </rPh>
    <rPh sb="509" eb="511">
      <t>ジョウキョウ</t>
    </rPh>
    <rPh sb="518" eb="520">
      <t>コンゴ</t>
    </rPh>
    <rPh sb="521" eb="522">
      <t>ユウ</t>
    </rPh>
    <rPh sb="522" eb="523">
      <t>オサ</t>
    </rPh>
    <rPh sb="523" eb="525">
      <t>スイリョウ</t>
    </rPh>
    <rPh sb="526" eb="528">
      <t>ゾウカ</t>
    </rPh>
    <rPh sb="529" eb="531">
      <t>ミコ</t>
    </rPh>
    <rPh sb="539" eb="541">
      <t>ケイエイ</t>
    </rPh>
    <rPh sb="541" eb="543">
      <t>カイゼン</t>
    </rPh>
    <rPh sb="544" eb="545">
      <t>オコナ</t>
    </rPh>
    <rPh sb="546" eb="548">
      <t>ヒツヨウ</t>
    </rPh>
    <rPh sb="554" eb="557">
      <t>スイセンカ</t>
    </rPh>
    <rPh sb="557" eb="558">
      <t>リツ</t>
    </rPh>
    <rPh sb="563" eb="565">
      <t>ショリ</t>
    </rPh>
    <rPh sb="565" eb="568">
      <t>クイキナイ</t>
    </rPh>
    <rPh sb="569" eb="571">
      <t>ジンコウ</t>
    </rPh>
    <rPh sb="571" eb="573">
      <t>ゲンショウ</t>
    </rPh>
    <rPh sb="574" eb="575">
      <t>トモナ</t>
    </rPh>
    <rPh sb="577" eb="579">
      <t>セツゾク</t>
    </rPh>
    <rPh sb="579" eb="581">
      <t>ジンコウ</t>
    </rPh>
    <rPh sb="582" eb="584">
      <t>ゲンショウ</t>
    </rPh>
    <rPh sb="593" eb="596">
      <t>スイセンカ</t>
    </rPh>
    <rPh sb="596" eb="597">
      <t>リツ</t>
    </rPh>
    <rPh sb="597" eb="599">
      <t>コウジョウ</t>
    </rPh>
    <rPh sb="600" eb="602">
      <t>ヨチ</t>
    </rPh>
    <phoneticPr fontId="1"/>
  </si>
  <si>
    <t xml:space="preserve">
本市の農業集落排水事業は、水洗化率が80%台を推移しており、類似団体平均値より低い。過疎化による人口減少で有収水量の増加が見込めないため、一般会計からの繰入金に頼らざる得ない状況にある。引き続き、維持管理費の縮減に取り組むとともに、将来の人口減少を見据えて、料金改定も視野に検討をしていく必要がある。</t>
    <rPh sb="117" eb="119">
      <t>ショウライ</t>
    </rPh>
    <rPh sb="120" eb="122">
      <t>ジンコウ</t>
    </rPh>
    <rPh sb="122" eb="124">
      <t>ゲンショウ</t>
    </rPh>
    <rPh sb="125" eb="127">
      <t>ミス</t>
    </rPh>
    <rPh sb="130" eb="132">
      <t>リョウキン</t>
    </rPh>
    <rPh sb="132" eb="134">
      <t>カイテイ</t>
    </rPh>
    <rPh sb="135" eb="137">
      <t>シヤ</t>
    </rPh>
    <rPh sb="138" eb="140">
      <t>ケントウ</t>
    </rPh>
    <rPh sb="145" eb="147">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</si>
</sst>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16"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2" fillId="0" borderId="0" applyFont="0" applyFill="0" applyBorder="0" applyAlignment="0" applyProtection="0">
      <alignment vertical="center"/>
    </xf>
  </cellStyleXfs>
  <cellXfs count="7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6D4-466A-A4E9-3ED9DAA6B92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0.03</c:v>
                </c:pt>
              </c:numCache>
            </c:numRef>
          </c:val>
          <c:smooth val="0"/>
          <c:extLst>
            <c:ext xmlns:c16="http://schemas.microsoft.com/office/drawing/2014/chart" uri="{C3380CC4-5D6E-409C-BE32-E72D297353CC}">
              <c16:uniqueId val="{00000001-16D4-466A-A4E9-3ED9DAA6B92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44" l="0.70000000000000062" r="0.70000000000000062" t="0.75000000000001144"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37.28</c:v>
                </c:pt>
                <c:pt idx="1">
                  <c:v>36.78</c:v>
                </c:pt>
                <c:pt idx="2">
                  <c:v>30.73</c:v>
                </c:pt>
                <c:pt idx="3">
                  <c:v>40.049999999999997</c:v>
                </c:pt>
                <c:pt idx="4">
                  <c:v>31.99</c:v>
                </c:pt>
              </c:numCache>
            </c:numRef>
          </c:val>
          <c:extLst>
            <c:ext xmlns:c16="http://schemas.microsoft.com/office/drawing/2014/chart" uri="{C3380CC4-5D6E-409C-BE32-E72D297353CC}">
              <c16:uniqueId val="{00000000-5037-40EB-BF09-07C1C904E0B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46.25</c:v>
                </c:pt>
              </c:numCache>
            </c:numRef>
          </c:val>
          <c:smooth val="0"/>
          <c:extLst>
            <c:ext xmlns:c16="http://schemas.microsoft.com/office/drawing/2014/chart" uri="{C3380CC4-5D6E-409C-BE32-E72D297353CC}">
              <c16:uniqueId val="{00000001-5037-40EB-BF09-07C1C904E0B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83.71</c:v>
                </c:pt>
                <c:pt idx="1">
                  <c:v>85.34</c:v>
                </c:pt>
                <c:pt idx="2">
                  <c:v>85.12</c:v>
                </c:pt>
                <c:pt idx="3">
                  <c:v>80.319999999999993</c:v>
                </c:pt>
                <c:pt idx="4">
                  <c:v>84.1</c:v>
                </c:pt>
              </c:numCache>
            </c:numRef>
          </c:val>
          <c:extLst>
            <c:ext xmlns:c16="http://schemas.microsoft.com/office/drawing/2014/chart" uri="{C3380CC4-5D6E-409C-BE32-E72D297353CC}">
              <c16:uniqueId val="{00000000-FCBC-4346-ABC6-6FC6B2E4037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83.96</c:v>
                </c:pt>
              </c:numCache>
            </c:numRef>
          </c:val>
          <c:smooth val="0"/>
          <c:extLst>
            <c:ext xmlns:c16="http://schemas.microsoft.com/office/drawing/2014/chart" uri="{C3380CC4-5D6E-409C-BE32-E72D297353CC}">
              <c16:uniqueId val="{00000001-FCBC-4346-ABC6-6FC6B2E4037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101.42</c:v>
                </c:pt>
                <c:pt idx="1">
                  <c:v>105.02</c:v>
                </c:pt>
                <c:pt idx="2">
                  <c:v>92</c:v>
                </c:pt>
                <c:pt idx="3">
                  <c:v>99</c:v>
                </c:pt>
                <c:pt idx="4">
                  <c:v>101.31</c:v>
                </c:pt>
              </c:numCache>
            </c:numRef>
          </c:val>
          <c:extLst>
            <c:ext xmlns:c16="http://schemas.microsoft.com/office/drawing/2014/chart" uri="{C3380CC4-5D6E-409C-BE32-E72D297353CC}">
              <c16:uniqueId val="{00000000-29A4-4CFC-8F8C-09C4DE910B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9A4-4CFC-8F8C-09C4DE910BB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88" l="0.70000000000000062" r="0.70000000000000062" t="0.75000000000001088"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AA-44AA-9287-329F0DFE559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AA-44AA-9287-329F0DFE559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41-488D-92CA-B205DB85E6C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41-488D-92CA-B205DB85E6C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1CC-47CF-AA3A-BB037CCF635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1CC-47CF-AA3A-BB037CCF635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F6E-43FC-B7F3-2EC7DCE6B665}"/>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F6E-43FC-B7F3-2EC7DCE6B665}"/>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E8E-4ACC-8A6B-2290F6A68487}"/>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839.21</c:v>
                </c:pt>
              </c:numCache>
            </c:numRef>
          </c:val>
          <c:smooth val="0"/>
          <c:extLst>
            <c:ext xmlns:c16="http://schemas.microsoft.com/office/drawing/2014/chart" uri="{C3380CC4-5D6E-409C-BE32-E72D297353CC}">
              <c16:uniqueId val="{00000001-0E8E-4ACC-8A6B-2290F6A68487}"/>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22.01</c:v>
                </c:pt>
                <c:pt idx="1">
                  <c:v>21.76</c:v>
                </c:pt>
                <c:pt idx="2">
                  <c:v>18.43</c:v>
                </c:pt>
                <c:pt idx="3">
                  <c:v>18.75</c:v>
                </c:pt>
                <c:pt idx="4">
                  <c:v>14.56</c:v>
                </c:pt>
              </c:numCache>
            </c:numRef>
          </c:val>
          <c:extLst>
            <c:ext xmlns:c16="http://schemas.microsoft.com/office/drawing/2014/chart" uri="{C3380CC4-5D6E-409C-BE32-E72D297353CC}">
              <c16:uniqueId val="{00000000-5C43-45AA-AAD8-2492CBA0B9A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52.05</c:v>
                </c:pt>
              </c:numCache>
            </c:numRef>
          </c:val>
          <c:smooth val="0"/>
          <c:extLst>
            <c:ext xmlns:c16="http://schemas.microsoft.com/office/drawing/2014/chart" uri="{C3380CC4-5D6E-409C-BE32-E72D297353CC}">
              <c16:uniqueId val="{00000001-5C43-45AA-AAD8-2492CBA0B9A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591.55999999999995</c:v>
                </c:pt>
                <c:pt idx="1">
                  <c:v>589.74</c:v>
                </c:pt>
                <c:pt idx="2">
                  <c:v>695.95</c:v>
                </c:pt>
                <c:pt idx="3">
                  <c:v>696.81</c:v>
                </c:pt>
                <c:pt idx="4">
                  <c:v>894.34</c:v>
                </c:pt>
              </c:numCache>
            </c:numRef>
          </c:val>
          <c:extLst>
            <c:ext xmlns:c16="http://schemas.microsoft.com/office/drawing/2014/chart" uri="{C3380CC4-5D6E-409C-BE32-E72D297353CC}">
              <c16:uniqueId val="{00000000-31B7-403F-B39D-B85B9A7E389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301.86</c:v>
                </c:pt>
              </c:numCache>
            </c:numRef>
          </c:val>
          <c:smooth val="0"/>
          <c:extLst>
            <c:ext xmlns:c16="http://schemas.microsoft.com/office/drawing/2014/chart" uri="{C3380CC4-5D6E-409C-BE32-E72D297353CC}">
              <c16:uniqueId val="{00000001-31B7-403F-B39D-B85B9A7E389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1" l="0.70000000000000062" r="0.70000000000000062" t="0.7500000000000111"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①収益的収支比率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2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B2B5CB1B-0636-44D9-A384-2AB47C8F2FF5}"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5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A4C1DE3-A195-467D-A448-A1CA2753E1E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677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76053BB2-00CA-483E-BE09-9317E6A425CF}"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025" y="29622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6320F7C-427E-4DFB-8FAE-3E8F3B03D19B}" type="TxLink">
            <a:rPr kumimoji="1" lang="en-US" altLang="en-US" sz="900" b="0" i="0" u="none" strike="noStrike">
              <a:solidFill>
                <a:srgbClr val="000000"/>
              </a:solidFill>
              <a:latin typeface="ＭＳ ゴシック"/>
              <a:ea typeface="ＭＳ ゴシック"/>
            </a:rPr>
            <a:pPr algn="r"/>
            <a:t>【785.10】</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0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53628B65-B654-4FA0-942C-83531334EFA1}" type="TxLink">
            <a:rPr kumimoji="1" lang="en-US" altLang="en-US" sz="900" b="0" i="0" u="none" strike="noStrike">
              <a:solidFill>
                <a:srgbClr val="000000"/>
              </a:solidFill>
              <a:latin typeface="ＭＳ ゴシック"/>
              <a:ea typeface="ＭＳ ゴシック"/>
            </a:rPr>
            <a:pPr algn="r"/>
            <a:t>【87.54】</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67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9D02BE1-17EC-4389-BB10-4E95A821A5A7}" type="TxLink">
            <a:rPr kumimoji="1" lang="en-US" altLang="en-US" sz="900" b="0" i="0" u="none" strike="noStrike">
              <a:solidFill>
                <a:srgbClr val="000000"/>
              </a:solidFill>
              <a:latin typeface="ＭＳ ゴシック"/>
              <a:ea typeface="ＭＳ ゴシック"/>
            </a:rPr>
            <a:pPr algn="r"/>
            <a:t>【49.87】</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52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FF1F086-12A8-4BCF-813C-9468FC144E7A}" type="TxLink">
            <a:rPr kumimoji="1" lang="en-US" altLang="en-US" sz="900" b="0" i="0" u="none" strike="noStrike">
              <a:solidFill>
                <a:srgbClr val="000000"/>
              </a:solidFill>
              <a:latin typeface="ＭＳ ゴシック"/>
              <a:ea typeface="ＭＳ ゴシック"/>
            </a:rPr>
            <a:pPr algn="r"/>
            <a:t>【271.15】</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275" y="67341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2977FF5-EA62-4B0E-9086-F5E4F010C88A}" type="TxLink">
            <a:rPr kumimoji="1" lang="en-US" altLang="en-US" sz="900" b="0" i="0" u="none" strike="noStrike">
              <a:solidFill>
                <a:srgbClr val="000000"/>
              </a:solidFill>
              <a:latin typeface="ＭＳ ゴシック"/>
              <a:ea typeface="ＭＳ ゴシック"/>
            </a:rPr>
            <a:pPr algn="r"/>
            <a:t>【56.93】</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7F69703-978E-413C-98A4-EE91EA8988DD}"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420"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2B8C38D-56BE-44C8-85B3-6365CDE57324}" type="TxLink">
            <a:rPr kumimoji="1" lang="en-US" altLang="en-US" sz="900" b="0" i="0" u="none" strike="noStrike">
              <a:solidFill>
                <a:srgbClr val="000000"/>
              </a:solidFill>
              <a:latin typeface="ＭＳ ゴシック"/>
              <a:ea typeface="ＭＳ ゴシック"/>
            </a:rPr>
            <a:pPr algn="r"/>
            <a:t> </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275" y="10848975"/>
          <a:ext cx="76200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1C3EF1D-C888-43BD-9FE7-E84292FF0097}" type="TxLink">
            <a:rPr kumimoji="1" lang="en-US" altLang="en-US" sz="900" b="0" i="0" u="none" strike="noStrike">
              <a:solidFill>
                <a:srgbClr val="000000"/>
              </a:solidFill>
              <a:latin typeface="ＭＳ ゴシック"/>
              <a:ea typeface="ＭＳ ゴシック"/>
            </a:rPr>
            <a:pPr algn="r"/>
            <a:t>【0.02】</a:t>
          </a:fld>
          <a:endParaRPr kumimoji="1" lang="ja-JP" altLang="en-US" sz="900">
            <a:latin typeface="ＭＳ ゴシック"/>
            <a:ea typeface="ＭＳ ゴシック"/>
          </a:endParaRPr>
        </a:p>
      </xdr:txBody>
    </xdr:sp>
    <xdr:clientData/>
  </xdr:twoCellAnchor>
  <xdr:twoCellAnchor>
    <xdr:from>
      <xdr:col>17</xdr:col>
      <xdr:colOff>38100</xdr:colOff>
      <xdr:row>17</xdr:row>
      <xdr:rowOff>38100</xdr:rowOff>
    </xdr:from>
    <xdr:to>
      <xdr:col>30</xdr:col>
      <xdr:colOff>228600</xdr:colOff>
      <xdr:row>32</xdr:row>
      <xdr:rowOff>29210</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29210</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86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xdr:col>
      <xdr:colOff>57150</xdr:colOff>
      <xdr:row>63</xdr:row>
      <xdr:rowOff>86360</xdr:rowOff>
    </xdr:from>
    <xdr:to>
      <xdr:col>19</xdr:col>
      <xdr:colOff>228600</xdr:colOff>
      <xdr:row>77</xdr:row>
      <xdr:rowOff>143510</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twoCellAnchor>
    <xdr:from>
      <xdr:col>22</xdr:col>
      <xdr:colOff>57150</xdr:colOff>
      <xdr:row>63</xdr:row>
      <xdr:rowOff>86360</xdr:rowOff>
    </xdr:from>
    <xdr:to>
      <xdr:col>39</xdr:col>
      <xdr:colOff>228600</xdr:colOff>
      <xdr:row>77</xdr:row>
      <xdr:rowOff>143510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5335"/>
          <a:ext cx="5029200" cy="245745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ＭＳ ゴシック"/>
              <a:ea typeface="ＭＳ ゴシック"/>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Normal="100" workbookViewId="0"/>
  </sheetViews>
  <sheetFormatPr defaultColWidth="2.6328125" defaultRowHeight="13" x14ac:dyDescent="0.2"/>
  <cols>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6" t="s">
        <v>3</v>
      </c>
      <c r="C2" s="46"/>
      <c r="D2" s="46"/>
      <c r="E2" s="46"/>
      <c r="F2" s="46"/>
      <c r="G2" s="46"/>
      <c r="H2" s="46"/>
      <c r="I2" s="46"/>
      <c r="J2" s="46"/>
      <c r="K2" s="46"/>
      <c r="L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row>
    <row r="3" spans="1:78" ht="9.75" customHeight="1" x14ac:dyDescent="0.2">
      <c r="A3" s="2"/>
      <c r="B3" s="46"/>
      <c r="C3" s="46"/>
      <c r="D3" s="46"/>
      <c r="E3" s="46"/>
      <c r="F3" s="46"/>
      <c r="G3" s="46"/>
      <c r="H3" s="46"/>
      <c r="I3" s="46"/>
      <c r="J3" s="46"/>
      <c r="K3" s="46"/>
      <c r="L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row>
    <row r="4" spans="1:78" ht="9.75" customHeight="1" x14ac:dyDescent="0.2">
      <c r="A4" s="2"/>
      <c r="B4" s="46"/>
      <c r="C4" s="46"/>
      <c r="D4" s="46"/>
      <c r="E4" s="46"/>
      <c r="F4" s="46"/>
      <c r="G4" s="46"/>
      <c r="H4" s="46"/>
      <c r="I4" s="46"/>
      <c r="J4" s="46"/>
      <c r="K4" s="46"/>
      <c r="L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8" t="str">
        <f>データ!H6</f>
        <v>群馬県　みどり市</v>
      </c>
      <c r="C6" s="28"/>
      <c r="D6" s="28"/>
      <c r="E6" s="28"/>
      <c r="F6" s="28"/>
      <c r="G6" s="28"/>
      <c r="H6" s="28"/>
      <c r="I6" s="28"/>
      <c r="J6" s="28"/>
      <c r="K6" s="28"/>
      <c r="L6" s="28"/>
      <c r="M6" s="28"/>
      <c r="N6" s="28"/>
      <c r="O6" s="28"/>
      <c r="P6" s="28"/>
      <c r="Q6" s="28"/>
      <c r="R6" s="28"/>
      <c r="S6" s="28"/>
      <c r="T6" s="28"/>
      <c r="U6" s="28"/>
      <c r="V6" s="28"/>
      <c r="W6" s="28"/>
      <c r="X6" s="28"/>
      <c r="Y6" s="28"/>
      <c r="Z6" s="28"/>
      <c r="AA6" s="28"/>
      <c r="AB6" s="28"/>
      <c r="AC6" s="2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29" t="s">
        <v>10</v>
      </c>
      <c r="C7" s="29"/>
      <c r="D7" s="29"/>
      <c r="E7" s="29"/>
      <c r="F7" s="29"/>
      <c r="G7" s="29"/>
      <c r="H7" s="29"/>
      <c r="I7" s="29" t="s">
        <v>16</v>
      </c>
      <c r="J7" s="29"/>
      <c r="K7" s="29"/>
      <c r="L7" s="29"/>
      <c r="M7" s="29"/>
      <c r="N7" s="29"/>
      <c r="O7" s="29"/>
      <c r="P7" s="29" t="s">
        <v>9</v>
      </c>
      <c r="Q7" s="29"/>
      <c r="R7" s="29"/>
      <c r="S7" s="29"/>
      <c r="T7" s="29"/>
      <c r="U7" s="29"/>
      <c r="V7" s="29"/>
      <c r="W7" s="29" t="s">
        <v>1</v>
      </c>
      <c r="X7" s="29"/>
      <c r="Y7" s="29"/>
      <c r="Z7" s="29"/>
      <c r="AA7" s="29"/>
      <c r="AB7" s="29"/>
      <c r="AC7" s="29"/>
      <c r="AD7" s="29" t="s">
        <v>8</v>
      </c>
      <c r="AE7" s="29"/>
      <c r="AF7" s="29"/>
      <c r="AG7" s="29"/>
      <c r="AH7" s="29"/>
      <c r="AI7" s="29"/>
      <c r="AJ7" s="29"/>
      <c r="AK7" s="3"/>
      <c r="AL7" s="29" t="s">
        <v>17</v>
      </c>
      <c r="AM7" s="29"/>
      <c r="AN7" s="29"/>
      <c r="AO7" s="29"/>
      <c r="AP7" s="29"/>
      <c r="AQ7" s="29"/>
      <c r="AR7" s="29"/>
      <c r="AS7" s="29"/>
      <c r="AT7" s="29" t="s">
        <v>14</v>
      </c>
      <c r="AU7" s="29"/>
      <c r="AV7" s="29"/>
      <c r="AW7" s="29"/>
      <c r="AX7" s="29"/>
      <c r="AY7" s="29"/>
      <c r="AZ7" s="29"/>
      <c r="BA7" s="29"/>
      <c r="BB7" s="29" t="s">
        <v>18</v>
      </c>
      <c r="BC7" s="29"/>
      <c r="BD7" s="29"/>
      <c r="BE7" s="29"/>
      <c r="BF7" s="29"/>
      <c r="BG7" s="29"/>
      <c r="BH7" s="29"/>
      <c r="BI7" s="29"/>
      <c r="BJ7" s="3"/>
      <c r="BK7" s="3"/>
      <c r="BL7" s="30" t="s">
        <v>19</v>
      </c>
      <c r="BM7" s="31"/>
      <c r="BN7" s="31"/>
      <c r="BO7" s="31"/>
      <c r="BP7" s="31"/>
      <c r="BQ7" s="31"/>
      <c r="BR7" s="31"/>
      <c r="BS7" s="31"/>
      <c r="BT7" s="31"/>
      <c r="BU7" s="31"/>
      <c r="BV7" s="31"/>
      <c r="BW7" s="31"/>
      <c r="BX7" s="31"/>
      <c r="BY7" s="32"/>
    </row>
    <row r="8" spans="1:78" ht="18.75" customHeight="1" x14ac:dyDescent="0.2">
      <c r="A8" s="2"/>
      <c r="B8" s="33" t="str">
        <f>データ!I6</f>
        <v>法非適用</v>
      </c>
      <c r="C8" s="33"/>
      <c r="D8" s="33"/>
      <c r="E8" s="33"/>
      <c r="F8" s="33"/>
      <c r="G8" s="33"/>
      <c r="H8" s="33"/>
      <c r="I8" s="33" t="str">
        <f>データ!J6</f>
        <v>下水道事業</v>
      </c>
      <c r="J8" s="33"/>
      <c r="K8" s="33"/>
      <c r="L8" s="33"/>
      <c r="M8" s="33"/>
      <c r="N8" s="33"/>
      <c r="O8" s="33"/>
      <c r="P8" s="33" t="str">
        <f>データ!K6</f>
        <v>農業集落排水</v>
      </c>
      <c r="Q8" s="33"/>
      <c r="R8" s="33"/>
      <c r="S8" s="33"/>
      <c r="T8" s="33"/>
      <c r="U8" s="33"/>
      <c r="V8" s="33"/>
      <c r="W8" s="33" t="str">
        <f>データ!L6</f>
        <v>F2</v>
      </c>
      <c r="X8" s="33"/>
      <c r="Y8" s="33"/>
      <c r="Z8" s="33"/>
      <c r="AA8" s="33"/>
      <c r="AB8" s="33"/>
      <c r="AC8" s="33"/>
      <c r="AD8" s="34" t="str">
        <f>データ!$M$6</f>
        <v>非設置</v>
      </c>
      <c r="AE8" s="34"/>
      <c r="AF8" s="34"/>
      <c r="AG8" s="34"/>
      <c r="AH8" s="34"/>
      <c r="AI8" s="34"/>
      <c r="AJ8" s="34"/>
      <c r="AK8" s="3"/>
      <c r="AL8" s="35">
        <f>データ!S6</f>
        <v>48921</v>
      </c>
      <c r="AM8" s="35"/>
      <c r="AN8" s="35"/>
      <c r="AO8" s="35"/>
      <c r="AP8" s="35"/>
      <c r="AQ8" s="35"/>
      <c r="AR8" s="35"/>
      <c r="AS8" s="35"/>
      <c r="AT8" s="36">
        <f>データ!T6</f>
        <v>208.42</v>
      </c>
      <c r="AU8" s="36"/>
      <c r="AV8" s="36"/>
      <c r="AW8" s="36"/>
      <c r="AX8" s="36"/>
      <c r="AY8" s="36"/>
      <c r="AZ8" s="36"/>
      <c r="BA8" s="36"/>
      <c r="BB8" s="36">
        <f>データ!U6</f>
        <v>234.72</v>
      </c>
      <c r="BC8" s="36"/>
      <c r="BD8" s="36"/>
      <c r="BE8" s="36"/>
      <c r="BF8" s="36"/>
      <c r="BG8" s="36"/>
      <c r="BH8" s="36"/>
      <c r="BI8" s="36"/>
      <c r="BJ8" s="3"/>
      <c r="BK8" s="3"/>
      <c r="BL8" s="37" t="s">
        <v>15</v>
      </c>
      <c r="BM8" s="38"/>
      <c r="BN8" s="39" t="s">
        <v>21</v>
      </c>
      <c r="BO8" s="39"/>
      <c r="BP8" s="39"/>
      <c r="BQ8" s="39"/>
      <c r="BR8" s="39"/>
      <c r="BS8" s="39"/>
      <c r="BT8" s="39"/>
      <c r="BU8" s="39"/>
      <c r="BV8" s="39"/>
      <c r="BW8" s="39"/>
      <c r="BX8" s="39"/>
      <c r="BY8" s="40"/>
    </row>
    <row r="9" spans="1:78" ht="18.75" customHeight="1" x14ac:dyDescent="0.2">
      <c r="A9" s="2"/>
      <c r="B9" s="29" t="s">
        <v>23</v>
      </c>
      <c r="C9" s="29"/>
      <c r="D9" s="29"/>
      <c r="E9" s="29"/>
      <c r="F9" s="29"/>
      <c r="G9" s="29"/>
      <c r="H9" s="29"/>
      <c r="I9" s="29" t="s">
        <v>24</v>
      </c>
      <c r="J9" s="29"/>
      <c r="K9" s="29"/>
      <c r="L9" s="29"/>
      <c r="M9" s="29"/>
      <c r="N9" s="29"/>
      <c r="O9" s="29"/>
      <c r="P9" s="29" t="s">
        <v>25</v>
      </c>
      <c r="Q9" s="29"/>
      <c r="R9" s="29"/>
      <c r="S9" s="29"/>
      <c r="T9" s="29"/>
      <c r="U9" s="29"/>
      <c r="V9" s="29"/>
      <c r="W9" s="29" t="s">
        <v>28</v>
      </c>
      <c r="X9" s="29"/>
      <c r="Y9" s="29"/>
      <c r="Z9" s="29"/>
      <c r="AA9" s="29"/>
      <c r="AB9" s="29"/>
      <c r="AC9" s="29"/>
      <c r="AD9" s="29" t="s">
        <v>22</v>
      </c>
      <c r="AE9" s="29"/>
      <c r="AF9" s="29"/>
      <c r="AG9" s="29"/>
      <c r="AH9" s="29"/>
      <c r="AI9" s="29"/>
      <c r="AJ9" s="29"/>
      <c r="AK9" s="3"/>
      <c r="AL9" s="29" t="s">
        <v>31</v>
      </c>
      <c r="AM9" s="29"/>
      <c r="AN9" s="29"/>
      <c r="AO9" s="29"/>
      <c r="AP9" s="29"/>
      <c r="AQ9" s="29"/>
      <c r="AR9" s="29"/>
      <c r="AS9" s="29"/>
      <c r="AT9" s="29" t="s">
        <v>32</v>
      </c>
      <c r="AU9" s="29"/>
      <c r="AV9" s="29"/>
      <c r="AW9" s="29"/>
      <c r="AX9" s="29"/>
      <c r="AY9" s="29"/>
      <c r="AZ9" s="29"/>
      <c r="BA9" s="29"/>
      <c r="BB9" s="29" t="s">
        <v>5</v>
      </c>
      <c r="BC9" s="29"/>
      <c r="BD9" s="29"/>
      <c r="BE9" s="29"/>
      <c r="BF9" s="29"/>
      <c r="BG9" s="29"/>
      <c r="BH9" s="29"/>
      <c r="BI9" s="29"/>
      <c r="BJ9" s="3"/>
      <c r="BK9" s="3"/>
      <c r="BL9" s="41" t="s">
        <v>33</v>
      </c>
      <c r="BM9" s="42"/>
      <c r="BN9" s="43" t="s">
        <v>35</v>
      </c>
      <c r="BO9" s="43"/>
      <c r="BP9" s="43"/>
      <c r="BQ9" s="43"/>
      <c r="BR9" s="43"/>
      <c r="BS9" s="43"/>
      <c r="BT9" s="43"/>
      <c r="BU9" s="43"/>
      <c r="BV9" s="43"/>
      <c r="BW9" s="43"/>
      <c r="BX9" s="43"/>
      <c r="BY9" s="44"/>
    </row>
    <row r="10" spans="1:78" ht="18.75" customHeight="1" x14ac:dyDescent="0.2">
      <c r="A10" s="2"/>
      <c r="B10" s="36" t="str">
        <f>データ!N6</f>
        <v>-</v>
      </c>
      <c r="C10" s="36"/>
      <c r="D10" s="36"/>
      <c r="E10" s="36"/>
      <c r="F10" s="36"/>
      <c r="G10" s="36"/>
      <c r="H10" s="36"/>
      <c r="I10" s="36" t="str">
        <f>データ!O6</f>
        <v>該当数値なし</v>
      </c>
      <c r="J10" s="36"/>
      <c r="K10" s="36"/>
      <c r="L10" s="36"/>
      <c r="M10" s="36"/>
      <c r="N10" s="36"/>
      <c r="O10" s="36"/>
      <c r="P10" s="36">
        <f>データ!P6</f>
        <v>1.43</v>
      </c>
      <c r="Q10" s="36"/>
      <c r="R10" s="36"/>
      <c r="S10" s="36"/>
      <c r="T10" s="36"/>
      <c r="U10" s="36"/>
      <c r="V10" s="36"/>
      <c r="W10" s="36">
        <f>データ!Q6</f>
        <v>99.72</v>
      </c>
      <c r="X10" s="36"/>
      <c r="Y10" s="36"/>
      <c r="Z10" s="36"/>
      <c r="AA10" s="36"/>
      <c r="AB10" s="36"/>
      <c r="AC10" s="36"/>
      <c r="AD10" s="35">
        <f>データ!R6</f>
        <v>2310</v>
      </c>
      <c r="AE10" s="35"/>
      <c r="AF10" s="35"/>
      <c r="AG10" s="35"/>
      <c r="AH10" s="35"/>
      <c r="AI10" s="35"/>
      <c r="AJ10" s="35"/>
      <c r="AK10" s="2"/>
      <c r="AL10" s="35">
        <f>データ!V6</f>
        <v>698</v>
      </c>
      <c r="AM10" s="35"/>
      <c r="AN10" s="35"/>
      <c r="AO10" s="35"/>
      <c r="AP10" s="35"/>
      <c r="AQ10" s="35"/>
      <c r="AR10" s="35"/>
      <c r="AS10" s="35"/>
      <c r="AT10" s="36">
        <f>データ!W6</f>
        <v>0.42</v>
      </c>
      <c r="AU10" s="36"/>
      <c r="AV10" s="36"/>
      <c r="AW10" s="36"/>
      <c r="AX10" s="36"/>
      <c r="AY10" s="36"/>
      <c r="AZ10" s="36"/>
      <c r="BA10" s="36"/>
      <c r="BB10" s="36">
        <f>データ!X6</f>
        <v>1661.9</v>
      </c>
      <c r="BC10" s="36"/>
      <c r="BD10" s="36"/>
      <c r="BE10" s="36"/>
      <c r="BF10" s="36"/>
      <c r="BG10" s="36"/>
      <c r="BH10" s="36"/>
      <c r="BI10" s="36"/>
      <c r="BJ10" s="2"/>
      <c r="BK10" s="2"/>
      <c r="BL10" s="67" t="s">
        <v>36</v>
      </c>
      <c r="BM10" s="68"/>
      <c r="BN10" s="69" t="s">
        <v>37</v>
      </c>
      <c r="BO10" s="69"/>
      <c r="BP10" s="69"/>
      <c r="BQ10" s="69"/>
      <c r="BR10" s="69"/>
      <c r="BS10" s="69"/>
      <c r="BT10" s="69"/>
      <c r="BU10" s="69"/>
      <c r="BV10" s="69"/>
      <c r="BW10" s="69"/>
      <c r="BX10" s="69"/>
      <c r="BY10" s="70"/>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39</v>
      </c>
      <c r="BM11" s="47"/>
      <c r="BN11" s="47"/>
      <c r="BO11" s="47"/>
      <c r="BP11" s="47"/>
      <c r="BQ11" s="47"/>
      <c r="BR11" s="47"/>
      <c r="BS11" s="47"/>
      <c r="BT11" s="47"/>
      <c r="BU11" s="47"/>
      <c r="BV11" s="47"/>
      <c r="BW11" s="47"/>
      <c r="BX11" s="47"/>
      <c r="BY11" s="47"/>
      <c r="BZ11" s="4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2">
      <c r="A14" s="2"/>
      <c r="B14" s="49" t="s">
        <v>30</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55" t="s">
        <v>40</v>
      </c>
      <c r="BM14" s="56"/>
      <c r="BN14" s="56"/>
      <c r="BO14" s="56"/>
      <c r="BP14" s="56"/>
      <c r="BQ14" s="56"/>
      <c r="BR14" s="56"/>
      <c r="BS14" s="56"/>
      <c r="BT14" s="56"/>
      <c r="BU14" s="56"/>
      <c r="BV14" s="56"/>
      <c r="BW14" s="56"/>
      <c r="BX14" s="56"/>
      <c r="BY14" s="56"/>
      <c r="BZ14" s="57"/>
    </row>
    <row r="15" spans="1:78" ht="13.5" customHeight="1" x14ac:dyDescent="0.2">
      <c r="A15" s="2"/>
      <c r="B15" s="52"/>
      <c r="C15" s="53"/>
      <c r="D15" s="53"/>
      <c r="E15" s="53"/>
      <c r="F15" s="53"/>
      <c r="G15" s="53"/>
      <c r="H15" s="53"/>
      <c r="I15" s="53"/>
      <c r="J15" s="53"/>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c r="AJ15" s="53"/>
      <c r="AK15" s="53"/>
      <c r="AL15" s="53"/>
      <c r="AM15" s="53"/>
      <c r="AN15" s="53"/>
      <c r="AO15" s="53"/>
      <c r="AP15" s="53"/>
      <c r="AQ15" s="53"/>
      <c r="AR15" s="53"/>
      <c r="AS15" s="53"/>
      <c r="AT15" s="53"/>
      <c r="AU15" s="53"/>
      <c r="AV15" s="53"/>
      <c r="AW15" s="53"/>
      <c r="AX15" s="53"/>
      <c r="AY15" s="53"/>
      <c r="AZ15" s="53"/>
      <c r="BA15" s="53"/>
      <c r="BB15" s="53"/>
      <c r="BC15" s="53"/>
      <c r="BD15" s="53"/>
      <c r="BE15" s="53"/>
      <c r="BF15" s="53"/>
      <c r="BG15" s="53"/>
      <c r="BH15" s="53"/>
      <c r="BI15" s="53"/>
      <c r="BJ15" s="54"/>
      <c r="BK15" s="2"/>
      <c r="BL15" s="58"/>
      <c r="BM15" s="59"/>
      <c r="BN15" s="59"/>
      <c r="BO15" s="59"/>
      <c r="BP15" s="59"/>
      <c r="BQ15" s="59"/>
      <c r="BR15" s="59"/>
      <c r="BS15" s="59"/>
      <c r="BT15" s="59"/>
      <c r="BU15" s="59"/>
      <c r="BV15" s="59"/>
      <c r="BW15" s="59"/>
      <c r="BX15" s="59"/>
      <c r="BY15" s="59"/>
      <c r="BZ15" s="6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61" t="s">
        <v>114</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55" t="s">
        <v>42</v>
      </c>
      <c r="BM45" s="56"/>
      <c r="BN45" s="56"/>
      <c r="BO45" s="56"/>
      <c r="BP45" s="56"/>
      <c r="BQ45" s="56"/>
      <c r="BR45" s="56"/>
      <c r="BS45" s="56"/>
      <c r="BT45" s="56"/>
      <c r="BU45" s="56"/>
      <c r="BV45" s="56"/>
      <c r="BW45" s="56"/>
      <c r="BX45" s="56"/>
      <c r="BY45" s="56"/>
      <c r="BZ45" s="5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58"/>
      <c r="BM46" s="59"/>
      <c r="BN46" s="59"/>
      <c r="BO46" s="59"/>
      <c r="BP46" s="59"/>
      <c r="BQ46" s="59"/>
      <c r="BR46" s="59"/>
      <c r="BS46" s="59"/>
      <c r="BT46" s="59"/>
      <c r="BU46" s="59"/>
      <c r="BV46" s="59"/>
      <c r="BW46" s="59"/>
      <c r="BX46" s="59"/>
      <c r="BY46" s="59"/>
      <c r="BZ46" s="6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61" t="s">
        <v>113</v>
      </c>
      <c r="BM47" s="62"/>
      <c r="BN47" s="62"/>
      <c r="BO47" s="62"/>
      <c r="BP47" s="62"/>
      <c r="BQ47" s="62"/>
      <c r="BR47" s="62"/>
      <c r="BS47" s="62"/>
      <c r="BT47" s="62"/>
      <c r="BU47" s="62"/>
      <c r="BV47" s="62"/>
      <c r="BW47" s="62"/>
      <c r="BX47" s="62"/>
      <c r="BY47" s="62"/>
      <c r="BZ47" s="63"/>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61"/>
      <c r="BM48" s="62"/>
      <c r="BN48" s="62"/>
      <c r="BO48" s="62"/>
      <c r="BP48" s="62"/>
      <c r="BQ48" s="62"/>
      <c r="BR48" s="62"/>
      <c r="BS48" s="62"/>
      <c r="BT48" s="62"/>
      <c r="BU48" s="62"/>
      <c r="BV48" s="62"/>
      <c r="BW48" s="62"/>
      <c r="BX48" s="62"/>
      <c r="BY48" s="62"/>
      <c r="BZ48" s="63"/>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61"/>
      <c r="BM49" s="62"/>
      <c r="BN49" s="62"/>
      <c r="BO49" s="62"/>
      <c r="BP49" s="62"/>
      <c r="BQ49" s="62"/>
      <c r="BR49" s="62"/>
      <c r="BS49" s="62"/>
      <c r="BT49" s="62"/>
      <c r="BU49" s="62"/>
      <c r="BV49" s="62"/>
      <c r="BW49" s="62"/>
      <c r="BX49" s="62"/>
      <c r="BY49" s="62"/>
      <c r="BZ49" s="63"/>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61"/>
      <c r="BM50" s="62"/>
      <c r="BN50" s="62"/>
      <c r="BO50" s="62"/>
      <c r="BP50" s="62"/>
      <c r="BQ50" s="62"/>
      <c r="BR50" s="62"/>
      <c r="BS50" s="62"/>
      <c r="BT50" s="62"/>
      <c r="BU50" s="62"/>
      <c r="BV50" s="62"/>
      <c r="BW50" s="62"/>
      <c r="BX50" s="62"/>
      <c r="BY50" s="62"/>
      <c r="BZ50" s="63"/>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61"/>
      <c r="BM51" s="62"/>
      <c r="BN51" s="62"/>
      <c r="BO51" s="62"/>
      <c r="BP51" s="62"/>
      <c r="BQ51" s="62"/>
      <c r="BR51" s="62"/>
      <c r="BS51" s="62"/>
      <c r="BT51" s="62"/>
      <c r="BU51" s="62"/>
      <c r="BV51" s="62"/>
      <c r="BW51" s="62"/>
      <c r="BX51" s="62"/>
      <c r="BY51" s="62"/>
      <c r="BZ51" s="63"/>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61"/>
      <c r="BM52" s="62"/>
      <c r="BN52" s="62"/>
      <c r="BO52" s="62"/>
      <c r="BP52" s="62"/>
      <c r="BQ52" s="62"/>
      <c r="BR52" s="62"/>
      <c r="BS52" s="62"/>
      <c r="BT52" s="62"/>
      <c r="BU52" s="62"/>
      <c r="BV52" s="62"/>
      <c r="BW52" s="62"/>
      <c r="BX52" s="62"/>
      <c r="BY52" s="62"/>
      <c r="BZ52" s="63"/>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61"/>
      <c r="BM53" s="62"/>
      <c r="BN53" s="62"/>
      <c r="BO53" s="62"/>
      <c r="BP53" s="62"/>
      <c r="BQ53" s="62"/>
      <c r="BR53" s="62"/>
      <c r="BS53" s="62"/>
      <c r="BT53" s="62"/>
      <c r="BU53" s="62"/>
      <c r="BV53" s="62"/>
      <c r="BW53" s="62"/>
      <c r="BX53" s="62"/>
      <c r="BY53" s="62"/>
      <c r="BZ53" s="63"/>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61"/>
      <c r="BM54" s="62"/>
      <c r="BN54" s="62"/>
      <c r="BO54" s="62"/>
      <c r="BP54" s="62"/>
      <c r="BQ54" s="62"/>
      <c r="BR54" s="62"/>
      <c r="BS54" s="62"/>
      <c r="BT54" s="62"/>
      <c r="BU54" s="62"/>
      <c r="BV54" s="62"/>
      <c r="BW54" s="62"/>
      <c r="BX54" s="62"/>
      <c r="BY54" s="62"/>
      <c r="BZ54" s="63"/>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61"/>
      <c r="BM55" s="62"/>
      <c r="BN55" s="62"/>
      <c r="BO55" s="62"/>
      <c r="BP55" s="62"/>
      <c r="BQ55" s="62"/>
      <c r="BR55" s="62"/>
      <c r="BS55" s="62"/>
      <c r="BT55" s="62"/>
      <c r="BU55" s="62"/>
      <c r="BV55" s="62"/>
      <c r="BW55" s="62"/>
      <c r="BX55" s="62"/>
      <c r="BY55" s="62"/>
      <c r="BZ55" s="63"/>
    </row>
    <row r="56" spans="1:78" ht="13.5" customHeight="1" x14ac:dyDescent="0.2">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61"/>
      <c r="BM56" s="62"/>
      <c r="BN56" s="62"/>
      <c r="BO56" s="62"/>
      <c r="BP56" s="62"/>
      <c r="BQ56" s="62"/>
      <c r="BR56" s="62"/>
      <c r="BS56" s="62"/>
      <c r="BT56" s="62"/>
      <c r="BU56" s="62"/>
      <c r="BV56" s="62"/>
      <c r="BW56" s="62"/>
      <c r="BX56" s="62"/>
      <c r="BY56" s="62"/>
      <c r="BZ56" s="63"/>
    </row>
    <row r="57" spans="1:78" ht="13.5" customHeight="1" x14ac:dyDescent="0.2">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61"/>
      <c r="BM57" s="62"/>
      <c r="BN57" s="62"/>
      <c r="BO57" s="62"/>
      <c r="BP57" s="62"/>
      <c r="BQ57" s="62"/>
      <c r="BR57" s="62"/>
      <c r="BS57" s="62"/>
      <c r="BT57" s="62"/>
      <c r="BU57" s="62"/>
      <c r="BV57" s="62"/>
      <c r="BW57" s="62"/>
      <c r="BX57" s="62"/>
      <c r="BY57" s="62"/>
      <c r="BZ57" s="63"/>
    </row>
    <row r="58" spans="1:78" ht="13.5" customHeight="1" x14ac:dyDescent="0.2">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61"/>
      <c r="BM58" s="62"/>
      <c r="BN58" s="62"/>
      <c r="BO58" s="62"/>
      <c r="BP58" s="62"/>
      <c r="BQ58" s="62"/>
      <c r="BR58" s="62"/>
      <c r="BS58" s="62"/>
      <c r="BT58" s="62"/>
      <c r="BU58" s="62"/>
      <c r="BV58" s="62"/>
      <c r="BW58" s="62"/>
      <c r="BX58" s="62"/>
      <c r="BY58" s="62"/>
      <c r="BZ58" s="63"/>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61"/>
      <c r="BM59" s="62"/>
      <c r="BN59" s="62"/>
      <c r="BO59" s="62"/>
      <c r="BP59" s="62"/>
      <c r="BQ59" s="62"/>
      <c r="BR59" s="62"/>
      <c r="BS59" s="62"/>
      <c r="BT59" s="62"/>
      <c r="BU59" s="62"/>
      <c r="BV59" s="62"/>
      <c r="BW59" s="62"/>
      <c r="BX59" s="62"/>
      <c r="BY59" s="62"/>
      <c r="BZ59" s="63"/>
    </row>
    <row r="60" spans="1:78" ht="13.5" customHeight="1" x14ac:dyDescent="0.2">
      <c r="A60" s="2"/>
      <c r="B60" s="52" t="s">
        <v>13</v>
      </c>
      <c r="C60" s="53"/>
      <c r="D60" s="53"/>
      <c r="E60" s="53"/>
      <c r="F60" s="53"/>
      <c r="G60" s="53"/>
      <c r="H60" s="53"/>
      <c r="I60" s="53"/>
      <c r="J60" s="53"/>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c r="AJ60" s="53"/>
      <c r="AK60" s="53"/>
      <c r="AL60" s="53"/>
      <c r="AM60" s="53"/>
      <c r="AN60" s="53"/>
      <c r="AO60" s="53"/>
      <c r="AP60" s="53"/>
      <c r="AQ60" s="53"/>
      <c r="AR60" s="53"/>
      <c r="AS60" s="53"/>
      <c r="AT60" s="53"/>
      <c r="AU60" s="53"/>
      <c r="AV60" s="53"/>
      <c r="AW60" s="53"/>
      <c r="AX60" s="53"/>
      <c r="AY60" s="53"/>
      <c r="AZ60" s="53"/>
      <c r="BA60" s="53"/>
      <c r="BB60" s="53"/>
      <c r="BC60" s="53"/>
      <c r="BD60" s="53"/>
      <c r="BE60" s="53"/>
      <c r="BF60" s="53"/>
      <c r="BG60" s="53"/>
      <c r="BH60" s="53"/>
      <c r="BI60" s="53"/>
      <c r="BJ60" s="54"/>
      <c r="BK60" s="2"/>
      <c r="BL60" s="61"/>
      <c r="BM60" s="62"/>
      <c r="BN60" s="62"/>
      <c r="BO60" s="62"/>
      <c r="BP60" s="62"/>
      <c r="BQ60" s="62"/>
      <c r="BR60" s="62"/>
      <c r="BS60" s="62"/>
      <c r="BT60" s="62"/>
      <c r="BU60" s="62"/>
      <c r="BV60" s="62"/>
      <c r="BW60" s="62"/>
      <c r="BX60" s="62"/>
      <c r="BY60" s="62"/>
      <c r="BZ60" s="63"/>
    </row>
    <row r="61" spans="1:78" ht="13.5" customHeight="1" x14ac:dyDescent="0.2">
      <c r="A61" s="2"/>
      <c r="B61" s="52"/>
      <c r="C61" s="53"/>
      <c r="D61" s="53"/>
      <c r="E61" s="53"/>
      <c r="F61" s="53"/>
      <c r="G61" s="53"/>
      <c r="H61" s="53"/>
      <c r="I61" s="53"/>
      <c r="J61" s="53"/>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c r="AJ61" s="53"/>
      <c r="AK61" s="53"/>
      <c r="AL61" s="53"/>
      <c r="AM61" s="53"/>
      <c r="AN61" s="53"/>
      <c r="AO61" s="53"/>
      <c r="AP61" s="53"/>
      <c r="AQ61" s="53"/>
      <c r="AR61" s="53"/>
      <c r="AS61" s="53"/>
      <c r="AT61" s="53"/>
      <c r="AU61" s="53"/>
      <c r="AV61" s="53"/>
      <c r="AW61" s="53"/>
      <c r="AX61" s="53"/>
      <c r="AY61" s="53"/>
      <c r="AZ61" s="53"/>
      <c r="BA61" s="53"/>
      <c r="BB61" s="53"/>
      <c r="BC61" s="53"/>
      <c r="BD61" s="53"/>
      <c r="BE61" s="53"/>
      <c r="BF61" s="53"/>
      <c r="BG61" s="53"/>
      <c r="BH61" s="53"/>
      <c r="BI61" s="53"/>
      <c r="BJ61" s="54"/>
      <c r="BK61" s="2"/>
      <c r="BL61" s="61"/>
      <c r="BM61" s="62"/>
      <c r="BN61" s="62"/>
      <c r="BO61" s="62"/>
      <c r="BP61" s="62"/>
      <c r="BQ61" s="62"/>
      <c r="BR61" s="62"/>
      <c r="BS61" s="62"/>
      <c r="BT61" s="62"/>
      <c r="BU61" s="62"/>
      <c r="BV61" s="62"/>
      <c r="BW61" s="62"/>
      <c r="BX61" s="62"/>
      <c r="BY61" s="62"/>
      <c r="BZ61" s="63"/>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61"/>
      <c r="BM62" s="62"/>
      <c r="BN62" s="62"/>
      <c r="BO62" s="62"/>
      <c r="BP62" s="62"/>
      <c r="BQ62" s="62"/>
      <c r="BR62" s="62"/>
      <c r="BS62" s="62"/>
      <c r="BT62" s="62"/>
      <c r="BU62" s="62"/>
      <c r="BV62" s="62"/>
      <c r="BW62" s="62"/>
      <c r="BX62" s="62"/>
      <c r="BY62" s="62"/>
      <c r="BZ62" s="63"/>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64"/>
      <c r="BM63" s="65"/>
      <c r="BN63" s="65"/>
      <c r="BO63" s="65"/>
      <c r="BP63" s="65"/>
      <c r="BQ63" s="65"/>
      <c r="BR63" s="65"/>
      <c r="BS63" s="65"/>
      <c r="BT63" s="65"/>
      <c r="BU63" s="65"/>
      <c r="BV63" s="65"/>
      <c r="BW63" s="65"/>
      <c r="BX63" s="65"/>
      <c r="BY63" s="65"/>
      <c r="BZ63" s="66"/>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55" t="s">
        <v>12</v>
      </c>
      <c r="BM64" s="56"/>
      <c r="BN64" s="56"/>
      <c r="BO64" s="56"/>
      <c r="BP64" s="56"/>
      <c r="BQ64" s="56"/>
      <c r="BR64" s="56"/>
      <c r="BS64" s="56"/>
      <c r="BT64" s="56"/>
      <c r="BU64" s="56"/>
      <c r="BV64" s="56"/>
      <c r="BW64" s="56"/>
      <c r="BX64" s="56"/>
      <c r="BY64" s="56"/>
      <c r="BZ64" s="5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58"/>
      <c r="BM65" s="59"/>
      <c r="BN65" s="59"/>
      <c r="BO65" s="59"/>
      <c r="BP65" s="59"/>
      <c r="BQ65" s="59"/>
      <c r="BR65" s="59"/>
      <c r="BS65" s="59"/>
      <c r="BT65" s="59"/>
      <c r="BU65" s="59"/>
      <c r="BV65" s="59"/>
      <c r="BW65" s="59"/>
      <c r="BX65" s="59"/>
      <c r="BY65" s="59"/>
      <c r="BZ65" s="6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61" t="s">
        <v>115</v>
      </c>
      <c r="BM66" s="62"/>
      <c r="BN66" s="62"/>
      <c r="BO66" s="62"/>
      <c r="BP66" s="62"/>
      <c r="BQ66" s="62"/>
      <c r="BR66" s="62"/>
      <c r="BS66" s="62"/>
      <c r="BT66" s="62"/>
      <c r="BU66" s="62"/>
      <c r="BV66" s="62"/>
      <c r="BW66" s="62"/>
      <c r="BX66" s="62"/>
      <c r="BY66" s="62"/>
      <c r="BZ66" s="63"/>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61"/>
      <c r="BM67" s="62"/>
      <c r="BN67" s="62"/>
      <c r="BO67" s="62"/>
      <c r="BP67" s="62"/>
      <c r="BQ67" s="62"/>
      <c r="BR67" s="62"/>
      <c r="BS67" s="62"/>
      <c r="BT67" s="62"/>
      <c r="BU67" s="62"/>
      <c r="BV67" s="62"/>
      <c r="BW67" s="62"/>
      <c r="BX67" s="62"/>
      <c r="BY67" s="62"/>
      <c r="BZ67" s="63"/>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61"/>
      <c r="BM68" s="62"/>
      <c r="BN68" s="62"/>
      <c r="BO68" s="62"/>
      <c r="BP68" s="62"/>
      <c r="BQ68" s="62"/>
      <c r="BR68" s="62"/>
      <c r="BS68" s="62"/>
      <c r="BT68" s="62"/>
      <c r="BU68" s="62"/>
      <c r="BV68" s="62"/>
      <c r="BW68" s="62"/>
      <c r="BX68" s="62"/>
      <c r="BY68" s="62"/>
      <c r="BZ68" s="63"/>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61"/>
      <c r="BM69" s="62"/>
      <c r="BN69" s="62"/>
      <c r="BO69" s="62"/>
      <c r="BP69" s="62"/>
      <c r="BQ69" s="62"/>
      <c r="BR69" s="62"/>
      <c r="BS69" s="62"/>
      <c r="BT69" s="62"/>
      <c r="BU69" s="62"/>
      <c r="BV69" s="62"/>
      <c r="BW69" s="62"/>
      <c r="BX69" s="62"/>
      <c r="BY69" s="62"/>
      <c r="BZ69" s="63"/>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61"/>
      <c r="BM70" s="62"/>
      <c r="BN70" s="62"/>
      <c r="BO70" s="62"/>
      <c r="BP70" s="62"/>
      <c r="BQ70" s="62"/>
      <c r="BR70" s="62"/>
      <c r="BS70" s="62"/>
      <c r="BT70" s="62"/>
      <c r="BU70" s="62"/>
      <c r="BV70" s="62"/>
      <c r="BW70" s="62"/>
      <c r="BX70" s="62"/>
      <c r="BY70" s="62"/>
      <c r="BZ70" s="63"/>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61"/>
      <c r="BM71" s="62"/>
      <c r="BN71" s="62"/>
      <c r="BO71" s="62"/>
      <c r="BP71" s="62"/>
      <c r="BQ71" s="62"/>
      <c r="BR71" s="62"/>
      <c r="BS71" s="62"/>
      <c r="BT71" s="62"/>
      <c r="BU71" s="62"/>
      <c r="BV71" s="62"/>
      <c r="BW71" s="62"/>
      <c r="BX71" s="62"/>
      <c r="BY71" s="62"/>
      <c r="BZ71" s="63"/>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61"/>
      <c r="BM72" s="62"/>
      <c r="BN72" s="62"/>
      <c r="BO72" s="62"/>
      <c r="BP72" s="62"/>
      <c r="BQ72" s="62"/>
      <c r="BR72" s="62"/>
      <c r="BS72" s="62"/>
      <c r="BT72" s="62"/>
      <c r="BU72" s="62"/>
      <c r="BV72" s="62"/>
      <c r="BW72" s="62"/>
      <c r="BX72" s="62"/>
      <c r="BY72" s="62"/>
      <c r="BZ72" s="63"/>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61"/>
      <c r="BM73" s="62"/>
      <c r="BN73" s="62"/>
      <c r="BO73" s="62"/>
      <c r="BP73" s="62"/>
      <c r="BQ73" s="62"/>
      <c r="BR73" s="62"/>
      <c r="BS73" s="62"/>
      <c r="BT73" s="62"/>
      <c r="BU73" s="62"/>
      <c r="BV73" s="62"/>
      <c r="BW73" s="62"/>
      <c r="BX73" s="62"/>
      <c r="BY73" s="62"/>
      <c r="BZ73" s="63"/>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61"/>
      <c r="BM74" s="62"/>
      <c r="BN74" s="62"/>
      <c r="BO74" s="62"/>
      <c r="BP74" s="62"/>
      <c r="BQ74" s="62"/>
      <c r="BR74" s="62"/>
      <c r="BS74" s="62"/>
      <c r="BT74" s="62"/>
      <c r="BU74" s="62"/>
      <c r="BV74" s="62"/>
      <c r="BW74" s="62"/>
      <c r="BX74" s="62"/>
      <c r="BY74" s="62"/>
      <c r="BZ74" s="63"/>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61"/>
      <c r="BM75" s="62"/>
      <c r="BN75" s="62"/>
      <c r="BO75" s="62"/>
      <c r="BP75" s="62"/>
      <c r="BQ75" s="62"/>
      <c r="BR75" s="62"/>
      <c r="BS75" s="62"/>
      <c r="BT75" s="62"/>
      <c r="BU75" s="62"/>
      <c r="BV75" s="62"/>
      <c r="BW75" s="62"/>
      <c r="BX75" s="62"/>
      <c r="BY75" s="62"/>
      <c r="BZ75" s="63"/>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61"/>
      <c r="BM76" s="62"/>
      <c r="BN76" s="62"/>
      <c r="BO76" s="62"/>
      <c r="BP76" s="62"/>
      <c r="BQ76" s="62"/>
      <c r="BR76" s="62"/>
      <c r="BS76" s="62"/>
      <c r="BT76" s="62"/>
      <c r="BU76" s="62"/>
      <c r="BV76" s="62"/>
      <c r="BW76" s="62"/>
      <c r="BX76" s="62"/>
      <c r="BY76" s="62"/>
      <c r="BZ76" s="63"/>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61"/>
      <c r="BM77" s="62"/>
      <c r="BN77" s="62"/>
      <c r="BO77" s="62"/>
      <c r="BP77" s="62"/>
      <c r="BQ77" s="62"/>
      <c r="BR77" s="62"/>
      <c r="BS77" s="62"/>
      <c r="BT77" s="62"/>
      <c r="BU77" s="62"/>
      <c r="BV77" s="62"/>
      <c r="BW77" s="62"/>
      <c r="BX77" s="62"/>
      <c r="BY77" s="62"/>
      <c r="BZ77" s="63"/>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61"/>
      <c r="BM78" s="62"/>
      <c r="BN78" s="62"/>
      <c r="BO78" s="62"/>
      <c r="BP78" s="62"/>
      <c r="BQ78" s="62"/>
      <c r="BR78" s="62"/>
      <c r="BS78" s="62"/>
      <c r="BT78" s="62"/>
      <c r="BU78" s="62"/>
      <c r="BV78" s="62"/>
      <c r="BW78" s="62"/>
      <c r="BX78" s="62"/>
      <c r="BY78" s="62"/>
      <c r="BZ78" s="63"/>
    </row>
    <row r="79" spans="1:78" ht="13.5" customHeight="1" x14ac:dyDescent="0.2">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61"/>
      <c r="BM79" s="62"/>
      <c r="BN79" s="62"/>
      <c r="BO79" s="62"/>
      <c r="BP79" s="62"/>
      <c r="BQ79" s="62"/>
      <c r="BR79" s="62"/>
      <c r="BS79" s="62"/>
      <c r="BT79" s="62"/>
      <c r="BU79" s="62"/>
      <c r="BV79" s="62"/>
      <c r="BW79" s="62"/>
      <c r="BX79" s="62"/>
      <c r="BY79" s="62"/>
      <c r="BZ79" s="63"/>
    </row>
    <row r="80" spans="1:78" ht="13.5" customHeight="1" x14ac:dyDescent="0.2">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61"/>
      <c r="BM80" s="62"/>
      <c r="BN80" s="62"/>
      <c r="BO80" s="62"/>
      <c r="BP80" s="62"/>
      <c r="BQ80" s="62"/>
      <c r="BR80" s="62"/>
      <c r="BS80" s="62"/>
      <c r="BT80" s="62"/>
      <c r="BU80" s="62"/>
      <c r="BV80" s="62"/>
      <c r="BW80" s="62"/>
      <c r="BX80" s="62"/>
      <c r="BY80" s="62"/>
      <c r="BZ80" s="63"/>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61"/>
      <c r="BM81" s="62"/>
      <c r="BN81" s="62"/>
      <c r="BO81" s="62"/>
      <c r="BP81" s="62"/>
      <c r="BQ81" s="62"/>
      <c r="BR81" s="62"/>
      <c r="BS81" s="62"/>
      <c r="BT81" s="62"/>
      <c r="BU81" s="62"/>
      <c r="BV81" s="62"/>
      <c r="BW81" s="62"/>
      <c r="BX81" s="62"/>
      <c r="BY81" s="62"/>
      <c r="BZ81" s="63"/>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64"/>
      <c r="BM82" s="65"/>
      <c r="BN82" s="65"/>
      <c r="BO82" s="65"/>
      <c r="BP82" s="65"/>
      <c r="BQ82" s="65"/>
      <c r="BR82" s="65"/>
      <c r="BS82" s="65"/>
      <c r="BT82" s="65"/>
      <c r="BU82" s="65"/>
      <c r="BV82" s="65"/>
      <c r="BW82" s="65"/>
      <c r="BX82" s="65"/>
      <c r="BY82" s="65"/>
      <c r="BZ82" s="66"/>
    </row>
    <row r="83" spans="1:78" x14ac:dyDescent="0.2">
      <c r="C83" s="45" t="s">
        <v>43</v>
      </c>
      <c r="D83" s="45"/>
      <c r="E83" s="45"/>
      <c r="F83" s="45"/>
      <c r="G83" s="45"/>
      <c r="H83" s="45"/>
      <c r="I83" s="45"/>
      <c r="J83" s="45"/>
      <c r="K83" s="45"/>
      <c r="L83" s="45"/>
      <c r="M83" s="45"/>
      <c r="N83" s="45"/>
      <c r="O83" s="45"/>
      <c r="P83" s="45"/>
      <c r="Q83" s="45"/>
      <c r="R83" s="45"/>
      <c r="S83" s="45"/>
      <c r="T83" s="45"/>
      <c r="U83" s="45"/>
      <c r="V83" s="45"/>
      <c r="W83" s="45"/>
      <c r="X83" s="45"/>
      <c r="Y83" s="45"/>
      <c r="Z83" s="45"/>
      <c r="AA83" s="45"/>
      <c r="AB83" s="45"/>
      <c r="AC83" s="45"/>
      <c r="AD83" s="45"/>
      <c r="AE83" s="45"/>
      <c r="AF83" s="45"/>
      <c r="AG83" s="45"/>
      <c r="AH83" s="45"/>
      <c r="AI83" s="45"/>
      <c r="AJ83" s="45"/>
      <c r="AK83" s="45"/>
      <c r="AL83" s="45"/>
      <c r="AM83" s="45"/>
      <c r="AN83" s="45"/>
      <c r="AO83" s="45"/>
      <c r="AP83" s="45"/>
      <c r="AQ83" s="45"/>
      <c r="AR83" s="45"/>
      <c r="AS83" s="45"/>
      <c r="AT83" s="45"/>
      <c r="AU83" s="45"/>
      <c r="AV83" s="45"/>
      <c r="AW83" s="45"/>
      <c r="AX83" s="45"/>
      <c r="AY83" s="45"/>
      <c r="AZ83" s="45"/>
      <c r="BA83" s="45"/>
      <c r="BB83" s="45"/>
      <c r="BC83" s="45"/>
      <c r="BD83" s="45"/>
      <c r="BE83" s="45"/>
      <c r="BF83" s="45"/>
      <c r="BG83" s="45"/>
      <c r="BH83" s="45"/>
      <c r="BI83" s="45"/>
      <c r="BJ83" s="45"/>
    </row>
    <row r="84" spans="1:78" x14ac:dyDescent="0.2">
      <c r="C84" s="2"/>
    </row>
    <row r="85" spans="1:78" hidden="1" x14ac:dyDescent="0.2">
      <c r="B85" s="6" t="s">
        <v>44</v>
      </c>
      <c r="C85" s="6"/>
      <c r="D85" s="6"/>
      <c r="E85" s="6" t="s">
        <v>46</v>
      </c>
      <c r="F85" s="6" t="s">
        <v>47</v>
      </c>
      <c r="G85" s="6" t="s">
        <v>48</v>
      </c>
      <c r="H85" s="6" t="s">
        <v>41</v>
      </c>
      <c r="I85" s="6" t="s">
        <v>11</v>
      </c>
      <c r="J85" s="6" t="s">
        <v>49</v>
      </c>
      <c r="K85" s="6" t="s">
        <v>50</v>
      </c>
      <c r="L85" s="6" t="s">
        <v>4</v>
      </c>
      <c r="M85" s="6" t="s">
        <v>34</v>
      </c>
      <c r="N85" s="6" t="s">
        <v>51</v>
      </c>
      <c r="O85" s="6" t="s">
        <v>53</v>
      </c>
    </row>
    <row r="86" spans="1:78" hidden="1" x14ac:dyDescent="0.2">
      <c r="B86" s="6"/>
      <c r="C86" s="6"/>
      <c r="D86" s="6"/>
      <c r="E86" s="6" t="str">
        <f>データ!AI6</f>
        <v/>
      </c>
      <c r="F86" s="6" t="s">
        <v>38</v>
      </c>
      <c r="G86" s="6" t="s">
        <v>38</v>
      </c>
      <c r="H86" s="6" t="str">
        <f>データ!BP6</f>
        <v>【785.10】</v>
      </c>
      <c r="I86" s="6" t="str">
        <f>データ!CA6</f>
        <v>【56.93】</v>
      </c>
      <c r="J86" s="6" t="str">
        <f>データ!CL6</f>
        <v>【271.15】</v>
      </c>
      <c r="K86" s="6" t="str">
        <f>データ!CW6</f>
        <v>【49.87】</v>
      </c>
      <c r="L86" s="6" t="str">
        <f>データ!DH6</f>
        <v>【87.54】</v>
      </c>
      <c r="M86" s="6" t="s">
        <v>38</v>
      </c>
      <c r="N86" s="6" t="s">
        <v>38</v>
      </c>
      <c r="O86" s="6" t="str">
        <f>データ!EO6</f>
        <v>【0.02】</v>
      </c>
    </row>
  </sheetData>
  <sheetProtection algorithmName="SHA-512" hashValue="rXj8ESmsv5I2lidiBOKzMFDeyKjE6mCnQGHqmfOD5aB1jgXQVJLs4ZpIOAbFCF0EDZ8DtSOG8NO/ZLGvekxbZw==" saltValue="rrIrCqpELvMOXmkT8VYxDA==" spinCount="100000" sheet="1" objects="1" scenarios="1" formatCells="0" formatColumns="0" formatRows="0"/>
  <mergeCells count="51">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 ref="B10:H10"/>
    <mergeCell ref="I10:O10"/>
    <mergeCell ref="P10:V10"/>
    <mergeCell ref="W10:AC10"/>
    <mergeCell ref="AD10:AJ10"/>
    <mergeCell ref="AL9:AS9"/>
    <mergeCell ref="AT9:BA9"/>
    <mergeCell ref="BB9:BI9"/>
    <mergeCell ref="BL9:BM9"/>
    <mergeCell ref="BN9:BY9"/>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AD7:AJ7"/>
    <mergeCell ref="AL7:AS7"/>
    <mergeCell ref="AT7:BA7"/>
    <mergeCell ref="BB7:BI7"/>
    <mergeCell ref="BL7:BY7"/>
    <mergeCell ref="B6:AC6"/>
    <mergeCell ref="B7:H7"/>
    <mergeCell ref="I7:O7"/>
    <mergeCell ref="P7:V7"/>
    <mergeCell ref="W7:AC7"/>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 x14ac:dyDescent="0.2"/>
  <cols>
    <col min="2" max="144" width="11.90625" customWidth="1"/>
  </cols>
  <sheetData>
    <row r="1" spans="1:145" x14ac:dyDescent="0.2">
      <c r="A1" t="s">
        <v>55</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2">
      <c r="A2" s="14" t="s">
        <v>57</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5" x14ac:dyDescent="0.2">
      <c r="A3" s="14" t="s">
        <v>20</v>
      </c>
      <c r="B3" s="16" t="s">
        <v>2</v>
      </c>
      <c r="C3" s="16" t="s">
        <v>59</v>
      </c>
      <c r="D3" s="16" t="s">
        <v>60</v>
      </c>
      <c r="E3" s="16" t="s">
        <v>7</v>
      </c>
      <c r="F3" s="16" t="s">
        <v>6</v>
      </c>
      <c r="G3" s="16" t="s">
        <v>27</v>
      </c>
      <c r="H3" s="71" t="s">
        <v>56</v>
      </c>
      <c r="I3" s="72"/>
      <c r="J3" s="72"/>
      <c r="K3" s="72"/>
      <c r="L3" s="72"/>
      <c r="M3" s="72"/>
      <c r="N3" s="72"/>
      <c r="O3" s="72"/>
      <c r="P3" s="72"/>
      <c r="Q3" s="72"/>
      <c r="R3" s="72"/>
      <c r="S3" s="72"/>
      <c r="T3" s="72"/>
      <c r="U3" s="72"/>
      <c r="V3" s="72"/>
      <c r="W3" s="72"/>
      <c r="X3" s="73"/>
      <c r="Y3" s="77" t="s">
        <v>52</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13</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5" x14ac:dyDescent="0.2">
      <c r="A4" s="14" t="s">
        <v>61</v>
      </c>
      <c r="B4" s="17"/>
      <c r="C4" s="17"/>
      <c r="D4" s="17"/>
      <c r="E4" s="17"/>
      <c r="F4" s="17"/>
      <c r="G4" s="17"/>
      <c r="H4" s="74"/>
      <c r="I4" s="75"/>
      <c r="J4" s="75"/>
      <c r="K4" s="75"/>
      <c r="L4" s="75"/>
      <c r="M4" s="75"/>
      <c r="N4" s="75"/>
      <c r="O4" s="75"/>
      <c r="P4" s="75"/>
      <c r="Q4" s="75"/>
      <c r="R4" s="75"/>
      <c r="S4" s="75"/>
      <c r="T4" s="75"/>
      <c r="U4" s="75"/>
      <c r="V4" s="75"/>
      <c r="W4" s="75"/>
      <c r="X4" s="76"/>
      <c r="Y4" s="78" t="s">
        <v>26</v>
      </c>
      <c r="Z4" s="78"/>
      <c r="AA4" s="78"/>
      <c r="AB4" s="78"/>
      <c r="AC4" s="78"/>
      <c r="AD4" s="78"/>
      <c r="AE4" s="78"/>
      <c r="AF4" s="78"/>
      <c r="AG4" s="78"/>
      <c r="AH4" s="78"/>
      <c r="AI4" s="78"/>
      <c r="AJ4" s="78" t="s">
        <v>45</v>
      </c>
      <c r="AK4" s="78"/>
      <c r="AL4" s="78"/>
      <c r="AM4" s="78"/>
      <c r="AN4" s="78"/>
      <c r="AO4" s="78"/>
      <c r="AP4" s="78"/>
      <c r="AQ4" s="78"/>
      <c r="AR4" s="78"/>
      <c r="AS4" s="78"/>
      <c r="AT4" s="78"/>
      <c r="AU4" s="78" t="s">
        <v>29</v>
      </c>
      <c r="AV4" s="78"/>
      <c r="AW4" s="78"/>
      <c r="AX4" s="78"/>
      <c r="AY4" s="78"/>
      <c r="AZ4" s="78"/>
      <c r="BA4" s="78"/>
      <c r="BB4" s="78"/>
      <c r="BC4" s="78"/>
      <c r="BD4" s="78"/>
      <c r="BE4" s="78"/>
      <c r="BF4" s="78" t="s">
        <v>63</v>
      </c>
      <c r="BG4" s="78"/>
      <c r="BH4" s="78"/>
      <c r="BI4" s="78"/>
      <c r="BJ4" s="78"/>
      <c r="BK4" s="78"/>
      <c r="BL4" s="78"/>
      <c r="BM4" s="78"/>
      <c r="BN4" s="78"/>
      <c r="BO4" s="78"/>
      <c r="BP4" s="78"/>
      <c r="BQ4" s="78" t="s">
        <v>0</v>
      </c>
      <c r="BR4" s="78"/>
      <c r="BS4" s="78"/>
      <c r="BT4" s="78"/>
      <c r="BU4" s="78"/>
      <c r="BV4" s="78"/>
      <c r="BW4" s="78"/>
      <c r="BX4" s="78"/>
      <c r="BY4" s="78"/>
      <c r="BZ4" s="78"/>
      <c r="CA4" s="78"/>
      <c r="CB4" s="78" t="s">
        <v>62</v>
      </c>
      <c r="CC4" s="78"/>
      <c r="CD4" s="78"/>
      <c r="CE4" s="78"/>
      <c r="CF4" s="78"/>
      <c r="CG4" s="78"/>
      <c r="CH4" s="78"/>
      <c r="CI4" s="78"/>
      <c r="CJ4" s="78"/>
      <c r="CK4" s="78"/>
      <c r="CL4" s="78"/>
      <c r="CM4" s="78" t="s">
        <v>65</v>
      </c>
      <c r="CN4" s="78"/>
      <c r="CO4" s="78"/>
      <c r="CP4" s="78"/>
      <c r="CQ4" s="78"/>
      <c r="CR4" s="78"/>
      <c r="CS4" s="78"/>
      <c r="CT4" s="78"/>
      <c r="CU4" s="78"/>
      <c r="CV4" s="78"/>
      <c r="CW4" s="78"/>
      <c r="CX4" s="78" t="s">
        <v>66</v>
      </c>
      <c r="CY4" s="78"/>
      <c r="CZ4" s="78"/>
      <c r="DA4" s="78"/>
      <c r="DB4" s="78"/>
      <c r="DC4" s="78"/>
      <c r="DD4" s="78"/>
      <c r="DE4" s="78"/>
      <c r="DF4" s="78"/>
      <c r="DG4" s="78"/>
      <c r="DH4" s="78"/>
      <c r="DI4" s="78" t="s">
        <v>67</v>
      </c>
      <c r="DJ4" s="78"/>
      <c r="DK4" s="78"/>
      <c r="DL4" s="78"/>
      <c r="DM4" s="78"/>
      <c r="DN4" s="78"/>
      <c r="DO4" s="78"/>
      <c r="DP4" s="78"/>
      <c r="DQ4" s="78"/>
      <c r="DR4" s="78"/>
      <c r="DS4" s="78"/>
      <c r="DT4" s="78" t="s">
        <v>68</v>
      </c>
      <c r="DU4" s="78"/>
      <c r="DV4" s="78"/>
      <c r="DW4" s="78"/>
      <c r="DX4" s="78"/>
      <c r="DY4" s="78"/>
      <c r="DZ4" s="78"/>
      <c r="EA4" s="78"/>
      <c r="EB4" s="78"/>
      <c r="EC4" s="78"/>
      <c r="ED4" s="78"/>
      <c r="EE4" s="78" t="s">
        <v>69</v>
      </c>
      <c r="EF4" s="78"/>
      <c r="EG4" s="78"/>
      <c r="EH4" s="78"/>
      <c r="EI4" s="78"/>
      <c r="EJ4" s="78"/>
      <c r="EK4" s="78"/>
      <c r="EL4" s="78"/>
      <c r="EM4" s="78"/>
      <c r="EN4" s="78"/>
      <c r="EO4" s="78"/>
    </row>
    <row r="5" spans="1:145" x14ac:dyDescent="0.2">
      <c r="A5" s="14" t="s">
        <v>70</v>
      </c>
      <c r="B5" s="18"/>
      <c r="C5" s="18"/>
      <c r="D5" s="18"/>
      <c r="E5" s="18"/>
      <c r="F5" s="18"/>
      <c r="G5" s="18"/>
      <c r="H5" s="22" t="s">
        <v>58</v>
      </c>
      <c r="I5" s="22" t="s">
        <v>71</v>
      </c>
      <c r="J5" s="22" t="s">
        <v>72</v>
      </c>
      <c r="K5" s="22" t="s">
        <v>73</v>
      </c>
      <c r="L5" s="22" t="s">
        <v>74</v>
      </c>
      <c r="M5" s="22" t="s">
        <v>8</v>
      </c>
      <c r="N5" s="22" t="s">
        <v>75</v>
      </c>
      <c r="O5" s="22" t="s">
        <v>76</v>
      </c>
      <c r="P5" s="22" t="s">
        <v>77</v>
      </c>
      <c r="Q5" s="22" t="s">
        <v>78</v>
      </c>
      <c r="R5" s="22" t="s">
        <v>79</v>
      </c>
      <c r="S5" s="22" t="s">
        <v>80</v>
      </c>
      <c r="T5" s="22" t="s">
        <v>81</v>
      </c>
      <c r="U5" s="22" t="s">
        <v>64</v>
      </c>
      <c r="V5" s="22" t="s">
        <v>82</v>
      </c>
      <c r="W5" s="22" t="s">
        <v>83</v>
      </c>
      <c r="X5" s="22" t="s">
        <v>84</v>
      </c>
      <c r="Y5" s="22" t="s">
        <v>85</v>
      </c>
      <c r="Z5" s="22" t="s">
        <v>86</v>
      </c>
      <c r="AA5" s="22" t="s">
        <v>87</v>
      </c>
      <c r="AB5" s="22" t="s">
        <v>88</v>
      </c>
      <c r="AC5" s="22" t="s">
        <v>89</v>
      </c>
      <c r="AD5" s="22" t="s">
        <v>91</v>
      </c>
      <c r="AE5" s="22" t="s">
        <v>92</v>
      </c>
      <c r="AF5" s="22" t="s">
        <v>93</v>
      </c>
      <c r="AG5" s="22" t="s">
        <v>94</v>
      </c>
      <c r="AH5" s="22" t="s">
        <v>95</v>
      </c>
      <c r="AI5" s="22" t="s">
        <v>44</v>
      </c>
      <c r="AJ5" s="22" t="s">
        <v>85</v>
      </c>
      <c r="AK5" s="22" t="s">
        <v>86</v>
      </c>
      <c r="AL5" s="22" t="s">
        <v>87</v>
      </c>
      <c r="AM5" s="22" t="s">
        <v>88</v>
      </c>
      <c r="AN5" s="22" t="s">
        <v>89</v>
      </c>
      <c r="AO5" s="22" t="s">
        <v>91</v>
      </c>
      <c r="AP5" s="22" t="s">
        <v>92</v>
      </c>
      <c r="AQ5" s="22" t="s">
        <v>93</v>
      </c>
      <c r="AR5" s="22" t="s">
        <v>94</v>
      </c>
      <c r="AS5" s="22" t="s">
        <v>95</v>
      </c>
      <c r="AT5" s="22" t="s">
        <v>90</v>
      </c>
      <c r="AU5" s="22" t="s">
        <v>85</v>
      </c>
      <c r="AV5" s="22" t="s">
        <v>86</v>
      </c>
      <c r="AW5" s="22" t="s">
        <v>87</v>
      </c>
      <c r="AX5" s="22" t="s">
        <v>88</v>
      </c>
      <c r="AY5" s="22" t="s">
        <v>89</v>
      </c>
      <c r="AZ5" s="22" t="s">
        <v>91</v>
      </c>
      <c r="BA5" s="22" t="s">
        <v>92</v>
      </c>
      <c r="BB5" s="22" t="s">
        <v>93</v>
      </c>
      <c r="BC5" s="22" t="s">
        <v>94</v>
      </c>
      <c r="BD5" s="22" t="s">
        <v>95</v>
      </c>
      <c r="BE5" s="22" t="s">
        <v>90</v>
      </c>
      <c r="BF5" s="22" t="s">
        <v>85</v>
      </c>
      <c r="BG5" s="22" t="s">
        <v>86</v>
      </c>
      <c r="BH5" s="22" t="s">
        <v>87</v>
      </c>
      <c r="BI5" s="22" t="s">
        <v>88</v>
      </c>
      <c r="BJ5" s="22" t="s">
        <v>89</v>
      </c>
      <c r="BK5" s="22" t="s">
        <v>91</v>
      </c>
      <c r="BL5" s="22" t="s">
        <v>92</v>
      </c>
      <c r="BM5" s="22" t="s">
        <v>93</v>
      </c>
      <c r="BN5" s="22" t="s">
        <v>94</v>
      </c>
      <c r="BO5" s="22" t="s">
        <v>95</v>
      </c>
      <c r="BP5" s="22" t="s">
        <v>90</v>
      </c>
      <c r="BQ5" s="22" t="s">
        <v>85</v>
      </c>
      <c r="BR5" s="22" t="s">
        <v>86</v>
      </c>
      <c r="BS5" s="22" t="s">
        <v>87</v>
      </c>
      <c r="BT5" s="22" t="s">
        <v>88</v>
      </c>
      <c r="BU5" s="22" t="s">
        <v>89</v>
      </c>
      <c r="BV5" s="22" t="s">
        <v>91</v>
      </c>
      <c r="BW5" s="22" t="s">
        <v>92</v>
      </c>
      <c r="BX5" s="22" t="s">
        <v>93</v>
      </c>
      <c r="BY5" s="22" t="s">
        <v>94</v>
      </c>
      <c r="BZ5" s="22" t="s">
        <v>95</v>
      </c>
      <c r="CA5" s="22" t="s">
        <v>90</v>
      </c>
      <c r="CB5" s="22" t="s">
        <v>85</v>
      </c>
      <c r="CC5" s="22" t="s">
        <v>86</v>
      </c>
      <c r="CD5" s="22" t="s">
        <v>87</v>
      </c>
      <c r="CE5" s="22" t="s">
        <v>88</v>
      </c>
      <c r="CF5" s="22" t="s">
        <v>89</v>
      </c>
      <c r="CG5" s="22" t="s">
        <v>91</v>
      </c>
      <c r="CH5" s="22" t="s">
        <v>92</v>
      </c>
      <c r="CI5" s="22" t="s">
        <v>93</v>
      </c>
      <c r="CJ5" s="22" t="s">
        <v>94</v>
      </c>
      <c r="CK5" s="22" t="s">
        <v>95</v>
      </c>
      <c r="CL5" s="22" t="s">
        <v>90</v>
      </c>
      <c r="CM5" s="22" t="s">
        <v>85</v>
      </c>
      <c r="CN5" s="22" t="s">
        <v>86</v>
      </c>
      <c r="CO5" s="22" t="s">
        <v>87</v>
      </c>
      <c r="CP5" s="22" t="s">
        <v>88</v>
      </c>
      <c r="CQ5" s="22" t="s">
        <v>89</v>
      </c>
      <c r="CR5" s="22" t="s">
        <v>91</v>
      </c>
      <c r="CS5" s="22" t="s">
        <v>92</v>
      </c>
      <c r="CT5" s="22" t="s">
        <v>93</v>
      </c>
      <c r="CU5" s="22" t="s">
        <v>94</v>
      </c>
      <c r="CV5" s="22" t="s">
        <v>95</v>
      </c>
      <c r="CW5" s="22" t="s">
        <v>90</v>
      </c>
      <c r="CX5" s="22" t="s">
        <v>85</v>
      </c>
      <c r="CY5" s="22" t="s">
        <v>86</v>
      </c>
      <c r="CZ5" s="22" t="s">
        <v>87</v>
      </c>
      <c r="DA5" s="22" t="s">
        <v>88</v>
      </c>
      <c r="DB5" s="22" t="s">
        <v>89</v>
      </c>
      <c r="DC5" s="22" t="s">
        <v>91</v>
      </c>
      <c r="DD5" s="22" t="s">
        <v>92</v>
      </c>
      <c r="DE5" s="22" t="s">
        <v>93</v>
      </c>
      <c r="DF5" s="22" t="s">
        <v>94</v>
      </c>
      <c r="DG5" s="22" t="s">
        <v>95</v>
      </c>
      <c r="DH5" s="22" t="s">
        <v>90</v>
      </c>
      <c r="DI5" s="22" t="s">
        <v>85</v>
      </c>
      <c r="DJ5" s="22" t="s">
        <v>86</v>
      </c>
      <c r="DK5" s="22" t="s">
        <v>87</v>
      </c>
      <c r="DL5" s="22" t="s">
        <v>88</v>
      </c>
      <c r="DM5" s="22" t="s">
        <v>89</v>
      </c>
      <c r="DN5" s="22" t="s">
        <v>91</v>
      </c>
      <c r="DO5" s="22" t="s">
        <v>92</v>
      </c>
      <c r="DP5" s="22" t="s">
        <v>93</v>
      </c>
      <c r="DQ5" s="22" t="s">
        <v>94</v>
      </c>
      <c r="DR5" s="22" t="s">
        <v>95</v>
      </c>
      <c r="DS5" s="22" t="s">
        <v>90</v>
      </c>
      <c r="DT5" s="22" t="s">
        <v>85</v>
      </c>
      <c r="DU5" s="22" t="s">
        <v>86</v>
      </c>
      <c r="DV5" s="22" t="s">
        <v>87</v>
      </c>
      <c r="DW5" s="22" t="s">
        <v>88</v>
      </c>
      <c r="DX5" s="22" t="s">
        <v>89</v>
      </c>
      <c r="DY5" s="22" t="s">
        <v>91</v>
      </c>
      <c r="DZ5" s="22" t="s">
        <v>92</v>
      </c>
      <c r="EA5" s="22" t="s">
        <v>93</v>
      </c>
      <c r="EB5" s="22" t="s">
        <v>94</v>
      </c>
      <c r="EC5" s="22" t="s">
        <v>95</v>
      </c>
      <c r="ED5" s="22" t="s">
        <v>90</v>
      </c>
      <c r="EE5" s="22" t="s">
        <v>85</v>
      </c>
      <c r="EF5" s="22" t="s">
        <v>86</v>
      </c>
      <c r="EG5" s="22" t="s">
        <v>87</v>
      </c>
      <c r="EH5" s="22" t="s">
        <v>88</v>
      </c>
      <c r="EI5" s="22" t="s">
        <v>89</v>
      </c>
      <c r="EJ5" s="22" t="s">
        <v>91</v>
      </c>
      <c r="EK5" s="22" t="s">
        <v>92</v>
      </c>
      <c r="EL5" s="22" t="s">
        <v>93</v>
      </c>
      <c r="EM5" s="22" t="s">
        <v>94</v>
      </c>
      <c r="EN5" s="22" t="s">
        <v>95</v>
      </c>
      <c r="EO5" s="22" t="s">
        <v>90</v>
      </c>
    </row>
    <row r="6" spans="1:145" s="13" customFormat="1" x14ac:dyDescent="0.2">
      <c r="A6" s="14" t="s">
        <v>96</v>
      </c>
      <c r="B6" s="19">
        <f t="shared" ref="B6:X6" si="1">B7</f>
        <v>2023</v>
      </c>
      <c r="C6" s="19">
        <f t="shared" si="1"/>
        <v>102121</v>
      </c>
      <c r="D6" s="19">
        <f t="shared" si="1"/>
        <v>47</v>
      </c>
      <c r="E6" s="19">
        <f t="shared" si="1"/>
        <v>17</v>
      </c>
      <c r="F6" s="19">
        <f t="shared" si="1"/>
        <v>5</v>
      </c>
      <c r="G6" s="19">
        <f t="shared" si="1"/>
        <v>0</v>
      </c>
      <c r="H6" s="19" t="str">
        <f t="shared" si="1"/>
        <v>群馬県　みどり市</v>
      </c>
      <c r="I6" s="19" t="str">
        <f t="shared" si="1"/>
        <v>法非適用</v>
      </c>
      <c r="J6" s="19" t="str">
        <f t="shared" si="1"/>
        <v>下水道事業</v>
      </c>
      <c r="K6" s="19" t="str">
        <f t="shared" si="1"/>
        <v>農業集落排水</v>
      </c>
      <c r="L6" s="19" t="str">
        <f t="shared" si="1"/>
        <v>F2</v>
      </c>
      <c r="M6" s="19" t="str">
        <f t="shared" si="1"/>
        <v>非設置</v>
      </c>
      <c r="N6" s="23" t="str">
        <f t="shared" si="1"/>
        <v>-</v>
      </c>
      <c r="O6" s="23" t="str">
        <f t="shared" si="1"/>
        <v>該当数値なし</v>
      </c>
      <c r="P6" s="23">
        <f t="shared" si="1"/>
        <v>1.43</v>
      </c>
      <c r="Q6" s="23">
        <f t="shared" si="1"/>
        <v>99.72</v>
      </c>
      <c r="R6" s="23">
        <f t="shared" si="1"/>
        <v>2310</v>
      </c>
      <c r="S6" s="23">
        <f t="shared" si="1"/>
        <v>48921</v>
      </c>
      <c r="T6" s="23">
        <f t="shared" si="1"/>
        <v>208.42</v>
      </c>
      <c r="U6" s="23">
        <f t="shared" si="1"/>
        <v>234.72</v>
      </c>
      <c r="V6" s="23">
        <f t="shared" si="1"/>
        <v>698</v>
      </c>
      <c r="W6" s="23">
        <f t="shared" si="1"/>
        <v>0.42</v>
      </c>
      <c r="X6" s="23">
        <f t="shared" si="1"/>
        <v>1661.9</v>
      </c>
      <c r="Y6" s="27">
        <f t="shared" ref="Y6:AH6" si="2">IF(Y7="",NA(),Y7)</f>
        <v>101.42</v>
      </c>
      <c r="Z6" s="27">
        <f t="shared" si="2"/>
        <v>105.02</v>
      </c>
      <c r="AA6" s="27">
        <f t="shared" si="2"/>
        <v>92</v>
      </c>
      <c r="AB6" s="27">
        <f t="shared" si="2"/>
        <v>99</v>
      </c>
      <c r="AC6" s="27">
        <f t="shared" si="2"/>
        <v>101.31</v>
      </c>
      <c r="AD6" s="23" t="e">
        <f t="shared" si="2"/>
        <v>#N/A</v>
      </c>
      <c r="AE6" s="23" t="e">
        <f t="shared" si="2"/>
        <v>#N/A</v>
      </c>
      <c r="AF6" s="23" t="e">
        <f t="shared" si="2"/>
        <v>#N/A</v>
      </c>
      <c r="AG6" s="23" t="e">
        <f t="shared" si="2"/>
        <v>#N/A</v>
      </c>
      <c r="AH6" s="23" t="e">
        <f t="shared" si="2"/>
        <v>#N/A</v>
      </c>
      <c r="AI6" s="23" t="str">
        <f>IF(AI7="","",IF(AI7="-","【-】","【"&amp;SUBSTITUTE(TEXT(AI7,"#,##0.00"),"-","△")&amp;"】"))</f>
        <v/>
      </c>
      <c r="AJ6" s="23" t="e">
        <f t="shared" ref="AJ6:AS6" si="3">IF(AJ7="",NA(),AJ7)</f>
        <v>#N/A</v>
      </c>
      <c r="AK6" s="23" t="e">
        <f t="shared" si="3"/>
        <v>#N/A</v>
      </c>
      <c r="AL6" s="23" t="e">
        <f t="shared" si="3"/>
        <v>#N/A</v>
      </c>
      <c r="AM6" s="23" t="e">
        <f t="shared" si="3"/>
        <v>#N/A</v>
      </c>
      <c r="AN6" s="23" t="e">
        <f t="shared" si="3"/>
        <v>#N/A</v>
      </c>
      <c r="AO6" s="23" t="e">
        <f t="shared" si="3"/>
        <v>#N/A</v>
      </c>
      <c r="AP6" s="23" t="e">
        <f t="shared" si="3"/>
        <v>#N/A</v>
      </c>
      <c r="AQ6" s="23" t="e">
        <f t="shared" si="3"/>
        <v>#N/A</v>
      </c>
      <c r="AR6" s="23" t="e">
        <f t="shared" si="3"/>
        <v>#N/A</v>
      </c>
      <c r="AS6" s="23" t="e">
        <f t="shared" si="3"/>
        <v>#N/A</v>
      </c>
      <c r="AT6" s="23" t="str">
        <f>IF(AT7="","",IF(AT7="-","【-】","【"&amp;SUBSTITUTE(TEXT(AT7,"#,##0.00"),"-","△")&amp;"】"))</f>
        <v/>
      </c>
      <c r="AU6" s="23" t="e">
        <f t="shared" ref="AU6:BD6" si="4">IF(AU7="",NA(),AU7)</f>
        <v>#N/A</v>
      </c>
      <c r="AV6" s="23" t="e">
        <f t="shared" si="4"/>
        <v>#N/A</v>
      </c>
      <c r="AW6" s="23" t="e">
        <f t="shared" si="4"/>
        <v>#N/A</v>
      </c>
      <c r="AX6" s="23" t="e">
        <f t="shared" si="4"/>
        <v>#N/A</v>
      </c>
      <c r="AY6" s="23" t="e">
        <f t="shared" si="4"/>
        <v>#N/A</v>
      </c>
      <c r="AZ6" s="23" t="e">
        <f t="shared" si="4"/>
        <v>#N/A</v>
      </c>
      <c r="BA6" s="23" t="e">
        <f t="shared" si="4"/>
        <v>#N/A</v>
      </c>
      <c r="BB6" s="23" t="e">
        <f t="shared" si="4"/>
        <v>#N/A</v>
      </c>
      <c r="BC6" s="23" t="e">
        <f t="shared" si="4"/>
        <v>#N/A</v>
      </c>
      <c r="BD6" s="23" t="e">
        <f t="shared" si="4"/>
        <v>#N/A</v>
      </c>
      <c r="BE6" s="23" t="str">
        <f>IF(BE7="","",IF(BE7="-","【-】","【"&amp;SUBSTITUTE(TEXT(BE7,"#,##0.00"),"-","△")&amp;"】"))</f>
        <v/>
      </c>
      <c r="BF6" s="23">
        <f t="shared" ref="BF6:BO6" si="5">IF(BF7="",NA(),BF7)</f>
        <v>0</v>
      </c>
      <c r="BG6" s="23">
        <f t="shared" si="5"/>
        <v>0</v>
      </c>
      <c r="BH6" s="23">
        <f t="shared" si="5"/>
        <v>0</v>
      </c>
      <c r="BI6" s="23">
        <f t="shared" si="5"/>
        <v>0</v>
      </c>
      <c r="BJ6" s="23">
        <f t="shared" si="5"/>
        <v>0</v>
      </c>
      <c r="BK6" s="27">
        <f t="shared" si="5"/>
        <v>826.83</v>
      </c>
      <c r="BL6" s="27">
        <f t="shared" si="5"/>
        <v>867.83</v>
      </c>
      <c r="BM6" s="27">
        <f t="shared" si="5"/>
        <v>791.76</v>
      </c>
      <c r="BN6" s="27">
        <f t="shared" si="5"/>
        <v>900.82</v>
      </c>
      <c r="BO6" s="27">
        <f t="shared" si="5"/>
        <v>839.21</v>
      </c>
      <c r="BP6" s="23" t="str">
        <f>IF(BP7="","",IF(BP7="-","【-】","【"&amp;SUBSTITUTE(TEXT(BP7,"#,##0.00"),"-","△")&amp;"】"))</f>
        <v>【785.10】</v>
      </c>
      <c r="BQ6" s="27">
        <f t="shared" ref="BQ6:BZ6" si="6">IF(BQ7="",NA(),BQ7)</f>
        <v>22.01</v>
      </c>
      <c r="BR6" s="27">
        <f t="shared" si="6"/>
        <v>21.76</v>
      </c>
      <c r="BS6" s="27">
        <f t="shared" si="6"/>
        <v>18.43</v>
      </c>
      <c r="BT6" s="27">
        <f t="shared" si="6"/>
        <v>18.75</v>
      </c>
      <c r="BU6" s="27">
        <f t="shared" si="6"/>
        <v>14.56</v>
      </c>
      <c r="BV6" s="27">
        <f t="shared" si="6"/>
        <v>57.31</v>
      </c>
      <c r="BW6" s="27">
        <f t="shared" si="6"/>
        <v>57.08</v>
      </c>
      <c r="BX6" s="27">
        <f t="shared" si="6"/>
        <v>56.26</v>
      </c>
      <c r="BY6" s="27">
        <f t="shared" si="6"/>
        <v>52.94</v>
      </c>
      <c r="BZ6" s="27">
        <f t="shared" si="6"/>
        <v>52.05</v>
      </c>
      <c r="CA6" s="23" t="str">
        <f>IF(CA7="","",IF(CA7="-","【-】","【"&amp;SUBSTITUTE(TEXT(CA7,"#,##0.00"),"-","△")&amp;"】"))</f>
        <v>【56.93】</v>
      </c>
      <c r="CB6" s="27">
        <f t="shared" ref="CB6:CK6" si="7">IF(CB7="",NA(),CB7)</f>
        <v>591.55999999999995</v>
      </c>
      <c r="CC6" s="27">
        <f t="shared" si="7"/>
        <v>589.74</v>
      </c>
      <c r="CD6" s="27">
        <f t="shared" si="7"/>
        <v>695.95</v>
      </c>
      <c r="CE6" s="27">
        <f t="shared" si="7"/>
        <v>696.81</v>
      </c>
      <c r="CF6" s="27">
        <f t="shared" si="7"/>
        <v>894.34</v>
      </c>
      <c r="CG6" s="27">
        <f t="shared" si="7"/>
        <v>273.52</v>
      </c>
      <c r="CH6" s="27">
        <f t="shared" si="7"/>
        <v>274.99</v>
      </c>
      <c r="CI6" s="27">
        <f t="shared" si="7"/>
        <v>282.08999999999997</v>
      </c>
      <c r="CJ6" s="27">
        <f t="shared" si="7"/>
        <v>303.27999999999997</v>
      </c>
      <c r="CK6" s="27">
        <f t="shared" si="7"/>
        <v>301.86</v>
      </c>
      <c r="CL6" s="23" t="str">
        <f>IF(CL7="","",IF(CL7="-","【-】","【"&amp;SUBSTITUTE(TEXT(CL7,"#,##0.00"),"-","△")&amp;"】"))</f>
        <v>【271.15】</v>
      </c>
      <c r="CM6" s="27">
        <f t="shared" ref="CM6:CV6" si="8">IF(CM7="",NA(),CM7)</f>
        <v>37.28</v>
      </c>
      <c r="CN6" s="27">
        <f t="shared" si="8"/>
        <v>36.78</v>
      </c>
      <c r="CO6" s="27">
        <f t="shared" si="8"/>
        <v>30.73</v>
      </c>
      <c r="CP6" s="27">
        <f t="shared" si="8"/>
        <v>40.049999999999997</v>
      </c>
      <c r="CQ6" s="27">
        <f t="shared" si="8"/>
        <v>31.99</v>
      </c>
      <c r="CR6" s="27">
        <f t="shared" si="8"/>
        <v>50.14</v>
      </c>
      <c r="CS6" s="27">
        <f t="shared" si="8"/>
        <v>54.83</v>
      </c>
      <c r="CT6" s="27">
        <f t="shared" si="8"/>
        <v>66.53</v>
      </c>
      <c r="CU6" s="27">
        <f t="shared" si="8"/>
        <v>52.35</v>
      </c>
      <c r="CV6" s="27">
        <f t="shared" si="8"/>
        <v>46.25</v>
      </c>
      <c r="CW6" s="23" t="str">
        <f>IF(CW7="","",IF(CW7="-","【-】","【"&amp;SUBSTITUTE(TEXT(CW7,"#,##0.00"),"-","△")&amp;"】"))</f>
        <v>【49.87】</v>
      </c>
      <c r="CX6" s="27">
        <f t="shared" ref="CX6:DG6" si="9">IF(CX7="",NA(),CX7)</f>
        <v>83.71</v>
      </c>
      <c r="CY6" s="27">
        <f t="shared" si="9"/>
        <v>85.34</v>
      </c>
      <c r="CZ6" s="27">
        <f t="shared" si="9"/>
        <v>85.12</v>
      </c>
      <c r="DA6" s="27">
        <f t="shared" si="9"/>
        <v>80.319999999999993</v>
      </c>
      <c r="DB6" s="27">
        <f t="shared" si="9"/>
        <v>84.1</v>
      </c>
      <c r="DC6" s="27">
        <f t="shared" si="9"/>
        <v>84.98</v>
      </c>
      <c r="DD6" s="27">
        <f t="shared" si="9"/>
        <v>84.7</v>
      </c>
      <c r="DE6" s="27">
        <f t="shared" si="9"/>
        <v>84.67</v>
      </c>
      <c r="DF6" s="27">
        <f t="shared" si="9"/>
        <v>84.39</v>
      </c>
      <c r="DG6" s="27">
        <f t="shared" si="9"/>
        <v>83.96</v>
      </c>
      <c r="DH6" s="23" t="str">
        <f>IF(DH7="","",IF(DH7="-","【-】","【"&amp;SUBSTITUTE(TEXT(DH7,"#,##0.00"),"-","△")&amp;"】"))</f>
        <v>【87.54】</v>
      </c>
      <c r="DI6" s="23" t="e">
        <f t="shared" ref="DI6:DR6" si="10">IF(DI7="",NA(),DI7)</f>
        <v>#N/A</v>
      </c>
      <c r="DJ6" s="23" t="e">
        <f t="shared" si="10"/>
        <v>#N/A</v>
      </c>
      <c r="DK6" s="23" t="e">
        <f t="shared" si="10"/>
        <v>#N/A</v>
      </c>
      <c r="DL6" s="23" t="e">
        <f t="shared" si="10"/>
        <v>#N/A</v>
      </c>
      <c r="DM6" s="23" t="e">
        <f t="shared" si="10"/>
        <v>#N/A</v>
      </c>
      <c r="DN6" s="23" t="e">
        <f t="shared" si="10"/>
        <v>#N/A</v>
      </c>
      <c r="DO6" s="23" t="e">
        <f t="shared" si="10"/>
        <v>#N/A</v>
      </c>
      <c r="DP6" s="23" t="e">
        <f t="shared" si="10"/>
        <v>#N/A</v>
      </c>
      <c r="DQ6" s="23" t="e">
        <f t="shared" si="10"/>
        <v>#N/A</v>
      </c>
      <c r="DR6" s="23" t="e">
        <f t="shared" si="10"/>
        <v>#N/A</v>
      </c>
      <c r="DS6" s="23" t="str">
        <f>IF(DS7="","",IF(DS7="-","【-】","【"&amp;SUBSTITUTE(TEXT(DS7,"#,##0.00"),"-","△")&amp;"】"))</f>
        <v/>
      </c>
      <c r="DT6" s="23" t="e">
        <f t="shared" ref="DT6:EC6" si="11">IF(DT7="",NA(),DT7)</f>
        <v>#N/A</v>
      </c>
      <c r="DU6" s="23" t="e">
        <f t="shared" si="11"/>
        <v>#N/A</v>
      </c>
      <c r="DV6" s="23" t="e">
        <f t="shared" si="11"/>
        <v>#N/A</v>
      </c>
      <c r="DW6" s="23" t="e">
        <f t="shared" si="11"/>
        <v>#N/A</v>
      </c>
      <c r="DX6" s="23" t="e">
        <f t="shared" si="11"/>
        <v>#N/A</v>
      </c>
      <c r="DY6" s="23" t="e">
        <f t="shared" si="11"/>
        <v>#N/A</v>
      </c>
      <c r="DZ6" s="23" t="e">
        <f t="shared" si="11"/>
        <v>#N/A</v>
      </c>
      <c r="EA6" s="23" t="e">
        <f t="shared" si="11"/>
        <v>#N/A</v>
      </c>
      <c r="EB6" s="23" t="e">
        <f t="shared" si="11"/>
        <v>#N/A</v>
      </c>
      <c r="EC6" s="23" t="e">
        <f t="shared" si="11"/>
        <v>#N/A</v>
      </c>
      <c r="ED6" s="23" t="str">
        <f>IF(ED7="","",IF(ED7="-","【-】","【"&amp;SUBSTITUTE(TEXT(ED7,"#,##0.00"),"-","△")&amp;"】"))</f>
        <v/>
      </c>
      <c r="EE6" s="23">
        <f t="shared" ref="EE6:EN6" si="12">IF(EE7="",NA(),EE7)</f>
        <v>0</v>
      </c>
      <c r="EF6" s="23">
        <f t="shared" si="12"/>
        <v>0</v>
      </c>
      <c r="EG6" s="23">
        <f t="shared" si="12"/>
        <v>0</v>
      </c>
      <c r="EH6" s="23">
        <f t="shared" si="12"/>
        <v>0</v>
      </c>
      <c r="EI6" s="23">
        <f t="shared" si="12"/>
        <v>0</v>
      </c>
      <c r="EJ6" s="27">
        <f t="shared" si="12"/>
        <v>0.02</v>
      </c>
      <c r="EK6" s="27">
        <f t="shared" si="12"/>
        <v>0.25</v>
      </c>
      <c r="EL6" s="27">
        <f t="shared" si="12"/>
        <v>0.05</v>
      </c>
      <c r="EM6" s="27">
        <f t="shared" si="12"/>
        <v>0.03</v>
      </c>
      <c r="EN6" s="27">
        <f t="shared" si="12"/>
        <v>0.03</v>
      </c>
      <c r="EO6" s="23" t="str">
        <f>IF(EO7="","",IF(EO7="-","【-】","【"&amp;SUBSTITUTE(TEXT(EO7,"#,##0.00"),"-","△")&amp;"】"))</f>
        <v>【0.02】</v>
      </c>
    </row>
    <row r="7" spans="1:145" s="13" customFormat="1" x14ac:dyDescent="0.2">
      <c r="A7" s="14"/>
      <c r="B7" s="20">
        <v>2023</v>
      </c>
      <c r="C7" s="20">
        <v>102121</v>
      </c>
      <c r="D7" s="20">
        <v>47</v>
      </c>
      <c r="E7" s="20">
        <v>17</v>
      </c>
      <c r="F7" s="20">
        <v>5</v>
      </c>
      <c r="G7" s="20">
        <v>0</v>
      </c>
      <c r="H7" s="20" t="s">
        <v>54</v>
      </c>
      <c r="I7" s="20" t="s">
        <v>97</v>
      </c>
      <c r="J7" s="20" t="s">
        <v>98</v>
      </c>
      <c r="K7" s="20" t="s">
        <v>99</v>
      </c>
      <c r="L7" s="20" t="s">
        <v>100</v>
      </c>
      <c r="M7" s="20" t="s">
        <v>101</v>
      </c>
      <c r="N7" s="24" t="s">
        <v>38</v>
      </c>
      <c r="O7" s="24" t="s">
        <v>102</v>
      </c>
      <c r="P7" s="24">
        <v>1.43</v>
      </c>
      <c r="Q7" s="24">
        <v>99.72</v>
      </c>
      <c r="R7" s="24">
        <v>2310</v>
      </c>
      <c r="S7" s="24">
        <v>48921</v>
      </c>
      <c r="T7" s="24">
        <v>208.42</v>
      </c>
      <c r="U7" s="24">
        <v>234.72</v>
      </c>
      <c r="V7" s="24">
        <v>698</v>
      </c>
      <c r="W7" s="24">
        <v>0.42</v>
      </c>
      <c r="X7" s="24">
        <v>1661.9</v>
      </c>
      <c r="Y7" s="24">
        <v>101.42</v>
      </c>
      <c r="Z7" s="24">
        <v>105.02</v>
      </c>
      <c r="AA7" s="24">
        <v>92</v>
      </c>
      <c r="AB7" s="24">
        <v>99</v>
      </c>
      <c r="AC7" s="24">
        <v>101.31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0</v>
      </c>
      <c r="BG7" s="24">
        <v>0</v>
      </c>
      <c r="BH7" s="24">
        <v>0</v>
      </c>
      <c r="BI7" s="24">
        <v>0</v>
      </c>
      <c r="BJ7" s="24">
        <v>0</v>
      </c>
      <c r="BK7" s="24">
        <v>826.83</v>
      </c>
      <c r="BL7" s="24">
        <v>867.83</v>
      </c>
      <c r="BM7" s="24">
        <v>791.76</v>
      </c>
      <c r="BN7" s="24">
        <v>900.82</v>
      </c>
      <c r="BO7" s="24">
        <v>839.21</v>
      </c>
      <c r="BP7" s="24">
        <v>785.1</v>
      </c>
      <c r="BQ7" s="24">
        <v>22.01</v>
      </c>
      <c r="BR7" s="24">
        <v>21.76</v>
      </c>
      <c r="BS7" s="24">
        <v>18.43</v>
      </c>
      <c r="BT7" s="24">
        <v>18.75</v>
      </c>
      <c r="BU7" s="24">
        <v>14.56</v>
      </c>
      <c r="BV7" s="24">
        <v>57.31</v>
      </c>
      <c r="BW7" s="24">
        <v>57.08</v>
      </c>
      <c r="BX7" s="24">
        <v>56.26</v>
      </c>
      <c r="BY7" s="24">
        <v>52.94</v>
      </c>
      <c r="BZ7" s="24">
        <v>52.05</v>
      </c>
      <c r="CA7" s="24">
        <v>56.93</v>
      </c>
      <c r="CB7" s="24">
        <v>591.55999999999995</v>
      </c>
      <c r="CC7" s="24">
        <v>589.74</v>
      </c>
      <c r="CD7" s="24">
        <v>695.95</v>
      </c>
      <c r="CE7" s="24">
        <v>696.81</v>
      </c>
      <c r="CF7" s="24">
        <v>894.34</v>
      </c>
      <c r="CG7" s="24">
        <v>273.52</v>
      </c>
      <c r="CH7" s="24">
        <v>274.99</v>
      </c>
      <c r="CI7" s="24">
        <v>282.08999999999997</v>
      </c>
      <c r="CJ7" s="24">
        <v>303.27999999999997</v>
      </c>
      <c r="CK7" s="24">
        <v>301.86</v>
      </c>
      <c r="CL7" s="24">
        <v>271.14999999999998</v>
      </c>
      <c r="CM7" s="24">
        <v>37.28</v>
      </c>
      <c r="CN7" s="24">
        <v>36.78</v>
      </c>
      <c r="CO7" s="24">
        <v>30.73</v>
      </c>
      <c r="CP7" s="24">
        <v>40.049999999999997</v>
      </c>
      <c r="CQ7" s="24">
        <v>31.99</v>
      </c>
      <c r="CR7" s="24">
        <v>50.14</v>
      </c>
      <c r="CS7" s="24">
        <v>54.83</v>
      </c>
      <c r="CT7" s="24">
        <v>66.53</v>
      </c>
      <c r="CU7" s="24">
        <v>52.35</v>
      </c>
      <c r="CV7" s="24">
        <v>46.25</v>
      </c>
      <c r="CW7" s="24">
        <v>49.87</v>
      </c>
      <c r="CX7" s="24">
        <v>83.71</v>
      </c>
      <c r="CY7" s="24">
        <v>85.34</v>
      </c>
      <c r="CZ7" s="24">
        <v>85.12</v>
      </c>
      <c r="DA7" s="24">
        <v>80.319999999999993</v>
      </c>
      <c r="DB7" s="24">
        <v>84.1</v>
      </c>
      <c r="DC7" s="24">
        <v>84.98</v>
      </c>
      <c r="DD7" s="24">
        <v>84.7</v>
      </c>
      <c r="DE7" s="24">
        <v>84.67</v>
      </c>
      <c r="DF7" s="24">
        <v>84.39</v>
      </c>
      <c r="DG7" s="24">
        <v>83.96</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0.03</v>
      </c>
      <c r="EO7" s="24">
        <v>0.02</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15"/>
      <c r="B9" s="15" t="s">
        <v>103</v>
      </c>
      <c r="C9" s="15" t="s">
        <v>104</v>
      </c>
      <c r="D9" s="15" t="s">
        <v>105</v>
      </c>
      <c r="E9" s="15" t="s">
        <v>106</v>
      </c>
      <c r="F9" s="15"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15" t="s">
        <v>2</v>
      </c>
      <c r="B10" s="21">
        <f>DATEVALUE($B7-B11&amp;"/1/"&amp;B12)</f>
        <v>36892</v>
      </c>
      <c r="C10" s="21">
        <f>DATEVALUE($B7-C11&amp;"/1/"&amp;C12)</f>
        <v>37257</v>
      </c>
      <c r="D10" s="21">
        <f>DATEVALUE($B7-D11&amp;"/1/"&amp;D12)</f>
        <v>37623</v>
      </c>
      <c r="E10" s="21">
        <f>DATEVALUE($B7-E11&amp;"/1/"&amp;E12)</f>
        <v>37989</v>
      </c>
      <c r="F10" s="21">
        <f>DATEVALUE($B7-F11&amp;"/1/"&amp;F12)</f>
        <v>38356</v>
      </c>
    </row>
    <row r="11" spans="1:145" x14ac:dyDescent="0.2">
      <c r="B11">
        <v>22</v>
      </c>
      <c r="C11">
        <v>21</v>
      </c>
      <c r="D11">
        <v>20</v>
      </c>
      <c r="E11">
        <v>19</v>
      </c>
      <c r="F11">
        <v>18</v>
      </c>
      <c r="G11" t="s">
        <v>108</v>
      </c>
    </row>
    <row r="12" spans="1:145" x14ac:dyDescent="0.2">
      <c r="B12">
        <v>1</v>
      </c>
      <c r="C12">
        <v>1</v>
      </c>
      <c r="D12">
        <v>2</v>
      </c>
      <c r="E12">
        <v>3</v>
      </c>
      <c r="F12">
        <v>4</v>
      </c>
      <c r="G12" t="s">
        <v>109</v>
      </c>
    </row>
    <row r="13" spans="1:145" x14ac:dyDescent="0.2">
      <c r="B13" t="s">
        <v>110</v>
      </c>
      <c r="C13" t="s">
        <v>111</v>
      </c>
      <c r="D13" t="s">
        <v>111</v>
      </c>
      <c r="E13" t="s">
        <v>111</v>
      </c>
      <c r="F13" t="s">
        <v>111</v>
      </c>
      <c r="G13" t="s">
        <v>112</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2025-02-05T01:27:59Z</cp:lastPrinted>
  <dcterms:created xsi:type="dcterms:W3CDTF">2025-01-24T07:33:52Z</dcterms:created>
  <dcterms:modified xsi:type="dcterms:W3CDTF">2025-02-27T08:03:33Z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5.0.5.0</vt:lpwstr>
    </vt:vector>
  </property>
  <property fmtid="{DCFEDD21-7773-49B2-8022-6FC58DB5260B}" pid="3" name="LastSavedVersion">
    <vt:lpwstr>5.0.5.0</vt:lpwstr>
  </property>
  <property fmtid="{DCFEDD21-7773-49B2-8022-6FC58DB5260B}" pid="4" name="LastSavedDate">
    <vt:filetime>2025-02-05T01:51:56Z</vt:filetime>
  </property>
</Properties>
</file>