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.36.23\地方債係\09-公営企業\Ⅰ_公営企業決算調査\07経営比較分析表\R06（R5決算）\04_団体から\"/>
    </mc:Choice>
  </mc:AlternateContent>
  <xr:revisionPtr revIDLastSave="0" documentId="13_ncr:1_{532DB50B-CAAE-430E-9C14-79D247AF427C}" xr6:coauthVersionLast="47" xr6:coauthVersionMax="47" xr10:uidLastSave="{00000000-0000-0000-0000-000000000000}"/>
  <workbookProtection workbookAlgorithmName="SHA-512" workbookHashValue="UKSpYK2+wgcmIyC9gL8GXK2fnv+hv7L90gAqCoPcIz7lZWRqap8pwtG61bGULBoP1tmzZjEVYoHOz+1fYq9Dqw==" workbookSaltValue="RUkOZZ4ZOszPbGy15AmB7w==" workbookSpinCount="100000" lockStructure="1"/>
  <bookViews>
    <workbookView xWindow="-110" yWindow="-110" windowWidth="19420" windowHeight="1042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S6" i="5"/>
  <c r="AL8" i="4" s="1"/>
  <c r="R6" i="5"/>
  <c r="AD10" i="4" s="1"/>
  <c r="Q6" i="5"/>
  <c r="W10" i="4" s="1"/>
  <c r="P6" i="5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H86" i="4"/>
  <c r="E86" i="4"/>
  <c r="AL10" i="4"/>
  <c r="P10" i="4"/>
  <c r="I10" i="4"/>
  <c r="AT8" i="4"/>
  <c r="B6" i="4"/>
</calcChain>
</file>

<file path=xl/sharedStrings.xml><?xml version="1.0" encoding="utf-8"?>
<sst xmlns="http://schemas.openxmlformats.org/spreadsheetml/2006/main" count="241" uniqueCount="119">
  <si>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</si>
  <si>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</si>
  <si>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</si>
  <si>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</si>
  <si>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</si>
  <si>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</si>
  <si>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</si>
  <si>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</si>
  <si>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</si>
  <si>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</si>
  <si>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</si>
  <si>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</si>
  <si>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</si>
  <si>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</si>
  <si>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</si>
  <si>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</si>
  <si>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</si>
  <si>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</si>
  <si>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</si>
  <si>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</si>
  <si>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</si>
  <si>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</si>
  <si>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</si>
  <si>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</si>
  <si>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</si>
  <si>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</si>
  <si>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</si>
  <si>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</si>
  <si>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</si>
  <si>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</si>
  <si>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</si>
  <si>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</si>
  <si>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</si>
  <si>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</si>
  <si>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</si>
  <si>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</si>
  <si>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</si>
  <si>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</si>
  <si>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</si>
  <si>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</si>
  <si>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</si>
  <si>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</si>
  <si>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</si>
  <si>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</si>
  <si>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</si>
  <si>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</si>
  <si>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</si>
  <si>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</si>
  <si>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</si>
  <si>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</si>
  <si>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</si>
  <si>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</si>
  <si>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</si>
  <si>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</si>
  <si>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</si>
  <si>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</si>
  <si>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</si>
  <si>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</si>
  <si>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</si>
  <si>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</si>
  <si>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</si>
  <si>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</si>
  <si>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</si>
  <si>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</si>
  <si>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</si>
  <si>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</si>
  <si>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</si>
  <si>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</si>
  <si>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</si>
  <si>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</si>
  <si>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</si>
  <si>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</si>
  <si>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</si>
  <si>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</si>
  <si>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</si>
  <si>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</si>
  <si>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</si>
  <si>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</si>
  <si>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</si>
  <si>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</si>
  <si>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</si>
  <si>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</si>
  <si>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</si>
  <si>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</si>
  <si>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</si>
  <si>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</si>
  <si>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</si>
  <si>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</si>
  <si>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</si>
  <si>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</si>
  <si>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</si>
  <si>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</si>
  <si>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</si>
  <si>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</si>
  <si>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</si>
  <si>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</si>
  <si>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</si>
  <si>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千代田町</t>
  </si>
  <si>
    <t>法非適用</t>
  </si>
  <si>
    <t>下水道事業</t>
  </si>
  <si>
    <t>公共下水道</t>
  </si>
  <si>
    <t>Cc2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</si>
  <si>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</si>
  <si>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</si>
  <si>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</si>
  <si>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</si>
  <si>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</si>
  <si>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</si>
  <si>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</si>
  <si>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</si>
  <si>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</si>
  <si>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</si>
  <si>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</si>
  <si>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</si>
  <si>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</si>
  <si>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</si>
  <si>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 経営の健全性・効率性について、使用料収入等が十分でなく、一般会計からの基準外繰入に頼らざるを得ない状況にある。また、人口減少などによる使用料収入に対しても懸念されるなか、管渠築造に係る建設事業において大きな事業費を投じるため、今後も接続促進により水洗化率の向上・使用料等の財源確保に努める。
 今後の取り組みとしては、令和6年度より公営企業会計へ移行し、透明性のある経営と経営基盤の強化・財政マネジメントの向上を図り、健全な経営を推進していく。</t>
    <phoneticPr fontId="4"/>
  </si>
  <si>
    <t xml:space="preserve">①収益的収支比率は、接続件数の増加に伴い、使用料収入が増加傾向にある。現在、管きょ整備事業の実施途中のため使用料収入だけでは賄えず、一般会計からの繰入れを行っている。引き続き収益の確保、費用削減に努めていく。
④企業債残高対事業規模比率は、毎年度企業債元金償還金を超えない程度の借入れを行っており、今後も事業規模に見合った借入れに努める。
⑤経費回収率は、100％を下回っており、使用料収入で賄えていない状況である。今後も経費の削減に努めるとともに、使用料の増収となるように接続促進の取り組みを行っていく。
⑥汚水処理原価は、前年度と比較して低くなっており、類似団体平均値を上回っている。引き続き汚水処理原価が低下するよう接続率の向上に取り組み、有収水量の増加を目指していく。
⑦流域下水道事業であり、県が施設を保有しているため、施設利用率に該当はない。
⑧水洗化率は、前年度と比較して若干高くなっている。引き続き供用開始区域内の未接続者への接続促進を行い、水洗化率の向上に努めていく。
                    </t>
    <rPh sb="38" eb="39">
      <t>カン</t>
    </rPh>
    <rPh sb="41" eb="43">
      <t>セイビ</t>
    </rPh>
    <rPh sb="73" eb="76">
      <t>キジュンナイ</t>
    </rPh>
    <rPh sb="77" eb="78">
      <t>オコナ</t>
    </rPh>
    <rPh sb="137" eb="139">
      <t>テイド</t>
    </rPh>
    <rPh sb="144" eb="145">
      <t>オコナ</t>
    </rPh>
    <rPh sb="274" eb="275">
      <t>ヒク</t>
    </rPh>
    <rPh sb="297" eb="298">
      <t>ヒ</t>
    </rPh>
    <rPh sb="299" eb="300">
      <t>ツヅ</t>
    </rPh>
    <rPh sb="344" eb="349">
      <t>リュウイキゲスイドウ</t>
    </rPh>
    <rPh sb="349" eb="351">
      <t>ジギョウ</t>
    </rPh>
    <rPh sb="355" eb="356">
      <t>ケン</t>
    </rPh>
    <rPh sb="357" eb="359">
      <t>シセツ</t>
    </rPh>
    <rPh sb="360" eb="362">
      <t>ホユウ</t>
    </rPh>
    <rPh sb="370" eb="372">
      <t>ホユウ</t>
    </rPh>
    <rPh sb="375" eb="377">
      <t>ガイトウ</t>
    </rPh>
    <phoneticPr fontId="4"/>
  </si>
  <si>
    <t xml:space="preserve"> 平成5年度より下水道事業に着手し、平成12年度から供用開始しており、現段階で老朽化は進んでいないものと考えられるが、事業着手から30年が経過しており、計画的に点検・調査を行っている。今後の管渠の老朽化に備えるため、更新・維持管理へ向けた対策を進めていきた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</si>
</sst>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D-4D5A-9698-D580EA1B2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0.15</c:v>
                </c:pt>
                <c:pt idx="1">
                  <c:v>1.65</c:v>
                </c:pt>
                <c:pt idx="2">
                  <c:v>0.14000000000000001</c:v>
                </c:pt>
                <c:pt idx="3">
                  <c:v>0.08</c:v>
                </c:pt>
                <c:pt idx="4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D-4D5A-9698-D580EA1B2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1-4961-8F4C-36DBDD21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50.94</c:v>
                </c:pt>
                <c:pt idx="1">
                  <c:v>50.53</c:v>
                </c:pt>
                <c:pt idx="2">
                  <c:v>51.42</c:v>
                </c:pt>
                <c:pt idx="3">
                  <c:v>48.95</c:v>
                </c:pt>
                <c:pt idx="4">
                  <c:v>49.28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1-4961-8F4C-36DBDD21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63.82</c:v>
                </c:pt>
                <c:pt idx="1">
                  <c:v>65.239999999999995</c:v>
                </c:pt>
                <c:pt idx="2">
                  <c:v>64.900000000000006</c:v>
                </c:pt>
                <c:pt idx="3">
                  <c:v>66.25</c:v>
                </c:pt>
                <c:pt idx="4">
                  <c:v>67.03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3-4F32-9732-C1E22F115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82.55</c:v>
                </c:pt>
                <c:pt idx="1">
                  <c:v>82.08</c:v>
                </c:pt>
                <c:pt idx="2">
                  <c:v>81.34</c:v>
                </c:pt>
                <c:pt idx="3">
                  <c:v>81.14</c:v>
                </c:pt>
                <c:pt idx="4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3-4F32-9732-C1E22F115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106.46</c:v>
                </c:pt>
                <c:pt idx="1">
                  <c:v>100.32</c:v>
                </c:pt>
                <c:pt idx="2">
                  <c:v>97.76</c:v>
                </c:pt>
                <c:pt idx="3">
                  <c:v>102.72</c:v>
                </c:pt>
                <c:pt idx="4">
                  <c:v>110.52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9-4DDC-8B91-31366929B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9-4DDC-8B91-31366929B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E-40E2-8829-8AE2A8C41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E-40E2-8829-8AE2A8C41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97-441A-BC5A-CB4EBFE4E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7-441A-BC5A-CB4EBFE4E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B-42BD-9FCA-3914B82E9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B-42BD-9FCA-3914B82E9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8-4D24-8CCE-1A8FF0C20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8-4D24-8CCE-1A8FF0C20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16.579999999999998</c:v>
                </c:pt>
                <c:pt idx="1">
                  <c:v>13.54</c:v>
                </c:pt>
                <c:pt idx="2">
                  <c:v>11.52</c:v>
                </c:pt>
                <c:pt idx="3">
                  <c:v>10</c:v>
                </c:pt>
                <c:pt idx="4">
                  <c:v>10.42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E9-4F70-A4A2-5C3568F37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1001.3</c:v>
                </c:pt>
                <c:pt idx="1">
                  <c:v>1050.51</c:v>
                </c:pt>
                <c:pt idx="2">
                  <c:v>1102.01</c:v>
                </c:pt>
                <c:pt idx="3">
                  <c:v>987.36</c:v>
                </c:pt>
                <c:pt idx="4">
                  <c:v>1042.77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9-4F70-A4A2-5C3568F37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87.22</c:v>
                </c:pt>
                <c:pt idx="1">
                  <c:v>73.67</c:v>
                </c:pt>
                <c:pt idx="2">
                  <c:v>85.59</c:v>
                </c:pt>
                <c:pt idx="3">
                  <c:v>66.59</c:v>
                </c:pt>
                <c:pt idx="4">
                  <c:v>73.98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6-4F00-8B31-F44067295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81.88</c:v>
                </c:pt>
                <c:pt idx="1">
                  <c:v>82.65</c:v>
                </c:pt>
                <c:pt idx="2">
                  <c:v>82.55</c:v>
                </c:pt>
                <c:pt idx="3">
                  <c:v>83.55</c:v>
                </c:pt>
                <c:pt idx="4">
                  <c:v>84.48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6-4F00-8B31-F44067295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221.61</c:v>
                </c:pt>
                <c:pt idx="1">
                  <c:v>263.74</c:v>
                </c:pt>
                <c:pt idx="2">
                  <c:v>225.53</c:v>
                </c:pt>
                <c:pt idx="3">
                  <c:v>286.76</c:v>
                </c:pt>
                <c:pt idx="4">
                  <c:v>216.79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F-4655-8685-AACA20FE2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187.55</c:v>
                </c:pt>
                <c:pt idx="1">
                  <c:v>186.3</c:v>
                </c:pt>
                <c:pt idx="2">
                  <c:v>188.38</c:v>
                </c:pt>
                <c:pt idx="3">
                  <c:v>185.98</c:v>
                </c:pt>
                <c:pt idx="4">
                  <c:v>187.11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F-4655-8685-AACA20FE2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Normal="10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群馬県　千代田町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4" t="str">
        <f>データ!I6</f>
        <v>法非適用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公共下水道</v>
      </c>
      <c r="Q8" s="34"/>
      <c r="R8" s="34"/>
      <c r="S8" s="34"/>
      <c r="T8" s="34"/>
      <c r="U8" s="34"/>
      <c r="V8" s="34"/>
      <c r="W8" s="34" t="str">
        <f>データ!L6</f>
        <v>Cc2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10941</v>
      </c>
      <c r="AM8" s="36"/>
      <c r="AN8" s="36"/>
      <c r="AO8" s="36"/>
      <c r="AP8" s="36"/>
      <c r="AQ8" s="36"/>
      <c r="AR8" s="36"/>
      <c r="AS8" s="36"/>
      <c r="AT8" s="37">
        <f>データ!T6</f>
        <v>21.73</v>
      </c>
      <c r="AU8" s="37"/>
      <c r="AV8" s="37"/>
      <c r="AW8" s="37"/>
      <c r="AX8" s="37"/>
      <c r="AY8" s="37"/>
      <c r="AZ8" s="37"/>
      <c r="BA8" s="37"/>
      <c r="BB8" s="37">
        <f>データ!U6</f>
        <v>503.5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 t="str">
        <f>データ!O6</f>
        <v>該当数値なし</v>
      </c>
      <c r="J10" s="37"/>
      <c r="K10" s="37"/>
      <c r="L10" s="37"/>
      <c r="M10" s="37"/>
      <c r="N10" s="37"/>
      <c r="O10" s="37"/>
      <c r="P10" s="37">
        <f>データ!P6</f>
        <v>29.47</v>
      </c>
      <c r="Q10" s="37"/>
      <c r="R10" s="37"/>
      <c r="S10" s="37"/>
      <c r="T10" s="37"/>
      <c r="U10" s="37"/>
      <c r="V10" s="37"/>
      <c r="W10" s="37">
        <f>データ!Q6</f>
        <v>86.85</v>
      </c>
      <c r="X10" s="37"/>
      <c r="Y10" s="37"/>
      <c r="Z10" s="37"/>
      <c r="AA10" s="37"/>
      <c r="AB10" s="37"/>
      <c r="AC10" s="37"/>
      <c r="AD10" s="36">
        <f>データ!R6</f>
        <v>3575</v>
      </c>
      <c r="AE10" s="36"/>
      <c r="AF10" s="36"/>
      <c r="AG10" s="36"/>
      <c r="AH10" s="36"/>
      <c r="AI10" s="36"/>
      <c r="AJ10" s="36"/>
      <c r="AK10" s="2"/>
      <c r="AL10" s="36">
        <f>データ!V6</f>
        <v>3206</v>
      </c>
      <c r="AM10" s="36"/>
      <c r="AN10" s="36"/>
      <c r="AO10" s="36"/>
      <c r="AP10" s="36"/>
      <c r="AQ10" s="36"/>
      <c r="AR10" s="36"/>
      <c r="AS10" s="36"/>
      <c r="AT10" s="37">
        <f>データ!W6</f>
        <v>1.1299999999999999</v>
      </c>
      <c r="AU10" s="37"/>
      <c r="AV10" s="37"/>
      <c r="AW10" s="37"/>
      <c r="AX10" s="37"/>
      <c r="AY10" s="37"/>
      <c r="AZ10" s="37"/>
      <c r="BA10" s="37"/>
      <c r="BB10" s="37">
        <f>データ!X6</f>
        <v>2837.17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117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118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116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【630.82】</v>
      </c>
      <c r="I86" s="12" t="str">
        <f>データ!CA6</f>
        <v>【97.81】</v>
      </c>
      <c r="J86" s="12" t="str">
        <f>データ!CL6</f>
        <v>【138.75】</v>
      </c>
      <c r="K86" s="12" t="str">
        <f>データ!CW6</f>
        <v>【58.94】</v>
      </c>
      <c r="L86" s="12" t="str">
        <f>データ!DH6</f>
        <v>【95.91】</v>
      </c>
      <c r="M86" s="12" t="s">
        <v>43</v>
      </c>
      <c r="N86" s="12" t="s">
        <v>43</v>
      </c>
      <c r="O86" s="12" t="str">
        <f>データ!EO6</f>
        <v>【0.22】</v>
      </c>
    </row>
  </sheetData>
  <sheetProtection algorithmName="SHA-512" hashValue="ER4wVWmHCFgaNPRLDDO7qtUhSWvTJC28ItT1vRY1zCWk3o+lbhShzC5U3WfqBP22mBGgGFoMXX8yohGYvJeXGw==" saltValue="cNA1LsIFpZJLW1HbmDCHF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" x14ac:dyDescent="0.2"/>
  <cols>
    <col min="2" max="144" width="11.90625" customWidth="1"/>
  </cols>
  <sheetData>
    <row r="1" spans="1:145" x14ac:dyDescent="0.2">
      <c r="A1" t="s">
        <v>44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45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72" t="s">
        <v>53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54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55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2">
      <c r="A4" s="14" t="s">
        <v>56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57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58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59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60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61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62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63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64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65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66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67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2">
      <c r="A5" s="14" t="s">
        <v>68</v>
      </c>
      <c r="B5" s="17"/>
      <c r="C5" s="17"/>
      <c r="D5" s="17"/>
      <c r="E5" s="17"/>
      <c r="F5" s="17"/>
      <c r="G5" s="17"/>
      <c r="H5" s="18" t="s">
        <v>69</v>
      </c>
      <c r="I5" s="18" t="s">
        <v>70</v>
      </c>
      <c r="J5" s="18" t="s">
        <v>71</v>
      </c>
      <c r="K5" s="18" t="s">
        <v>72</v>
      </c>
      <c r="L5" s="18" t="s">
        <v>73</v>
      </c>
      <c r="M5" s="18" t="s">
        <v>5</v>
      </c>
      <c r="N5" s="18" t="s">
        <v>74</v>
      </c>
      <c r="O5" s="18" t="s">
        <v>75</v>
      </c>
      <c r="P5" s="18" t="s">
        <v>76</v>
      </c>
      <c r="Q5" s="18" t="s">
        <v>77</v>
      </c>
      <c r="R5" s="18" t="s">
        <v>78</v>
      </c>
      <c r="S5" s="18" t="s">
        <v>79</v>
      </c>
      <c r="T5" s="18" t="s">
        <v>80</v>
      </c>
      <c r="U5" s="18" t="s">
        <v>81</v>
      </c>
      <c r="V5" s="18" t="s">
        <v>82</v>
      </c>
      <c r="W5" s="18" t="s">
        <v>83</v>
      </c>
      <c r="X5" s="18" t="s">
        <v>84</v>
      </c>
      <c r="Y5" s="18" t="s">
        <v>85</v>
      </c>
      <c r="Z5" s="18" t="s">
        <v>86</v>
      </c>
      <c r="AA5" s="18" t="s">
        <v>87</v>
      </c>
      <c r="AB5" s="18" t="s">
        <v>88</v>
      </c>
      <c r="AC5" s="18" t="s">
        <v>89</v>
      </c>
      <c r="AD5" s="18" t="s">
        <v>90</v>
      </c>
      <c r="AE5" s="18" t="s">
        <v>91</v>
      </c>
      <c r="AF5" s="18" t="s">
        <v>92</v>
      </c>
      <c r="AG5" s="18" t="s">
        <v>93</v>
      </c>
      <c r="AH5" s="18" t="s">
        <v>94</v>
      </c>
      <c r="AI5" s="18" t="s">
        <v>31</v>
      </c>
      <c r="AJ5" s="18" t="s">
        <v>85</v>
      </c>
      <c r="AK5" s="18" t="s">
        <v>86</v>
      </c>
      <c r="AL5" s="18" t="s">
        <v>87</v>
      </c>
      <c r="AM5" s="18" t="s">
        <v>88</v>
      </c>
      <c r="AN5" s="18" t="s">
        <v>89</v>
      </c>
      <c r="AO5" s="18" t="s">
        <v>90</v>
      </c>
      <c r="AP5" s="18" t="s">
        <v>91</v>
      </c>
      <c r="AQ5" s="18" t="s">
        <v>92</v>
      </c>
      <c r="AR5" s="18" t="s">
        <v>93</v>
      </c>
      <c r="AS5" s="18" t="s">
        <v>94</v>
      </c>
      <c r="AT5" s="18" t="s">
        <v>95</v>
      </c>
      <c r="AU5" s="18" t="s">
        <v>85</v>
      </c>
      <c r="AV5" s="18" t="s">
        <v>86</v>
      </c>
      <c r="AW5" s="18" t="s">
        <v>87</v>
      </c>
      <c r="AX5" s="18" t="s">
        <v>88</v>
      </c>
      <c r="AY5" s="18" t="s">
        <v>89</v>
      </c>
      <c r="AZ5" s="18" t="s">
        <v>90</v>
      </c>
      <c r="BA5" s="18" t="s">
        <v>91</v>
      </c>
      <c r="BB5" s="18" t="s">
        <v>92</v>
      </c>
      <c r="BC5" s="18" t="s">
        <v>93</v>
      </c>
      <c r="BD5" s="18" t="s">
        <v>94</v>
      </c>
      <c r="BE5" s="18" t="s">
        <v>95</v>
      </c>
      <c r="BF5" s="18" t="s">
        <v>85</v>
      </c>
      <c r="BG5" s="18" t="s">
        <v>86</v>
      </c>
      <c r="BH5" s="18" t="s">
        <v>87</v>
      </c>
      <c r="BI5" s="18" t="s">
        <v>88</v>
      </c>
      <c r="BJ5" s="18" t="s">
        <v>89</v>
      </c>
      <c r="BK5" s="18" t="s">
        <v>90</v>
      </c>
      <c r="BL5" s="18" t="s">
        <v>91</v>
      </c>
      <c r="BM5" s="18" t="s">
        <v>92</v>
      </c>
      <c r="BN5" s="18" t="s">
        <v>93</v>
      </c>
      <c r="BO5" s="18" t="s">
        <v>94</v>
      </c>
      <c r="BP5" s="18" t="s">
        <v>95</v>
      </c>
      <c r="BQ5" s="18" t="s">
        <v>85</v>
      </c>
      <c r="BR5" s="18" t="s">
        <v>86</v>
      </c>
      <c r="BS5" s="18" t="s">
        <v>87</v>
      </c>
      <c r="BT5" s="18" t="s">
        <v>88</v>
      </c>
      <c r="BU5" s="18" t="s">
        <v>89</v>
      </c>
      <c r="BV5" s="18" t="s">
        <v>90</v>
      </c>
      <c r="BW5" s="18" t="s">
        <v>91</v>
      </c>
      <c r="BX5" s="18" t="s">
        <v>92</v>
      </c>
      <c r="BY5" s="18" t="s">
        <v>93</v>
      </c>
      <c r="BZ5" s="18" t="s">
        <v>94</v>
      </c>
      <c r="CA5" s="18" t="s">
        <v>95</v>
      </c>
      <c r="CB5" s="18" t="s">
        <v>85</v>
      </c>
      <c r="CC5" s="18" t="s">
        <v>86</v>
      </c>
      <c r="CD5" s="18" t="s">
        <v>87</v>
      </c>
      <c r="CE5" s="18" t="s">
        <v>88</v>
      </c>
      <c r="CF5" s="18" t="s">
        <v>89</v>
      </c>
      <c r="CG5" s="18" t="s">
        <v>90</v>
      </c>
      <c r="CH5" s="18" t="s">
        <v>91</v>
      </c>
      <c r="CI5" s="18" t="s">
        <v>92</v>
      </c>
      <c r="CJ5" s="18" t="s">
        <v>93</v>
      </c>
      <c r="CK5" s="18" t="s">
        <v>94</v>
      </c>
      <c r="CL5" s="18" t="s">
        <v>95</v>
      </c>
      <c r="CM5" s="18" t="s">
        <v>85</v>
      </c>
      <c r="CN5" s="18" t="s">
        <v>86</v>
      </c>
      <c r="CO5" s="18" t="s">
        <v>87</v>
      </c>
      <c r="CP5" s="18" t="s">
        <v>88</v>
      </c>
      <c r="CQ5" s="18" t="s">
        <v>89</v>
      </c>
      <c r="CR5" s="18" t="s">
        <v>90</v>
      </c>
      <c r="CS5" s="18" t="s">
        <v>91</v>
      </c>
      <c r="CT5" s="18" t="s">
        <v>92</v>
      </c>
      <c r="CU5" s="18" t="s">
        <v>93</v>
      </c>
      <c r="CV5" s="18" t="s">
        <v>94</v>
      </c>
      <c r="CW5" s="18" t="s">
        <v>95</v>
      </c>
      <c r="CX5" s="18" t="s">
        <v>85</v>
      </c>
      <c r="CY5" s="18" t="s">
        <v>86</v>
      </c>
      <c r="CZ5" s="18" t="s">
        <v>87</v>
      </c>
      <c r="DA5" s="18" t="s">
        <v>88</v>
      </c>
      <c r="DB5" s="18" t="s">
        <v>89</v>
      </c>
      <c r="DC5" s="18" t="s">
        <v>90</v>
      </c>
      <c r="DD5" s="18" t="s">
        <v>91</v>
      </c>
      <c r="DE5" s="18" t="s">
        <v>92</v>
      </c>
      <c r="DF5" s="18" t="s">
        <v>93</v>
      </c>
      <c r="DG5" s="18" t="s">
        <v>94</v>
      </c>
      <c r="DH5" s="18" t="s">
        <v>95</v>
      </c>
      <c r="DI5" s="18" t="s">
        <v>85</v>
      </c>
      <c r="DJ5" s="18" t="s">
        <v>86</v>
      </c>
      <c r="DK5" s="18" t="s">
        <v>87</v>
      </c>
      <c r="DL5" s="18" t="s">
        <v>88</v>
      </c>
      <c r="DM5" s="18" t="s">
        <v>89</v>
      </c>
      <c r="DN5" s="18" t="s">
        <v>90</v>
      </c>
      <c r="DO5" s="18" t="s">
        <v>91</v>
      </c>
      <c r="DP5" s="18" t="s">
        <v>92</v>
      </c>
      <c r="DQ5" s="18" t="s">
        <v>93</v>
      </c>
      <c r="DR5" s="18" t="s">
        <v>94</v>
      </c>
      <c r="DS5" s="18" t="s">
        <v>95</v>
      </c>
      <c r="DT5" s="18" t="s">
        <v>85</v>
      </c>
      <c r="DU5" s="18" t="s">
        <v>86</v>
      </c>
      <c r="DV5" s="18" t="s">
        <v>87</v>
      </c>
      <c r="DW5" s="18" t="s">
        <v>88</v>
      </c>
      <c r="DX5" s="18" t="s">
        <v>89</v>
      </c>
      <c r="DY5" s="18" t="s">
        <v>90</v>
      </c>
      <c r="DZ5" s="18" t="s">
        <v>91</v>
      </c>
      <c r="EA5" s="18" t="s">
        <v>92</v>
      </c>
      <c r="EB5" s="18" t="s">
        <v>93</v>
      </c>
      <c r="EC5" s="18" t="s">
        <v>94</v>
      </c>
      <c r="ED5" s="18" t="s">
        <v>95</v>
      </c>
      <c r="EE5" s="18" t="s">
        <v>85</v>
      </c>
      <c r="EF5" s="18" t="s">
        <v>86</v>
      </c>
      <c r="EG5" s="18" t="s">
        <v>87</v>
      </c>
      <c r="EH5" s="18" t="s">
        <v>88</v>
      </c>
      <c r="EI5" s="18" t="s">
        <v>89</v>
      </c>
      <c r="EJ5" s="18" t="s">
        <v>90</v>
      </c>
      <c r="EK5" s="18" t="s">
        <v>91</v>
      </c>
      <c r="EL5" s="18" t="s">
        <v>92</v>
      </c>
      <c r="EM5" s="18" t="s">
        <v>93</v>
      </c>
      <c r="EN5" s="18" t="s">
        <v>94</v>
      </c>
      <c r="EO5" s="18" t="s">
        <v>95</v>
      </c>
    </row>
    <row r="6" spans="1:145" s="22" customFormat="1" x14ac:dyDescent="0.2">
      <c r="A6" s="14" t="s">
        <v>96</v>
      </c>
      <c r="B6" s="19">
        <f>B7</f>
        <v>2023</v>
      </c>
      <c r="C6" s="19">
        <f t="shared" ref="C6:X6" si="3">C7</f>
        <v>105236</v>
      </c>
      <c r="D6" s="19">
        <f t="shared" si="3"/>
        <v>47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群馬県　千代田町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29.47</v>
      </c>
      <c r="Q6" s="20">
        <f t="shared" si="3"/>
        <v>86.85</v>
      </c>
      <c r="R6" s="20">
        <f t="shared" si="3"/>
        <v>3575</v>
      </c>
      <c r="S6" s="20">
        <f t="shared" si="3"/>
        <v>10941</v>
      </c>
      <c r="T6" s="20">
        <f t="shared" si="3"/>
        <v>21.73</v>
      </c>
      <c r="U6" s="20">
        <f t="shared" si="3"/>
        <v>503.5</v>
      </c>
      <c r="V6" s="20">
        <f t="shared" si="3"/>
        <v>3206</v>
      </c>
      <c r="W6" s="20">
        <f t="shared" si="3"/>
        <v>1.1299999999999999</v>
      </c>
      <c r="X6" s="20">
        <f t="shared" si="3"/>
        <v>2837.17</v>
      </c>
      <c r="Y6" s="21">
        <f>IF(Y7="",NA(),Y7)</f>
        <v>106.46</v>
      </c>
      <c r="Z6" s="21">
        <f t="shared" ref="Z6:AH6" si="4">IF(Z7="",NA(),Z7)</f>
        <v>100.32</v>
      </c>
      <c r="AA6" s="21">
        <f t="shared" si="4"/>
        <v>97.76</v>
      </c>
      <c r="AB6" s="21">
        <f t="shared" si="4"/>
        <v>102.72</v>
      </c>
      <c r="AC6" s="21">
        <f t="shared" si="4"/>
        <v>110.52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16.579999999999998</v>
      </c>
      <c r="BG6" s="21">
        <f t="shared" ref="BG6:BO6" si="7">IF(BG7="",NA(),BG7)</f>
        <v>13.54</v>
      </c>
      <c r="BH6" s="21">
        <f t="shared" si="7"/>
        <v>11.52</v>
      </c>
      <c r="BI6" s="21">
        <f t="shared" si="7"/>
        <v>10</v>
      </c>
      <c r="BJ6" s="21">
        <f t="shared" si="7"/>
        <v>10.42</v>
      </c>
      <c r="BK6" s="21">
        <f t="shared" si="7"/>
        <v>1001.3</v>
      </c>
      <c r="BL6" s="21">
        <f t="shared" si="7"/>
        <v>1050.51</v>
      </c>
      <c r="BM6" s="21">
        <f t="shared" si="7"/>
        <v>1102.01</v>
      </c>
      <c r="BN6" s="21">
        <f t="shared" si="7"/>
        <v>987.36</v>
      </c>
      <c r="BO6" s="21">
        <f t="shared" si="7"/>
        <v>1042.77</v>
      </c>
      <c r="BP6" s="20" t="str">
        <f>IF(BP7="","",IF(BP7="-","【-】","【"&amp;SUBSTITUTE(TEXT(BP7,"#,##0.00"),"-","△")&amp;"】"))</f>
        <v>【630.82】</v>
      </c>
      <c r="BQ6" s="21">
        <f>IF(BQ7="",NA(),BQ7)</f>
        <v>87.22</v>
      </c>
      <c r="BR6" s="21">
        <f t="shared" ref="BR6:BZ6" si="8">IF(BR7="",NA(),BR7)</f>
        <v>73.67</v>
      </c>
      <c r="BS6" s="21">
        <f t="shared" si="8"/>
        <v>85.59</v>
      </c>
      <c r="BT6" s="21">
        <f t="shared" si="8"/>
        <v>66.59</v>
      </c>
      <c r="BU6" s="21">
        <f t="shared" si="8"/>
        <v>73.98</v>
      </c>
      <c r="BV6" s="21">
        <f t="shared" si="8"/>
        <v>81.88</v>
      </c>
      <c r="BW6" s="21">
        <f t="shared" si="8"/>
        <v>82.65</v>
      </c>
      <c r="BX6" s="21">
        <f t="shared" si="8"/>
        <v>82.55</v>
      </c>
      <c r="BY6" s="21">
        <f t="shared" si="8"/>
        <v>83.55</v>
      </c>
      <c r="BZ6" s="21">
        <f t="shared" si="8"/>
        <v>84.48</v>
      </c>
      <c r="CA6" s="20" t="str">
        <f>IF(CA7="","",IF(CA7="-","【-】","【"&amp;SUBSTITUTE(TEXT(CA7,"#,##0.00"),"-","△")&amp;"】"))</f>
        <v>【97.81】</v>
      </c>
      <c r="CB6" s="21">
        <f>IF(CB7="",NA(),CB7)</f>
        <v>221.61</v>
      </c>
      <c r="CC6" s="21">
        <f t="shared" ref="CC6:CK6" si="9">IF(CC7="",NA(),CC7)</f>
        <v>263.74</v>
      </c>
      <c r="CD6" s="21">
        <f t="shared" si="9"/>
        <v>225.53</v>
      </c>
      <c r="CE6" s="21">
        <f t="shared" si="9"/>
        <v>286.76</v>
      </c>
      <c r="CF6" s="21">
        <f t="shared" si="9"/>
        <v>216.79</v>
      </c>
      <c r="CG6" s="21">
        <f t="shared" si="9"/>
        <v>187.55</v>
      </c>
      <c r="CH6" s="21">
        <f t="shared" si="9"/>
        <v>186.3</v>
      </c>
      <c r="CI6" s="21">
        <f t="shared" si="9"/>
        <v>188.38</v>
      </c>
      <c r="CJ6" s="21">
        <f t="shared" si="9"/>
        <v>185.98</v>
      </c>
      <c r="CK6" s="21">
        <f t="shared" si="9"/>
        <v>187.11</v>
      </c>
      <c r="CL6" s="20" t="str">
        <f>IF(CL7="","",IF(CL7="-","【-】","【"&amp;SUBSTITUTE(TEXT(CL7,"#,##0.00"),"-","△")&amp;"】"))</f>
        <v>【138.75】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50.94</v>
      </c>
      <c r="CS6" s="21">
        <f t="shared" si="10"/>
        <v>50.53</v>
      </c>
      <c r="CT6" s="21">
        <f t="shared" si="10"/>
        <v>51.42</v>
      </c>
      <c r="CU6" s="21">
        <f t="shared" si="10"/>
        <v>48.95</v>
      </c>
      <c r="CV6" s="21">
        <f t="shared" si="10"/>
        <v>49.28</v>
      </c>
      <c r="CW6" s="20" t="str">
        <f>IF(CW7="","",IF(CW7="-","【-】","【"&amp;SUBSTITUTE(TEXT(CW7,"#,##0.00"),"-","△")&amp;"】"))</f>
        <v>【58.94】</v>
      </c>
      <c r="CX6" s="21">
        <f>IF(CX7="",NA(),CX7)</f>
        <v>63.82</v>
      </c>
      <c r="CY6" s="21">
        <f t="shared" ref="CY6:DG6" si="11">IF(CY7="",NA(),CY7)</f>
        <v>65.239999999999995</v>
      </c>
      <c r="CZ6" s="21">
        <f t="shared" si="11"/>
        <v>64.900000000000006</v>
      </c>
      <c r="DA6" s="21">
        <f t="shared" si="11"/>
        <v>66.25</v>
      </c>
      <c r="DB6" s="21">
        <f t="shared" si="11"/>
        <v>67.03</v>
      </c>
      <c r="DC6" s="21">
        <f t="shared" si="11"/>
        <v>82.55</v>
      </c>
      <c r="DD6" s="21">
        <f t="shared" si="11"/>
        <v>82.08</v>
      </c>
      <c r="DE6" s="21">
        <f t="shared" si="11"/>
        <v>81.34</v>
      </c>
      <c r="DF6" s="21">
        <f t="shared" si="11"/>
        <v>81.14</v>
      </c>
      <c r="DG6" s="21">
        <f t="shared" si="11"/>
        <v>79.7</v>
      </c>
      <c r="DH6" s="20" t="str">
        <f>IF(DH7="","",IF(DH7="-","【-】","【"&amp;SUBSTITUTE(TEXT(DH7,"#,##0.00"),"-","△")&amp;"】"))</f>
        <v>【95.91】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0.15</v>
      </c>
      <c r="EK6" s="21">
        <f t="shared" si="14"/>
        <v>1.65</v>
      </c>
      <c r="EL6" s="21">
        <f t="shared" si="14"/>
        <v>0.14000000000000001</v>
      </c>
      <c r="EM6" s="21">
        <f t="shared" si="14"/>
        <v>0.08</v>
      </c>
      <c r="EN6" s="21">
        <f t="shared" si="14"/>
        <v>0.57999999999999996</v>
      </c>
      <c r="EO6" s="20" t="str">
        <f>IF(EO7="","",IF(EO7="-","【-】","【"&amp;SUBSTITUTE(TEXT(EO7,"#,##0.00"),"-","△")&amp;"】"))</f>
        <v>【0.22】</v>
      </c>
    </row>
    <row r="7" spans="1:145" s="22" customFormat="1" x14ac:dyDescent="0.2">
      <c r="A7" s="14"/>
      <c r="B7" s="23">
        <v>2023</v>
      </c>
      <c r="C7" s="23">
        <v>105236</v>
      </c>
      <c r="D7" s="23">
        <v>47</v>
      </c>
      <c r="E7" s="23">
        <v>17</v>
      </c>
      <c r="F7" s="23">
        <v>1</v>
      </c>
      <c r="G7" s="23">
        <v>0</v>
      </c>
      <c r="H7" s="23" t="s">
        <v>97</v>
      </c>
      <c r="I7" s="23" t="s">
        <v>98</v>
      </c>
      <c r="J7" s="23" t="s">
        <v>99</v>
      </c>
      <c r="K7" s="23" t="s">
        <v>100</v>
      </c>
      <c r="L7" s="23" t="s">
        <v>101</v>
      </c>
      <c r="M7" s="23" t="s">
        <v>102</v>
      </c>
      <c r="N7" s="24" t="s">
        <v>103</v>
      </c>
      <c r="O7" s="24" t="s">
        <v>104</v>
      </c>
      <c r="P7" s="24">
        <v>29.47</v>
      </c>
      <c r="Q7" s="24">
        <v>86.85</v>
      </c>
      <c r="R7" s="24">
        <v>3575</v>
      </c>
      <c r="S7" s="24">
        <v>10941</v>
      </c>
      <c r="T7" s="24">
        <v>21.73</v>
      </c>
      <c r="U7" s="24">
        <v>503.5</v>
      </c>
      <c r="V7" s="24">
        <v>3206</v>
      </c>
      <c r="W7" s="24">
        <v>1.1299999999999999</v>
      </c>
      <c r="X7" s="24">
        <v>2837.17</v>
      </c>
      <c r="Y7" s="24">
        <v>106.46</v>
      </c>
      <c r="Z7" s="24">
        <v>100.32</v>
      </c>
      <c r="AA7" s="24">
        <v>97.76</v>
      </c>
      <c r="AB7" s="24">
        <v>102.72</v>
      </c>
      <c r="AC7" s="24">
        <v>110.52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16.579999999999998</v>
      </c>
      <c r="BG7" s="24">
        <v>13.54</v>
      </c>
      <c r="BH7" s="24">
        <v>11.52</v>
      </c>
      <c r="BI7" s="24">
        <v>10</v>
      </c>
      <c r="BJ7" s="24">
        <v>10.42</v>
      </c>
      <c r="BK7" s="24">
        <v>1001.3</v>
      </c>
      <c r="BL7" s="24">
        <v>1050.51</v>
      </c>
      <c r="BM7" s="24">
        <v>1102.01</v>
      </c>
      <c r="BN7" s="24">
        <v>987.36</v>
      </c>
      <c r="BO7" s="24">
        <v>1042.77</v>
      </c>
      <c r="BP7" s="24">
        <v>630.82000000000005</v>
      </c>
      <c r="BQ7" s="24">
        <v>87.22</v>
      </c>
      <c r="BR7" s="24">
        <v>73.67</v>
      </c>
      <c r="BS7" s="24">
        <v>85.59</v>
      </c>
      <c r="BT7" s="24">
        <v>66.59</v>
      </c>
      <c r="BU7" s="24">
        <v>73.98</v>
      </c>
      <c r="BV7" s="24">
        <v>81.88</v>
      </c>
      <c r="BW7" s="24">
        <v>82.65</v>
      </c>
      <c r="BX7" s="24">
        <v>82.55</v>
      </c>
      <c r="BY7" s="24">
        <v>83.55</v>
      </c>
      <c r="BZ7" s="24">
        <v>84.48</v>
      </c>
      <c r="CA7" s="24">
        <v>97.81</v>
      </c>
      <c r="CB7" s="24">
        <v>221.61</v>
      </c>
      <c r="CC7" s="24">
        <v>263.74</v>
      </c>
      <c r="CD7" s="24">
        <v>225.53</v>
      </c>
      <c r="CE7" s="24">
        <v>286.76</v>
      </c>
      <c r="CF7" s="24">
        <v>216.79</v>
      </c>
      <c r="CG7" s="24">
        <v>187.55</v>
      </c>
      <c r="CH7" s="24">
        <v>186.3</v>
      </c>
      <c r="CI7" s="24">
        <v>188.38</v>
      </c>
      <c r="CJ7" s="24">
        <v>185.98</v>
      </c>
      <c r="CK7" s="24">
        <v>187.11</v>
      </c>
      <c r="CL7" s="24">
        <v>138.75</v>
      </c>
      <c r="CM7" s="24" t="s">
        <v>103</v>
      </c>
      <c r="CN7" s="24" t="s">
        <v>103</v>
      </c>
      <c r="CO7" s="24" t="s">
        <v>103</v>
      </c>
      <c r="CP7" s="24" t="s">
        <v>103</v>
      </c>
      <c r="CQ7" s="24" t="s">
        <v>103</v>
      </c>
      <c r="CR7" s="24">
        <v>50.94</v>
      </c>
      <c r="CS7" s="24">
        <v>50.53</v>
      </c>
      <c r="CT7" s="24">
        <v>51.42</v>
      </c>
      <c r="CU7" s="24">
        <v>48.95</v>
      </c>
      <c r="CV7" s="24">
        <v>49.28</v>
      </c>
      <c r="CW7" s="24">
        <v>58.94</v>
      </c>
      <c r="CX7" s="24">
        <v>63.82</v>
      </c>
      <c r="CY7" s="24">
        <v>65.239999999999995</v>
      </c>
      <c r="CZ7" s="24">
        <v>64.900000000000006</v>
      </c>
      <c r="DA7" s="24">
        <v>66.25</v>
      </c>
      <c r="DB7" s="24">
        <v>67.03</v>
      </c>
      <c r="DC7" s="24">
        <v>82.55</v>
      </c>
      <c r="DD7" s="24">
        <v>82.08</v>
      </c>
      <c r="DE7" s="24">
        <v>81.34</v>
      </c>
      <c r="DF7" s="24">
        <v>81.14</v>
      </c>
      <c r="DG7" s="24">
        <v>79.7</v>
      </c>
      <c r="DH7" s="24">
        <v>95.91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0.15</v>
      </c>
      <c r="EK7" s="24">
        <v>1.65</v>
      </c>
      <c r="EL7" s="24">
        <v>0.14000000000000001</v>
      </c>
      <c r="EM7" s="24">
        <v>0.08</v>
      </c>
      <c r="EN7" s="24">
        <v>0.57999999999999996</v>
      </c>
      <c r="EO7" s="24">
        <v>0.22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105</v>
      </c>
      <c r="C9" s="26" t="s">
        <v>106</v>
      </c>
      <c r="D9" s="26" t="s">
        <v>107</v>
      </c>
      <c r="E9" s="26" t="s">
        <v>108</v>
      </c>
      <c r="F9" s="26" t="s">
        <v>109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47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110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111</v>
      </c>
    </row>
    <row r="13" spans="1:145" x14ac:dyDescent="0.2">
      <c r="B13" t="s">
        <v>112</v>
      </c>
      <c r="C13" t="s">
        <v>113</v>
      </c>
      <c r="D13" t="s">
        <v>114</v>
      </c>
      <c r="E13" t="s">
        <v>114</v>
      </c>
      <c r="F13" t="s">
        <v>113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2025-01-24T07:28:14Z</dcterms:created>
  <dcterms:modified xsi:type="dcterms:W3CDTF">2025-02-27T07:15:44Z</dcterms:modified>
  <cp:category/>
</cp:coreProperties>
</file>