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74CF7EA4-2290-42F1-8B73-9024453A9B01}" xr6:coauthVersionLast="47" xr6:coauthVersionMax="47" xr10:uidLastSave="{00000000-0000-0000-0000-000000000000}"/>
  <workbookProtection workbookAlgorithmName="SHA-512" workbookHashValue="3mx3Q8uFmwJhmwqHQBzcHD3CiHf7kaHOQZNyfu29QGKodBBSU+sRALDu6XAWqJMfXb8WigIKBR1nfDoJySbYbw==" workbookSaltValue="GrvZ6+1qAtb/DqddO6M9Pw=="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W10" i="4" s="1"/>
  <c r="P6" i="5"/>
  <c r="P10" i="4" s="1"/>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BB10" i="4"/>
  <c r="AL10" i="4"/>
  <c r="I10" i="4"/>
  <c r="BB8" i="4"/>
  <c r="AD8" i="4"/>
  <c r="W8" i="4"/>
  <c r="P8" i="4"/>
  <c r="I8" i="4"/>
  <c r="B8"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<sst xmlns="http://schemas.openxmlformats.org/spreadsheetml/2006/main" count="233" uniqueCount="117">
  <si>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</si>
  <si>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</si>
  <si>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</si>
  <si>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</si>
  <si>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</si>
  <si>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</si>
  <si>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</si>
  <si>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</si>
  <si>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</si>
  <si>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</si>
  <si>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</si>
  <si>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</si>
  <si>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</si>
  <si>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</si>
  <si>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</si>
  <si>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</si>
  <si>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</si>
  <si>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</si>
  <si>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</si>
  <si>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</si>
  <si>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</si>
  <si>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</si>
  <si>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</si>
  <si>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</si>
  <si>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</si>
  <si>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</si>
  <si>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</si>
  <si>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</si>
  <si>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</si>
  <si>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</si>
  <si>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</si>
  <si>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</si>
  <si>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</si>
  <si>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</si>
  <si>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</si>
  <si>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</si>
  <si>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</si>
  <si>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</si>
  <si>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</si>
  <si>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</si>
  <si>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</si>
  <si>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</si>
  <si>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</si>
  <si>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</si>
  <si>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</si>
  <si>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</si>
  <si>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</si>
  <si>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</si>
  <si>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</si>
  <si>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</si>
  <si>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</si>
  <si>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</si>
  <si>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</si>
  <si>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</si>
  <si>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</si>
  <si>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</si>
  <si>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</si>
  <si>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</si>
  <si>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</si>
  <si>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</si>
  <si>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</si>
  <si>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</si>
  <si>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</si>
  <si>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</si>
  <si>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</si>
  <si>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</si>
  <si>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</si>
  <si>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</si>
  <si>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</si>
  <si>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</si>
  <si>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</si>
  <si>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</si>
  <si>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</si>
  <si>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</si>
  <si>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</si>
  <si>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</si>
  <si>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</si>
  <si>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</si>
  <si>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</si>
  <si>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</si>
  <si>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</si>
  <si>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</si>
  <si>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</si>
  <si>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</si>
  <si>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</si>
  <si>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</si>
  <si>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</si>
  <si>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</si>
  <si>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</si>
  <si>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</si>
  <si>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</si>
  <si>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</si>
  <si>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</si>
  <si>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</si>
  <si>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</si>
  <si>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</si>
  <si>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</si>
  <si>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</si>
  <si>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</si>
  <si>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</si>
  <si>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</si>
  <si>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</si>
  <si>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</si>
  <si>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</si>
  <si>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</si>
  <si>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</si>
  <si>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</si>
  <si>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</si>
  <si>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</si>
  <si>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</si>
  <si>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</si>
  <si>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</si>
  <si>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</si>
  <si>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</si>
  <si>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
　収益、費用等に大きな変動がないため、地方債償還金により変動する。機械設備更新、管路更新で借り入れた地方債償還額が増加予定。未収金の回収、更なる費用削減により経営していく必要がある。
④企業債残高対給水収益比率
　近年は施設、管路更新投資に新たな借入を行っており、上昇しているような状況である。資産状況を的確に把握し適切な投資を行う。
⑤料金回収率
　収益、費用等に大きな変動がないため、地方債償還金により変動する。施設、管路更新のため借り入れた資金の返済が増加予定。繰入金によって収入不足を補填しているような状況であり、未収金の回収、更なる費用削減により経営していく必要がある。
⑥給水原価
　類似団体と比較し低いような状況ではあるが、維持管理費の増加により、近年上昇傾向にある。更なる経費削減に取り組み健全化に努める。
⑦施設利用率
　給水人口の減少、それに伴う使用料の減少によって類似団体平均値より若干低い水準になってしまっている。今後も給水人口等の減少が見込まれるため需要に合わせた施設規模の見直しが必要となる。
⑧有収率
　計画的な管路更新ができておらず各施設がかなり悪い状況にある。特に悪い施設から漏水調査等を行い改善に向けて取り組みたい。</t>
    <rPh sb="1" eb="4">
      <t>シュウエキテキ</t>
    </rPh>
    <rPh sb="4" eb="6">
      <t>シュウシ</t>
    </rPh>
    <rPh sb="6" eb="8">
      <t>ヒリツ</t>
    </rPh>
    <rPh sb="10" eb="12">
      <t>シュウエキ</t>
    </rPh>
    <rPh sb="13" eb="15">
      <t>ヒヨウ</t>
    </rPh>
    <rPh sb="15" eb="16">
      <t>トウ</t>
    </rPh>
    <rPh sb="17" eb="18">
      <t>オオ</t>
    </rPh>
    <rPh sb="20" eb="22">
      <t>ヘンドウ</t>
    </rPh>
    <rPh sb="28" eb="31">
      <t>チホウサイ</t>
    </rPh>
    <rPh sb="31" eb="34">
      <t>ショウカンキン</t>
    </rPh>
    <rPh sb="37" eb="39">
      <t>ヘンドウ</t>
    </rPh>
    <rPh sb="42" eb="44">
      <t>キカイ</t>
    </rPh>
    <rPh sb="44" eb="46">
      <t>セツビ</t>
    </rPh>
    <rPh sb="46" eb="48">
      <t>コウシン</t>
    </rPh>
    <rPh sb="49" eb="51">
      <t>カンロ</t>
    </rPh>
    <rPh sb="51" eb="53">
      <t>コウシン</t>
    </rPh>
    <rPh sb="54" eb="55">
      <t>カ</t>
    </rPh>
    <rPh sb="56" eb="57">
      <t>イ</t>
    </rPh>
    <rPh sb="59" eb="62">
      <t>チホウサイ</t>
    </rPh>
    <rPh sb="62" eb="65">
      <t>ショウカンガク</t>
    </rPh>
    <rPh sb="66" eb="68">
      <t>ゾウカ</t>
    </rPh>
    <rPh sb="68" eb="70">
      <t>ヨテイ</t>
    </rPh>
    <rPh sb="71" eb="74">
      <t>ミシュウキン</t>
    </rPh>
    <rPh sb="75" eb="77">
      <t>カイシュウ</t>
    </rPh>
    <rPh sb="78" eb="79">
      <t>サラ</t>
    </rPh>
    <rPh sb="81" eb="83">
      <t>ヒヨウ</t>
    </rPh>
    <rPh sb="83" eb="85">
      <t>サクゲン</t>
    </rPh>
    <rPh sb="88" eb="90">
      <t>ケイエイ</t>
    </rPh>
    <rPh sb="94" eb="96">
      <t>ヒツヨウ</t>
    </rPh>
    <rPh sb="102" eb="105">
      <t>キギョウサイ</t>
    </rPh>
    <rPh sb="105" eb="107">
      <t>ザンダカ</t>
    </rPh>
    <rPh sb="107" eb="108">
      <t>タイ</t>
    </rPh>
    <rPh sb="108" eb="110">
      <t>キュウスイ</t>
    </rPh>
    <rPh sb="110" eb="112">
      <t>シュウエキ</t>
    </rPh>
    <rPh sb="112" eb="114">
      <t>ヒリツ</t>
    </rPh>
    <rPh sb="116" eb="118">
      <t>キンネン</t>
    </rPh>
    <rPh sb="119" eb="121">
      <t>シセツ</t>
    </rPh>
    <rPh sb="122" eb="124">
      <t>カンロ</t>
    </rPh>
    <rPh sb="124" eb="126">
      <t>コウシン</t>
    </rPh>
    <rPh sb="126" eb="128">
      <t>トウシ</t>
    </rPh>
    <rPh sb="129" eb="130">
      <t>アラ</t>
    </rPh>
    <rPh sb="132" eb="134">
      <t>カリイレ</t>
    </rPh>
    <rPh sb="135" eb="136">
      <t>オコナ</t>
    </rPh>
    <rPh sb="141" eb="143">
      <t>ジョウショウ</t>
    </rPh>
    <rPh sb="150" eb="152">
      <t>ジョウキョウ</t>
    </rPh>
    <rPh sb="156" eb="158">
      <t>シサン</t>
    </rPh>
    <rPh sb="158" eb="160">
      <t>ジョウキョウ</t>
    </rPh>
    <rPh sb="161" eb="163">
      <t>テキカク</t>
    </rPh>
    <rPh sb="164" eb="166">
      <t>ハアク</t>
    </rPh>
    <rPh sb="167" eb="169">
      <t>テキセツ</t>
    </rPh>
    <rPh sb="170" eb="172">
      <t>トウシ</t>
    </rPh>
    <rPh sb="173" eb="174">
      <t>オコナ</t>
    </rPh>
    <rPh sb="178" eb="180">
      <t>リョウキン</t>
    </rPh>
    <rPh sb="180" eb="183">
      <t>カイシュウリツ</t>
    </rPh>
    <rPh sb="185" eb="187">
      <t>シュウエキ</t>
    </rPh>
    <rPh sb="188" eb="190">
      <t>ヒヨウ</t>
    </rPh>
    <rPh sb="190" eb="191">
      <t>トウ</t>
    </rPh>
    <rPh sb="192" eb="193">
      <t>オオ</t>
    </rPh>
    <rPh sb="195" eb="197">
      <t>ヘンドウ</t>
    </rPh>
    <rPh sb="203" eb="206">
      <t>チホウサイ</t>
    </rPh>
    <rPh sb="206" eb="209">
      <t>ショウカンキン</t>
    </rPh>
    <rPh sb="212" eb="214">
      <t>ヘンドウ</t>
    </rPh>
    <rPh sb="217" eb="219">
      <t>シセツ</t>
    </rPh>
    <rPh sb="220" eb="222">
      <t>カンロ</t>
    </rPh>
    <rPh sb="222" eb="224">
      <t>コウシン</t>
    </rPh>
    <rPh sb="227" eb="228">
      <t>カ</t>
    </rPh>
    <rPh sb="229" eb="230">
      <t>イ</t>
    </rPh>
    <rPh sb="232" eb="234">
      <t>シキン</t>
    </rPh>
    <rPh sb="235" eb="237">
      <t>ヘンサイ</t>
    </rPh>
    <rPh sb="238" eb="240">
      <t>ゾウカ</t>
    </rPh>
    <rPh sb="240" eb="242">
      <t>ヨテイ</t>
    </rPh>
    <rPh sb="243" eb="246">
      <t>クリイレキン</t>
    </rPh>
    <rPh sb="250" eb="252">
      <t>シュウニュウ</t>
    </rPh>
    <rPh sb="252" eb="254">
      <t>ブソク</t>
    </rPh>
    <rPh sb="255" eb="257">
      <t>ホテン</t>
    </rPh>
    <rPh sb="264" eb="266">
      <t>ジョウキョウ</t>
    </rPh>
    <rPh sb="270" eb="273">
      <t>ミシュウキン</t>
    </rPh>
    <rPh sb="274" eb="276">
      <t>カイシュウ</t>
    </rPh>
    <rPh sb="277" eb="278">
      <t>サラ</t>
    </rPh>
    <rPh sb="280" eb="282">
      <t>ヒヨウ</t>
    </rPh>
    <rPh sb="282" eb="284">
      <t>サクゲン</t>
    </rPh>
    <rPh sb="287" eb="289">
      <t>ケイエイ</t>
    </rPh>
    <rPh sb="293" eb="295">
      <t>ヒツヨウ</t>
    </rPh>
    <rPh sb="301" eb="305">
      <t>キュウスイゲンカ</t>
    </rPh>
    <rPh sb="307" eb="309">
      <t>ルイジ</t>
    </rPh>
    <rPh sb="309" eb="311">
      <t>ダンタイ</t>
    </rPh>
    <rPh sb="312" eb="314">
      <t>ヒカク</t>
    </rPh>
    <rPh sb="315" eb="316">
      <t>ヒク</t>
    </rPh>
    <rPh sb="320" eb="322">
      <t>ジョウキョウ</t>
    </rPh>
    <rPh sb="328" eb="330">
      <t>イジ</t>
    </rPh>
    <rPh sb="330" eb="333">
      <t>カンリヒ</t>
    </rPh>
    <rPh sb="334" eb="336">
      <t>ゾウカ</t>
    </rPh>
    <rPh sb="340" eb="342">
      <t>キンネン</t>
    </rPh>
    <rPh sb="342" eb="344">
      <t>ジョウショウ</t>
    </rPh>
    <rPh sb="344" eb="346">
      <t>ケイコウ</t>
    </rPh>
    <rPh sb="350" eb="351">
      <t>サラ</t>
    </rPh>
    <rPh sb="353" eb="355">
      <t>ケイヒ</t>
    </rPh>
    <rPh sb="355" eb="357">
      <t>サクゲン</t>
    </rPh>
    <rPh sb="358" eb="359">
      <t>ト</t>
    </rPh>
    <rPh sb="360" eb="361">
      <t>ク</t>
    </rPh>
    <rPh sb="362" eb="365">
      <t>ケンゼンカ</t>
    </rPh>
    <rPh sb="366" eb="367">
      <t>ツト</t>
    </rPh>
    <rPh sb="372" eb="374">
      <t>シセツ</t>
    </rPh>
    <rPh sb="374" eb="377">
      <t>リヨウリツ</t>
    </rPh>
    <rPh sb="379" eb="381">
      <t>キュウスイ</t>
    </rPh>
    <rPh sb="381" eb="383">
      <t>ジンコウ</t>
    </rPh>
    <rPh sb="384" eb="386">
      <t>ゲンショウ</t>
    </rPh>
    <rPh sb="390" eb="391">
      <t>トモナ</t>
    </rPh>
    <rPh sb="392" eb="395">
      <t>シヨウリョウ</t>
    </rPh>
    <rPh sb="396" eb="398">
      <t>ゲンショウ</t>
    </rPh>
    <rPh sb="402" eb="404">
      <t>ルイジ</t>
    </rPh>
    <rPh sb="404" eb="406">
      <t>ダンタイ</t>
    </rPh>
    <rPh sb="406" eb="409">
      <t>ヘイキンチ</t>
    </rPh>
    <rPh sb="411" eb="413">
      <t>ジャッカン</t>
    </rPh>
    <rPh sb="413" eb="414">
      <t>ヒク</t>
    </rPh>
    <rPh sb="415" eb="417">
      <t>スイジュン</t>
    </rPh>
    <rPh sb="428" eb="430">
      <t>コンゴ</t>
    </rPh>
    <rPh sb="431" eb="433">
      <t>キュウスイ</t>
    </rPh>
    <rPh sb="433" eb="435">
      <t>ジンコウ</t>
    </rPh>
    <rPh sb="435" eb="436">
      <t>トウ</t>
    </rPh>
    <rPh sb="437" eb="439">
      <t>ゲンショウ</t>
    </rPh>
    <rPh sb="440" eb="442">
      <t>ミコ</t>
    </rPh>
    <rPh sb="447" eb="449">
      <t>ジュヨウ</t>
    </rPh>
    <rPh sb="450" eb="451">
      <t>ア</t>
    </rPh>
    <rPh sb="454" eb="456">
      <t>シセツ</t>
    </rPh>
    <rPh sb="456" eb="458">
      <t>キボ</t>
    </rPh>
    <rPh sb="459" eb="461">
      <t>ミナオ</t>
    </rPh>
    <rPh sb="463" eb="465">
      <t>ヒツヨウ</t>
    </rPh>
    <rPh sb="471" eb="472">
      <t>ユウ</t>
    </rPh>
    <rPh sb="472" eb="474">
      <t>シュウリツ</t>
    </rPh>
    <rPh sb="476" eb="479">
      <t>ケイカクテキ</t>
    </rPh>
    <rPh sb="480" eb="482">
      <t>カンロ</t>
    </rPh>
    <rPh sb="482" eb="484">
      <t>コウシン</t>
    </rPh>
    <rPh sb="491" eb="494">
      <t>カクシセツ</t>
    </rPh>
    <rPh sb="498" eb="499">
      <t>ワル</t>
    </rPh>
    <rPh sb="500" eb="502">
      <t>ジョウキョウ</t>
    </rPh>
    <rPh sb="506" eb="507">
      <t>トク</t>
    </rPh>
    <rPh sb="508" eb="509">
      <t>ワル</t>
    </rPh>
    <rPh sb="510" eb="512">
      <t>シセツ</t>
    </rPh>
    <rPh sb="514" eb="516">
      <t>ロウスイ</t>
    </rPh>
    <rPh sb="516" eb="518">
      <t>チョウサ</t>
    </rPh>
    <rPh sb="518" eb="519">
      <t>トウ</t>
    </rPh>
    <rPh sb="520" eb="521">
      <t>オコナ</t>
    </rPh>
    <rPh sb="522" eb="524">
      <t>カイゼン</t>
    </rPh>
    <rPh sb="525" eb="526">
      <t>ム</t>
    </rPh>
    <rPh sb="528" eb="529">
      <t>ト</t>
    </rPh>
    <rPh sb="530" eb="531">
      <t>ク</t>
    </rPh>
    <phoneticPr fontId="4"/>
  </si>
  <si>
    <t>③管路更新率
　耐用年数を経過した管路が多くあるため、経過年数や漏水状況等を考慮して計画的に実施していく。近年は上信自動車道建設に伴う布設替が大半を占めている。５年度の更新率が上昇したのは導水管の更新、上信自動車道建設に伴う移設を実施したためである。</t>
    <rPh sb="1" eb="3">
      <t>カンロ</t>
    </rPh>
    <rPh sb="3" eb="5">
      <t>コウシン</t>
    </rPh>
    <rPh sb="5" eb="6">
      <t>リツ</t>
    </rPh>
    <rPh sb="8" eb="10">
      <t>タイヨウ</t>
    </rPh>
    <rPh sb="10" eb="12">
      <t>ネンスウ</t>
    </rPh>
    <rPh sb="13" eb="15">
      <t>ケイカ</t>
    </rPh>
    <rPh sb="17" eb="19">
      <t>カンロ</t>
    </rPh>
    <rPh sb="20" eb="21">
      <t>オオ</t>
    </rPh>
    <rPh sb="27" eb="29">
      <t>ケイカ</t>
    </rPh>
    <rPh sb="29" eb="31">
      <t>ネンスウ</t>
    </rPh>
    <rPh sb="32" eb="34">
      <t>ロウスイ</t>
    </rPh>
    <rPh sb="34" eb="36">
      <t>ジョウキョウ</t>
    </rPh>
    <rPh sb="36" eb="37">
      <t>トウ</t>
    </rPh>
    <rPh sb="38" eb="40">
      <t>コウリョ</t>
    </rPh>
    <rPh sb="42" eb="45">
      <t>ケイカクテキ</t>
    </rPh>
    <rPh sb="46" eb="48">
      <t>ジッシ</t>
    </rPh>
    <rPh sb="53" eb="55">
      <t>キンネン</t>
    </rPh>
    <rPh sb="58" eb="62">
      <t>ジドウシャドウ</t>
    </rPh>
    <rPh sb="62" eb="64">
      <t>ケンセツ</t>
    </rPh>
    <rPh sb="65" eb="66">
      <t>トモナ</t>
    </rPh>
    <rPh sb="67" eb="69">
      <t>フセツ</t>
    </rPh>
    <rPh sb="69" eb="70">
      <t>カエ</t>
    </rPh>
    <rPh sb="71" eb="73">
      <t>タイハン</t>
    </rPh>
    <rPh sb="74" eb="75">
      <t>シ</t>
    </rPh>
    <rPh sb="84" eb="86">
      <t>コウシン</t>
    </rPh>
    <rPh sb="86" eb="87">
      <t>リツ</t>
    </rPh>
    <rPh sb="88" eb="90">
      <t>ジョウショウ</t>
    </rPh>
    <rPh sb="94" eb="97">
      <t>ドウスイカン</t>
    </rPh>
    <rPh sb="98" eb="100">
      <t>コウシン</t>
    </rPh>
    <rPh sb="101" eb="103">
      <t>ジョウシン</t>
    </rPh>
    <rPh sb="103" eb="107">
      <t>ジドウシャドウ</t>
    </rPh>
    <rPh sb="107" eb="109">
      <t>ケンセツ</t>
    </rPh>
    <rPh sb="110" eb="111">
      <t>トモナ</t>
    </rPh>
    <rPh sb="112" eb="114">
      <t>イセツ</t>
    </rPh>
    <rPh sb="115" eb="117">
      <t>ジッシ</t>
    </rPh>
    <phoneticPr fontId="4"/>
  </si>
  <si>
    <t>　東吾妻町簡易水道エリアは、旧東村と旧吾妻町の山間部で形成されており、町内で特に人口が減少している地域であるため、独立採算が非常に厳しい状況である。令和６年度からは公営企業法が適用になるため、更なる健全化に向けて取り組みを進めたい。</t>
    <rPh sb="1" eb="5">
      <t>ヒガシアガツママチ</t>
    </rPh>
    <rPh sb="5" eb="7">
      <t>カンイ</t>
    </rPh>
    <rPh sb="7" eb="9">
      <t>スイドウ</t>
    </rPh>
    <rPh sb="14" eb="15">
      <t>キュウ</t>
    </rPh>
    <rPh sb="15" eb="17">
      <t>アヅマムラ</t>
    </rPh>
    <rPh sb="18" eb="19">
      <t>キュウ</t>
    </rPh>
    <rPh sb="19" eb="22">
      <t>アガツママチ</t>
    </rPh>
    <rPh sb="23" eb="26">
      <t>サンカンブ</t>
    </rPh>
    <rPh sb="27" eb="29">
      <t>ケイセイ</t>
    </rPh>
    <rPh sb="35" eb="37">
      <t>チョウナイ</t>
    </rPh>
    <rPh sb="38" eb="39">
      <t>トク</t>
    </rPh>
    <rPh sb="40" eb="42">
      <t>ジンコウ</t>
    </rPh>
    <rPh sb="43" eb="45">
      <t>ゲンショウ</t>
    </rPh>
    <rPh sb="49" eb="51">
      <t>チイキ</t>
    </rPh>
    <rPh sb="57" eb="59">
      <t>ドクリツ</t>
    </rPh>
    <rPh sb="59" eb="61">
      <t>サイサン</t>
    </rPh>
    <rPh sb="62" eb="64">
      <t>ヒジョウ</t>
    </rPh>
    <rPh sb="65" eb="66">
      <t>キビ</t>
    </rPh>
    <rPh sb="68" eb="70">
      <t>ジョウキョウ</t>
    </rPh>
    <rPh sb="74" eb="76">
      <t>レイワ</t>
    </rPh>
    <rPh sb="77" eb="79">
      <t>ネンド</t>
    </rPh>
    <rPh sb="82" eb="84">
      <t>コウエイ</t>
    </rPh>
    <rPh sb="84" eb="86">
      <t>キギョウ</t>
    </rPh>
    <rPh sb="86" eb="87">
      <t>ホウ</t>
    </rPh>
    <rPh sb="88" eb="90">
      <t>テキヨウ</t>
    </rPh>
    <rPh sb="96" eb="97">
      <t>サラ</t>
    </rPh>
    <rPh sb="99" eb="102">
      <t>ケンゼンカ</t>
    </rPh>
    <rPh sb="103" eb="104">
      <t>ム</t>
    </rPh>
    <rPh sb="106" eb="107">
      <t>ト</t>
    </rPh>
    <rPh sb="108" eb="109">
      <t>ク</t>
    </rPh>
    <rPh sb="111" eb="11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</si>
</sst>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0.14000000000000001</c:v>
                </c:pt>
                <c:pt idx="1">
                  <c:v>0.23</c:v>
                </c:pt>
                <c:pt idx="2">
                  <c:v>0.09</c:v>
                </c:pt>
                <c:pt idx="3">
                  <c:v>0.23</c:v>
                </c:pt>
                <c:pt idx="4">
                  <c:v>2.14</c:v>
                </c:pt>
              </c:numCache>
            </c:numRef>
          </c:val>
          <c:extLst>
            <c:ext xmlns:c16="http://schemas.microsoft.com/office/drawing/2014/chart" uri="{C3380CC4-5D6E-409C-BE32-E72D297353CC}">
              <c16:uniqueId val="{00000000-DADE-402A-9EB9-C9ACE37822A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DADE-402A-9EB9-C9ACE37822A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69.91</c:v>
                </c:pt>
                <c:pt idx="1">
                  <c:v>71.03</c:v>
                </c:pt>
                <c:pt idx="2">
                  <c:v>71.03</c:v>
                </c:pt>
                <c:pt idx="3">
                  <c:v>54.81</c:v>
                </c:pt>
                <c:pt idx="4">
                  <c:v>54.36</c:v>
                </c:pt>
              </c:numCache>
            </c:numRef>
          </c:val>
          <c:extLst>
            <c:ext xmlns:c16="http://schemas.microsoft.com/office/drawing/2014/chart" uri="{C3380CC4-5D6E-409C-BE32-E72D297353CC}">
              <c16:uniqueId val="{00000000-2E5F-4522-BA4A-10EC15DDB3E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2E5F-4522-BA4A-10EC15DDB3E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41.79</c:v>
                </c:pt>
                <c:pt idx="1">
                  <c:v>41.28</c:v>
                </c:pt>
                <c:pt idx="2">
                  <c:v>40.659999999999997</c:v>
                </c:pt>
                <c:pt idx="3">
                  <c:v>54.41</c:v>
                </c:pt>
                <c:pt idx="4">
                  <c:v>53.11</c:v>
                </c:pt>
              </c:numCache>
            </c:numRef>
          </c:val>
          <c:extLst>
            <c:ext xmlns:c16="http://schemas.microsoft.com/office/drawing/2014/chart" uri="{C3380CC4-5D6E-409C-BE32-E72D297353CC}">
              <c16:uniqueId val="{00000000-47B3-44C7-B587-05E091FE1C9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47B3-44C7-B587-05E091FE1C9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73.260000000000005</c:v>
                </c:pt>
                <c:pt idx="1">
                  <c:v>72.44</c:v>
                </c:pt>
                <c:pt idx="2">
                  <c:v>59.51</c:v>
                </c:pt>
                <c:pt idx="3">
                  <c:v>55.9</c:v>
                </c:pt>
                <c:pt idx="4">
                  <c:v>42.8</c:v>
                </c:pt>
              </c:numCache>
            </c:numRef>
          </c:val>
          <c:extLst>
            <c:ext xmlns:c16="http://schemas.microsoft.com/office/drawing/2014/chart" uri="{C3380CC4-5D6E-409C-BE32-E72D297353CC}">
              <c16:uniqueId val="{00000000-3021-4225-B750-29B018606A9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3021-4225-B750-29B018606A9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2A-451E-9025-85F7A44F4E5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2A-451E-9025-85F7A44F4E5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73-405A-ADF0-8E1D310786D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73-405A-ADF0-8E1D310786D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FE-4C5E-BCEA-D9C028F0A67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FE-4C5E-BCEA-D9C028F0A67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BB-43DB-BB74-5799989B173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BB-43DB-BB74-5799989B173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543.85</c:v>
                </c:pt>
                <c:pt idx="1">
                  <c:v>501.81</c:v>
                </c:pt>
                <c:pt idx="2">
                  <c:v>527.76</c:v>
                </c:pt>
                <c:pt idx="3">
                  <c:v>595.9</c:v>
                </c:pt>
                <c:pt idx="4">
                  <c:v>1000.31</c:v>
                </c:pt>
              </c:numCache>
            </c:numRef>
          </c:val>
          <c:extLst>
            <c:ext xmlns:c16="http://schemas.microsoft.com/office/drawing/2014/chart" uri="{C3380CC4-5D6E-409C-BE32-E72D297353CC}">
              <c16:uniqueId val="{00000000-B277-41AB-B15F-15FBFE8019F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B277-41AB-B15F-15FBFE8019F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70.45</c:v>
                </c:pt>
                <c:pt idx="1">
                  <c:v>71.38</c:v>
                </c:pt>
                <c:pt idx="2">
                  <c:v>59.03</c:v>
                </c:pt>
                <c:pt idx="3">
                  <c:v>53.35</c:v>
                </c:pt>
                <c:pt idx="4">
                  <c:v>39.5</c:v>
                </c:pt>
              </c:numCache>
            </c:numRef>
          </c:val>
          <c:extLst>
            <c:ext xmlns:c16="http://schemas.microsoft.com/office/drawing/2014/chart" uri="{C3380CC4-5D6E-409C-BE32-E72D297353CC}">
              <c16:uniqueId val="{00000000-A9AA-4308-8BDA-CB36EF61054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A9AA-4308-8BDA-CB36EF61054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151.72999999999999</c:v>
                </c:pt>
                <c:pt idx="1">
                  <c:v>153.25</c:v>
                </c:pt>
                <c:pt idx="2">
                  <c:v>180.13</c:v>
                </c:pt>
                <c:pt idx="3">
                  <c:v>200.46</c:v>
                </c:pt>
                <c:pt idx="4">
                  <c:v>231.49</c:v>
                </c:pt>
              </c:numCache>
            </c:numRef>
          </c:val>
          <c:extLst>
            <c:ext xmlns:c16="http://schemas.microsoft.com/office/drawing/2014/chart" uri="{C3380CC4-5D6E-409C-BE32-E72D297353CC}">
              <c16:uniqueId val="{00000000-8FA8-4B1E-9E17-B3BE57CA16E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8FA8-4B1E-9E17-B3BE57CA16E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2" t="str">
        <f>データ!H6</f>
        <v>群馬県　東吾妻町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3" t="s">
        <v>9</v>
      </c>
      <c r="BM7" s="74"/>
      <c r="BN7" s="74"/>
      <c r="BO7" s="74"/>
      <c r="BP7" s="74"/>
      <c r="BQ7" s="74"/>
      <c r="BR7" s="74"/>
      <c r="BS7" s="74"/>
      <c r="BT7" s="74"/>
      <c r="BU7" s="74"/>
      <c r="BV7" s="74"/>
      <c r="BW7" s="74"/>
      <c r="BX7" s="74"/>
      <c r="BY7" s="75"/>
    </row>
    <row r="8" spans="1:78" ht="18.75" customHeight="1" x14ac:dyDescent="0.2">
      <c r="A8" s="2"/>
      <c r="B8" s="70" t="str">
        <f>データ!$I$6</f>
        <v>法非適用</v>
      </c>
      <c r="C8" s="70"/>
      <c r="D8" s="70"/>
      <c r="E8" s="70"/>
      <c r="F8" s="70"/>
      <c r="G8" s="70"/>
      <c r="H8" s="70"/>
      <c r="I8" s="70" t="str">
        <f>データ!$J$6</f>
        <v>水道事業</v>
      </c>
      <c r="J8" s="70"/>
      <c r="K8" s="70"/>
      <c r="L8" s="70"/>
      <c r="M8" s="70"/>
      <c r="N8" s="70"/>
      <c r="O8" s="70"/>
      <c r="P8" s="70" t="str">
        <f>データ!$K$6</f>
        <v>簡易水道事業</v>
      </c>
      <c r="Q8" s="70"/>
      <c r="R8" s="70"/>
      <c r="S8" s="70"/>
      <c r="T8" s="70"/>
      <c r="U8" s="70"/>
      <c r="V8" s="70"/>
      <c r="W8" s="70" t="str">
        <f>データ!$L$6</f>
        <v>D3</v>
      </c>
      <c r="X8" s="70"/>
      <c r="Y8" s="70"/>
      <c r="Z8" s="70"/>
      <c r="AA8" s="70"/>
      <c r="AB8" s="70"/>
      <c r="AC8" s="70"/>
      <c r="AD8" s="70" t="str">
        <f>データ!$M$6</f>
        <v>非設置</v>
      </c>
      <c r="AE8" s="70"/>
      <c r="AF8" s="70"/>
      <c r="AG8" s="70"/>
      <c r="AH8" s="70"/>
      <c r="AI8" s="70"/>
      <c r="AJ8" s="70"/>
      <c r="AK8" s="2"/>
      <c r="AL8" s="65">
        <f>データ!$R$6</f>
        <v>12339</v>
      </c>
      <c r="AM8" s="65"/>
      <c r="AN8" s="65"/>
      <c r="AO8" s="65"/>
      <c r="AP8" s="65"/>
      <c r="AQ8" s="65"/>
      <c r="AR8" s="65"/>
      <c r="AS8" s="65"/>
      <c r="AT8" s="35">
        <f>データ!$S$6</f>
        <v>253.91</v>
      </c>
      <c r="AU8" s="35"/>
      <c r="AV8" s="35"/>
      <c r="AW8" s="35"/>
      <c r="AX8" s="35"/>
      <c r="AY8" s="35"/>
      <c r="AZ8" s="35"/>
      <c r="BA8" s="35"/>
      <c r="BB8" s="35">
        <f>データ!$T$6</f>
        <v>48.6</v>
      </c>
      <c r="BC8" s="35"/>
      <c r="BD8" s="35"/>
      <c r="BE8" s="35"/>
      <c r="BF8" s="35"/>
      <c r="BG8" s="35"/>
      <c r="BH8" s="35"/>
      <c r="BI8" s="35"/>
      <c r="BJ8" s="3"/>
      <c r="BK8" s="3"/>
      <c r="BL8" s="66" t="s">
        <v>10</v>
      </c>
      <c r="BM8" s="67"/>
      <c r="BN8" s="68" t="s">
        <v>11</v>
      </c>
      <c r="BO8" s="68"/>
      <c r="BP8" s="68"/>
      <c r="BQ8" s="68"/>
      <c r="BR8" s="68"/>
      <c r="BS8" s="68"/>
      <c r="BT8" s="68"/>
      <c r="BU8" s="68"/>
      <c r="BV8" s="68"/>
      <c r="BW8" s="68"/>
      <c r="BX8" s="68"/>
      <c r="BY8" s="69"/>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95.42</v>
      </c>
      <c r="Q10" s="35"/>
      <c r="R10" s="35"/>
      <c r="S10" s="35"/>
      <c r="T10" s="35"/>
      <c r="U10" s="35"/>
      <c r="V10" s="35"/>
      <c r="W10" s="65">
        <f>データ!$Q$6</f>
        <v>1760</v>
      </c>
      <c r="X10" s="65"/>
      <c r="Y10" s="65"/>
      <c r="Z10" s="65"/>
      <c r="AA10" s="65"/>
      <c r="AB10" s="65"/>
      <c r="AC10" s="65"/>
      <c r="AD10" s="2"/>
      <c r="AE10" s="2"/>
      <c r="AF10" s="2"/>
      <c r="AG10" s="2"/>
      <c r="AH10" s="2"/>
      <c r="AI10" s="2"/>
      <c r="AJ10" s="2"/>
      <c r="AK10" s="2"/>
      <c r="AL10" s="65">
        <f>データ!$U$6</f>
        <v>2498</v>
      </c>
      <c r="AM10" s="65"/>
      <c r="AN10" s="65"/>
      <c r="AO10" s="65"/>
      <c r="AP10" s="65"/>
      <c r="AQ10" s="65"/>
      <c r="AR10" s="65"/>
      <c r="AS10" s="65"/>
      <c r="AT10" s="35">
        <f>データ!$V$6</f>
        <v>13.58</v>
      </c>
      <c r="AU10" s="35"/>
      <c r="AV10" s="35"/>
      <c r="AW10" s="35"/>
      <c r="AX10" s="35"/>
      <c r="AY10" s="35"/>
      <c r="AZ10" s="35"/>
      <c r="BA10" s="35"/>
      <c r="BB10" s="35">
        <f>データ!$W$6</f>
        <v>183.95</v>
      </c>
      <c r="BC10" s="35"/>
      <c r="BD10" s="35"/>
      <c r="BE10" s="35"/>
      <c r="BF10" s="35"/>
      <c r="BG10" s="35"/>
      <c r="BH10" s="35"/>
      <c r="BI10" s="3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29" t="s">
        <v>25</v>
      </c>
      <c r="BM14" s="30"/>
      <c r="BN14" s="30"/>
      <c r="BO14" s="30"/>
      <c r="BP14" s="30"/>
      <c r="BQ14" s="30"/>
      <c r="BR14" s="30"/>
      <c r="BS14" s="30"/>
      <c r="BT14" s="30"/>
      <c r="BU14" s="30"/>
      <c r="BV14" s="30"/>
      <c r="BW14" s="30"/>
      <c r="BX14" s="30"/>
      <c r="BY14" s="30"/>
      <c r="BZ14" s="31"/>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114</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115</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8" t="s">
        <v>27</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5"/>
      <c r="BM63" s="46"/>
      <c r="BN63" s="46"/>
      <c r="BO63" s="46"/>
      <c r="BP63" s="46"/>
      <c r="BQ63" s="46"/>
      <c r="BR63" s="46"/>
      <c r="BS63" s="46"/>
      <c r="BT63" s="46"/>
      <c r="BU63" s="46"/>
      <c r="BV63" s="46"/>
      <c r="BW63" s="46"/>
      <c r="BX63" s="46"/>
      <c r="BY63" s="46"/>
      <c r="BZ63" s="4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116</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5"/>
      <c r="BM82" s="46"/>
      <c r="BN82" s="46"/>
      <c r="BO82" s="46"/>
      <c r="BP82" s="46"/>
      <c r="BQ82" s="46"/>
      <c r="BR82" s="46"/>
      <c r="BS82" s="46"/>
      <c r="BT82" s="46"/>
      <c r="BU82" s="46"/>
      <c r="BV82" s="46"/>
      <c r="BW82" s="46"/>
      <c r="BX82" s="46"/>
      <c r="BY82" s="46"/>
      <c r="BZ82" s="4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LDJMRjpjL0+I7MFWQ/bqBIOoK5f3tyy1nGLUMqsoWD9FPJuga+Mw0iU8K9L83/lH8NjlzrFrCZOBItc4IT6oGg==" saltValue="394YbKGAx2nb7havXWAX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15" t="s">
        <v>55</v>
      </c>
      <c r="B4" s="17"/>
      <c r="C4" s="17"/>
      <c r="D4" s="17"/>
      <c r="E4" s="17"/>
      <c r="F4" s="17"/>
      <c r="G4" s="17"/>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104299</v>
      </c>
      <c r="D6" s="20">
        <f t="shared" si="3"/>
        <v>47</v>
      </c>
      <c r="E6" s="20">
        <f t="shared" si="3"/>
        <v>1</v>
      </c>
      <c r="F6" s="20">
        <f t="shared" si="3"/>
        <v>0</v>
      </c>
      <c r="G6" s="20">
        <f t="shared" si="3"/>
        <v>0</v>
      </c>
      <c r="H6" s="20" t="str">
        <f t="shared" si="3"/>
        <v>群馬県　東吾妻町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95.42</v>
      </c>
      <c r="Q6" s="21">
        <f t="shared" si="3"/>
        <v>1760</v>
      </c>
      <c r="R6" s="21">
        <f t="shared" si="3"/>
        <v>12339</v>
      </c>
      <c r="S6" s="21">
        <f t="shared" si="3"/>
        <v>253.91</v>
      </c>
      <c r="T6" s="21">
        <f t="shared" si="3"/>
        <v>48.6</v>
      </c>
      <c r="U6" s="21">
        <f t="shared" si="3"/>
        <v>2498</v>
      </c>
      <c r="V6" s="21">
        <f t="shared" si="3"/>
        <v>13.58</v>
      </c>
      <c r="W6" s="21">
        <f t="shared" si="3"/>
        <v>183.95</v>
      </c>
      <c r="X6" s="22">
        <f>IF(X7="",NA(),X7)</f>
        <v>73.260000000000005</v>
      </c>
      <c r="Y6" s="22">
        <f t="shared" ref="Y6:AG6" si="4">IF(Y7="",NA(),Y7)</f>
        <v>72.44</v>
      </c>
      <c r="Z6" s="22">
        <f t="shared" si="4"/>
        <v>59.51</v>
      </c>
      <c r="AA6" s="22">
        <f t="shared" si="4"/>
        <v>55.9</v>
      </c>
      <c r="AB6" s="22">
        <f t="shared" si="4"/>
        <v>42.8</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543.85</v>
      </c>
      <c r="BF6" s="22">
        <f t="shared" ref="BF6:BN6" si="7">IF(BF7="",NA(),BF7)</f>
        <v>501.81</v>
      </c>
      <c r="BG6" s="22">
        <f t="shared" si="7"/>
        <v>527.76</v>
      </c>
      <c r="BH6" s="22">
        <f t="shared" si="7"/>
        <v>595.9</v>
      </c>
      <c r="BI6" s="22">
        <f t="shared" si="7"/>
        <v>1000.31</v>
      </c>
      <c r="BJ6" s="22">
        <f t="shared" si="7"/>
        <v>1018.52</v>
      </c>
      <c r="BK6" s="22">
        <f t="shared" si="7"/>
        <v>949.61</v>
      </c>
      <c r="BL6" s="22">
        <f t="shared" si="7"/>
        <v>918.84</v>
      </c>
      <c r="BM6" s="22">
        <f t="shared" si="7"/>
        <v>955.49</v>
      </c>
      <c r="BN6" s="22">
        <f t="shared" si="7"/>
        <v>1017.9</v>
      </c>
      <c r="BO6" s="21" t="str">
        <f>IF(BO7="","",IF(BO7="-","【-】","【"&amp;SUBSTITUTE(TEXT(BO7,"#,##0.00"),"-","△")&amp;"】"))</f>
        <v>【1,045.20】</v>
      </c>
      <c r="BP6" s="22">
        <f>IF(BP7="",NA(),BP7)</f>
        <v>70.45</v>
      </c>
      <c r="BQ6" s="22">
        <f t="shared" ref="BQ6:BY6" si="8">IF(BQ7="",NA(),BQ7)</f>
        <v>71.38</v>
      </c>
      <c r="BR6" s="22">
        <f t="shared" si="8"/>
        <v>59.03</v>
      </c>
      <c r="BS6" s="22">
        <f t="shared" si="8"/>
        <v>53.35</v>
      </c>
      <c r="BT6" s="22">
        <f t="shared" si="8"/>
        <v>39.5</v>
      </c>
      <c r="BU6" s="22">
        <f t="shared" si="8"/>
        <v>58.79</v>
      </c>
      <c r="BV6" s="22">
        <f t="shared" si="8"/>
        <v>58.41</v>
      </c>
      <c r="BW6" s="22">
        <f t="shared" si="8"/>
        <v>58.27</v>
      </c>
      <c r="BX6" s="22">
        <f t="shared" si="8"/>
        <v>55.15</v>
      </c>
      <c r="BY6" s="22">
        <f t="shared" si="8"/>
        <v>53.95</v>
      </c>
      <c r="BZ6" s="21" t="str">
        <f>IF(BZ7="","",IF(BZ7="-","【-】","【"&amp;SUBSTITUTE(TEXT(BZ7,"#,##0.00"),"-","△")&amp;"】"))</f>
        <v>【49.51】</v>
      </c>
      <c r="CA6" s="22">
        <f>IF(CA7="",NA(),CA7)</f>
        <v>151.72999999999999</v>
      </c>
      <c r="CB6" s="22">
        <f t="shared" ref="CB6:CJ6" si="9">IF(CB7="",NA(),CB7)</f>
        <v>153.25</v>
      </c>
      <c r="CC6" s="22">
        <f t="shared" si="9"/>
        <v>180.13</v>
      </c>
      <c r="CD6" s="22">
        <f t="shared" si="9"/>
        <v>200.46</v>
      </c>
      <c r="CE6" s="22">
        <f t="shared" si="9"/>
        <v>231.49</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69.91</v>
      </c>
      <c r="CM6" s="22">
        <f t="shared" ref="CM6:CU6" si="10">IF(CM7="",NA(),CM7)</f>
        <v>71.03</v>
      </c>
      <c r="CN6" s="22">
        <f t="shared" si="10"/>
        <v>71.03</v>
      </c>
      <c r="CO6" s="22">
        <f t="shared" si="10"/>
        <v>54.81</v>
      </c>
      <c r="CP6" s="22">
        <f t="shared" si="10"/>
        <v>54.36</v>
      </c>
      <c r="CQ6" s="22">
        <f t="shared" si="10"/>
        <v>56.04</v>
      </c>
      <c r="CR6" s="22">
        <f t="shared" si="10"/>
        <v>58.52</v>
      </c>
      <c r="CS6" s="22">
        <f t="shared" si="10"/>
        <v>58.88</v>
      </c>
      <c r="CT6" s="22">
        <f t="shared" si="10"/>
        <v>58.16</v>
      </c>
      <c r="CU6" s="22">
        <f t="shared" si="10"/>
        <v>55.9</v>
      </c>
      <c r="CV6" s="21" t="str">
        <f>IF(CV7="","",IF(CV7="-","【-】","【"&amp;SUBSTITUTE(TEXT(CV7,"#,##0.00"),"-","△")&amp;"】"))</f>
        <v>【55.00】</v>
      </c>
      <c r="CW6" s="22">
        <f>IF(CW7="",NA(),CW7)</f>
        <v>41.79</v>
      </c>
      <c r="CX6" s="22">
        <f t="shared" ref="CX6:DF6" si="11">IF(CX7="",NA(),CX7)</f>
        <v>41.28</v>
      </c>
      <c r="CY6" s="22">
        <f t="shared" si="11"/>
        <v>40.659999999999997</v>
      </c>
      <c r="CZ6" s="22">
        <f t="shared" si="11"/>
        <v>54.41</v>
      </c>
      <c r="DA6" s="22">
        <f t="shared" si="11"/>
        <v>53.11</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0.14000000000000001</v>
      </c>
      <c r="EE6" s="22">
        <f t="shared" ref="EE6:EM6" si="14">IF(EE7="",NA(),EE7)</f>
        <v>0.23</v>
      </c>
      <c r="EF6" s="22">
        <f t="shared" si="14"/>
        <v>0.09</v>
      </c>
      <c r="EG6" s="22">
        <f t="shared" si="14"/>
        <v>0.23</v>
      </c>
      <c r="EH6" s="22">
        <f t="shared" si="14"/>
        <v>2.14</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104299</v>
      </c>
      <c r="D7" s="24">
        <v>47</v>
      </c>
      <c r="E7" s="24">
        <v>1</v>
      </c>
      <c r="F7" s="24">
        <v>0</v>
      </c>
      <c r="G7" s="24">
        <v>0</v>
      </c>
      <c r="H7" s="24" t="s">
        <v>96</v>
      </c>
      <c r="I7" s="24" t="s">
        <v>97</v>
      </c>
      <c r="J7" s="24" t="s">
        <v>98</v>
      </c>
      <c r="K7" s="24" t="s">
        <v>99</v>
      </c>
      <c r="L7" s="24" t="s">
        <v>100</v>
      </c>
      <c r="M7" s="24" t="s">
        <v>101</v>
      </c>
      <c r="N7" s="25" t="s">
        <v>102</v>
      </c>
      <c r="O7" s="25" t="s">
        <v>103</v>
      </c>
      <c r="P7" s="25">
        <v>95.42</v>
      </c>
      <c r="Q7" s="25">
        <v>1760</v>
      </c>
      <c r="R7" s="25">
        <v>12339</v>
      </c>
      <c r="S7" s="25">
        <v>253.91</v>
      </c>
      <c r="T7" s="25">
        <v>48.6</v>
      </c>
      <c r="U7" s="25">
        <v>2498</v>
      </c>
      <c r="V7" s="25">
        <v>13.58</v>
      </c>
      <c r="W7" s="25">
        <v>183.95</v>
      </c>
      <c r="X7" s="25">
        <v>73.260000000000005</v>
      </c>
      <c r="Y7" s="25">
        <v>72.44</v>
      </c>
      <c r="Z7" s="25">
        <v>59.51</v>
      </c>
      <c r="AA7" s="25">
        <v>55.9</v>
      </c>
      <c r="AB7" s="25">
        <v>42.8</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543.85</v>
      </c>
      <c r="BF7" s="25">
        <v>501.81</v>
      </c>
      <c r="BG7" s="25">
        <v>527.76</v>
      </c>
      <c r="BH7" s="25">
        <v>595.9</v>
      </c>
      <c r="BI7" s="25">
        <v>1000.31</v>
      </c>
      <c r="BJ7" s="25">
        <v>1018.52</v>
      </c>
      <c r="BK7" s="25">
        <v>949.61</v>
      </c>
      <c r="BL7" s="25">
        <v>918.84</v>
      </c>
      <c r="BM7" s="25">
        <v>955.49</v>
      </c>
      <c r="BN7" s="25">
        <v>1017.9</v>
      </c>
      <c r="BO7" s="25">
        <v>1045.2</v>
      </c>
      <c r="BP7" s="25">
        <v>70.45</v>
      </c>
      <c r="BQ7" s="25">
        <v>71.38</v>
      </c>
      <c r="BR7" s="25">
        <v>59.03</v>
      </c>
      <c r="BS7" s="25">
        <v>53.35</v>
      </c>
      <c r="BT7" s="25">
        <v>39.5</v>
      </c>
      <c r="BU7" s="25">
        <v>58.79</v>
      </c>
      <c r="BV7" s="25">
        <v>58.41</v>
      </c>
      <c r="BW7" s="25">
        <v>58.27</v>
      </c>
      <c r="BX7" s="25">
        <v>55.15</v>
      </c>
      <c r="BY7" s="25">
        <v>53.95</v>
      </c>
      <c r="BZ7" s="25">
        <v>49.51</v>
      </c>
      <c r="CA7" s="25">
        <v>151.72999999999999</v>
      </c>
      <c r="CB7" s="25">
        <v>153.25</v>
      </c>
      <c r="CC7" s="25">
        <v>180.13</v>
      </c>
      <c r="CD7" s="25">
        <v>200.46</v>
      </c>
      <c r="CE7" s="25">
        <v>231.49</v>
      </c>
      <c r="CF7" s="25">
        <v>298.25</v>
      </c>
      <c r="CG7" s="25">
        <v>303.27999999999997</v>
      </c>
      <c r="CH7" s="25">
        <v>303.81</v>
      </c>
      <c r="CI7" s="25">
        <v>310.26</v>
      </c>
      <c r="CJ7" s="25">
        <v>318.99</v>
      </c>
      <c r="CK7" s="25">
        <v>317.14</v>
      </c>
      <c r="CL7" s="25">
        <v>69.91</v>
      </c>
      <c r="CM7" s="25">
        <v>71.03</v>
      </c>
      <c r="CN7" s="25">
        <v>71.03</v>
      </c>
      <c r="CO7" s="25">
        <v>54.81</v>
      </c>
      <c r="CP7" s="25">
        <v>54.36</v>
      </c>
      <c r="CQ7" s="25">
        <v>56.04</v>
      </c>
      <c r="CR7" s="25">
        <v>58.52</v>
      </c>
      <c r="CS7" s="25">
        <v>58.88</v>
      </c>
      <c r="CT7" s="25">
        <v>58.16</v>
      </c>
      <c r="CU7" s="25">
        <v>55.9</v>
      </c>
      <c r="CV7" s="25">
        <v>55</v>
      </c>
      <c r="CW7" s="25">
        <v>41.79</v>
      </c>
      <c r="CX7" s="25">
        <v>41.28</v>
      </c>
      <c r="CY7" s="25">
        <v>40.659999999999997</v>
      </c>
      <c r="CZ7" s="25">
        <v>54.41</v>
      </c>
      <c r="DA7" s="25">
        <v>53.11</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0.14000000000000001</v>
      </c>
      <c r="EE7" s="25">
        <v>0.23</v>
      </c>
      <c r="EF7" s="25">
        <v>0.09</v>
      </c>
      <c r="EG7" s="25">
        <v>0.23</v>
      </c>
      <c r="EH7" s="25">
        <v>2.14</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2025-01-31T06:24:45Z</cp:lastPrinted>
  <dcterms:created xsi:type="dcterms:W3CDTF">2025-01-24T06:39:48Z</dcterms:created>
  <dcterms:modified xsi:type="dcterms:W3CDTF">2025-02-27T07:08:03Z</dcterms:modified>
  <cp:category/>
</cp:coreProperties>
</file>