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A2DC4557-CADA-4153-AAAC-A014495088BB}" xr6:coauthVersionLast="47" xr6:coauthVersionMax="47" xr10:uidLastSave="{00000000-0000-0000-0000-000000000000}"/>
  <workbookProtection workbookAlgorithmName="SHA-512" workbookHashValue="2YMPUnL5pfVPJPGTN8BYE7PUkQlmypwt6JGptaeguHxNOlBzv5SdtuEHyVVCk9RYsGFEFnFIpLWEZ5OSZH8q4w==" workbookSaltValue="eWP0L/Ko1fzijZz07io9rQ=="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BB10" i="4"/>
  <c r="AT10" i="4"/>
  <c r="BB8" i="4"/>
  <c r="AT8" i="4"/>
  <c r="AL8" i="4"/>
  <c r="W8" i="4"/>
  <c r="P8" i="4"/>
</calcChain>
</file>

<file path=xl/sharedStrings.xml><?xml version="1.0" encoding="utf-8"?>
<sst xmlns="http://schemas.openxmlformats.org/spreadsheetml/2006/main" count="319" uniqueCount="114">
  <si>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</si>
  <si>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</si>
  <si>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</si>
  <si>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</si>
  <si>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</si>
  <si>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</si>
  <si>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</si>
  <si>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</si>
  <si>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</si>
  <si>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</si>
  <si>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</si>
  <si>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</si>
  <si>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</si>
  <si>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</si>
  <si>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</si>
  <si>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</si>
  <si>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</si>
  <si>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</si>
  <si>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</si>
  <si>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</si>
  <si>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</si>
  <si>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</si>
  <si>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</si>
  <si>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</si>
  <si>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</si>
  <si>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</si>
  <si>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</si>
  <si>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</si>
  <si>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</si>
  <si>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</si>
  <si>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</si>
  <si>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</si>
  <si>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</si>
  <si>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</si>
  <si>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</si>
  <si>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</si>
  <si>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</si>
  <si>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</si>
  <si>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</si>
  <si>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</si>
  <si>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</si>
  <si>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</si>
  <si>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</si>
  <si>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</si>
  <si>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</si>
  <si>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</si>
  <si>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</si>
  <si>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</si>
  <si>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</si>
  <si>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</si>
  <si>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</si>
  <si>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</si>
  <si>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</si>
  <si>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</si>
  <si>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</si>
  <si>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</si>
  <si>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</si>
  <si>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</si>
  <si>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</si>
  <si>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</si>
  <si>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</si>
  <si>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</si>
  <si>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</si>
  <si>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</si>
  <si>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</si>
  <si>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</si>
  <si>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</si>
  <si>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</si>
  <si>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</si>
  <si>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</si>
  <si>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</si>
  <si>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</si>
  <si>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</si>
  <si>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</si>
  <si>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</si>
  <si>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</si>
  <si>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</si>
  <si>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</si>
  <si>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</si>
  <si>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</si>
  <si>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</si>
  <si>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</si>
  <si>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</si>
  <si>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</si>
  <si>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</si>
  <si>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</si>
  <si>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</si>
  <si>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</si>
  <si>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</si>
  <si>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</si>
  <si>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</si>
  <si>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</si>
  <si>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</si>
  <si>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</si>
  <si>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</si>
  <si>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中之条町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</si>
  <si>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</si>
  <si>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</si>
  <si>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</si>
  <si>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</si>
  <si>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</si>
  <si>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</si>
  <si>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</si>
  <si>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</si>
  <si>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</si>
  <si>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</si>
  <si>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</si>
  <si>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</si>
  <si>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</si>
  <si>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</si>
  <si>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</si>
  <si>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法適用時に固定資産を取得したものと捉えて取得価格を再評価したことにより、開始時点の減価償却累計額がゼロとなった。そのため、有形固定資産減価償却費率は、かなり低い水準となっている。今後は、減価償却累計額の増加に伴い、上昇していくことが見込まれる。
②管渠老朽化率は30％を超えており、今後は計画的に管渠施設の更新を実施する必要がある。
③現状、管渠改善は実施していないが、平成８年に供用を開始し約30年が経過していることから、計画的な更新工事を実施する必要がある。
</t>
    <rPh sb="1" eb="5">
      <t>ホウテキヨウジ</t>
    </rPh>
    <rPh sb="6" eb="10">
      <t>コテイシサン</t>
    </rPh>
    <rPh sb="11" eb="13">
      <t>シュトク</t>
    </rPh>
    <rPh sb="18" eb="19">
      <t>トラ</t>
    </rPh>
    <rPh sb="21" eb="25">
      <t>シュトクカカク</t>
    </rPh>
    <rPh sb="26" eb="29">
      <t>サイヒョウカ</t>
    </rPh>
    <rPh sb="37" eb="41">
      <t>カイシジテン</t>
    </rPh>
    <rPh sb="42" eb="46">
      <t>ゲンカショウキャク</t>
    </rPh>
    <rPh sb="46" eb="48">
      <t>ルイケイ</t>
    </rPh>
    <rPh sb="48" eb="49">
      <t>ガク</t>
    </rPh>
    <rPh sb="79" eb="80">
      <t>ヒク</t>
    </rPh>
    <rPh sb="81" eb="83">
      <t>スイジュン</t>
    </rPh>
    <rPh sb="90" eb="92">
      <t>コンゴ</t>
    </rPh>
    <rPh sb="94" eb="98">
      <t>ゲンカショウキャク</t>
    </rPh>
    <rPh sb="98" eb="101">
      <t>ルイケイガク</t>
    </rPh>
    <rPh sb="102" eb="104">
      <t>ゾウカ</t>
    </rPh>
    <rPh sb="105" eb="106">
      <t>トモナ</t>
    </rPh>
    <rPh sb="108" eb="110">
      <t>ジョウショウ</t>
    </rPh>
    <rPh sb="117" eb="119">
      <t>ミコ</t>
    </rPh>
    <rPh sb="126" eb="128">
      <t>カンキョ</t>
    </rPh>
    <rPh sb="128" eb="131">
      <t>ロウキュウカ</t>
    </rPh>
    <rPh sb="131" eb="132">
      <t>リツ</t>
    </rPh>
    <rPh sb="137" eb="138">
      <t>コ</t>
    </rPh>
    <rPh sb="143" eb="145">
      <t>コンゴ</t>
    </rPh>
    <rPh sb="146" eb="149">
      <t>ケイカクテキ</t>
    </rPh>
    <rPh sb="150" eb="152">
      <t>カンキョ</t>
    </rPh>
    <rPh sb="152" eb="154">
      <t>シセツ</t>
    </rPh>
    <rPh sb="171" eb="173">
      <t>ゲンジョウ</t>
    </rPh>
    <rPh sb="174" eb="176">
      <t>カンキョ</t>
    </rPh>
    <rPh sb="188" eb="190">
      <t>ヘイセイ</t>
    </rPh>
    <rPh sb="191" eb="192">
      <t>ネン</t>
    </rPh>
    <rPh sb="199" eb="200">
      <t>ヤク</t>
    </rPh>
    <rPh sb="202" eb="203">
      <t>ネン</t>
    </rPh>
    <rPh sb="204" eb="206">
      <t>ケイカ</t>
    </rPh>
    <rPh sb="215" eb="218">
      <t>ケイカクテキ</t>
    </rPh>
    <rPh sb="219" eb="223">
      <t>コウシンコウジ</t>
    </rPh>
    <phoneticPr fontId="4"/>
  </si>
  <si>
    <t>　本町の農業集落排水事業は令和５年度より公営企業会計に移行し、今回が法適用企業として初めての経営比較分析となる。経営の効率性を表す指標においては、類似団体と比較して概ね高い水準である。しかし、老朽化を表す指標においては、②管渠老朽化率が高く、計画的な管渠施設更新を実施していく必要がある。
　人口減少により、使用量の増加は見込まれないため、収入は一般会計からの繰入金に大きく依存している状況である。
　また、処理場及び管渠施設の修繕費や老朽管の更新等による支出の増加も予想されるため、維持管理等の効率化を図るとともに、使用料改定を視野に入れた経営改善を行う必要がある。</t>
    <rPh sb="1" eb="3">
      <t>ホンマチ</t>
    </rPh>
    <rPh sb="13" eb="15">
      <t>レイワ</t>
    </rPh>
    <rPh sb="16" eb="18">
      <t>ネンド</t>
    </rPh>
    <rPh sb="20" eb="26">
      <t>コウエイキギョウカイケイ</t>
    </rPh>
    <rPh sb="27" eb="29">
      <t>イコウ</t>
    </rPh>
    <rPh sb="31" eb="33">
      <t>コンカイ</t>
    </rPh>
    <rPh sb="34" eb="39">
      <t>ホウテキヨウキギョウ</t>
    </rPh>
    <rPh sb="42" eb="43">
      <t>ハジ</t>
    </rPh>
    <rPh sb="82" eb="83">
      <t>オオム</t>
    </rPh>
    <rPh sb="84" eb="85">
      <t>タカ</t>
    </rPh>
    <rPh sb="86" eb="88">
      <t>スイジュン</t>
    </rPh>
    <rPh sb="96" eb="99">
      <t>ロウキュウカ</t>
    </rPh>
    <rPh sb="100" eb="101">
      <t>アラワ</t>
    </rPh>
    <rPh sb="102" eb="104">
      <t>シヒョウ</t>
    </rPh>
    <rPh sb="111" eb="113">
      <t>カンキョ</t>
    </rPh>
    <rPh sb="113" eb="116">
      <t>ロウキュウカ</t>
    </rPh>
    <rPh sb="116" eb="117">
      <t>リツ</t>
    </rPh>
    <rPh sb="118" eb="119">
      <t>タカ</t>
    </rPh>
    <rPh sb="121" eb="124">
      <t>ケイカクテキ</t>
    </rPh>
    <rPh sb="125" eb="129">
      <t>カンキョシセツ</t>
    </rPh>
    <rPh sb="129" eb="131">
      <t>コウシン</t>
    </rPh>
    <rPh sb="180" eb="182">
      <t>クリイレ</t>
    </rPh>
    <rPh sb="204" eb="207">
      <t>ショリジョウ</t>
    </rPh>
    <rPh sb="207" eb="208">
      <t>オヨ</t>
    </rPh>
    <rPh sb="209" eb="213">
      <t>カンキョシセツ</t>
    </rPh>
    <rPh sb="214" eb="217">
      <t>シュウゼンヒ</t>
    </rPh>
    <rPh sb="218" eb="221">
      <t>ロウキュウカン</t>
    </rPh>
    <rPh sb="222" eb="224">
      <t>コウシン</t>
    </rPh>
    <rPh sb="224" eb="225">
      <t>トウ</t>
    </rPh>
    <rPh sb="228" eb="230">
      <t>シシュツ</t>
    </rPh>
    <rPh sb="231" eb="233">
      <t>ゾウカ</t>
    </rPh>
    <rPh sb="234" eb="236">
      <t>ヨソウ</t>
    </rPh>
    <phoneticPr fontId="4"/>
  </si>
  <si>
    <t>①法適用初年度である令和５年度の経常収支比率は、100％以上であり黒字となった。しかしながら、一般会計からの繰入金が総収益の６割を超えているため、収益性を考えた効率的な整備を行うとともに使用料の増収を目指す必要がある。
③流動比率は、流動負債に占める企業債償還額の割合が高いこと、企業会計移行初年度であり現金預金が少ないこと等が影響し、類似団体と比較してかなり低い水準である。今後は現金預金の増加に伴い、流動比率の上昇が見込まれる。
④企業債残高対事業規模比率は0％となっているが、これは一般会計からの繰入金に依存しているためである。今後は管渠更新に伴う企業債の借入をすることにより、比率の上昇が見込まれる。
⑤経費回収率は、類似団体とほぼ同水準であるが、100％を下回っている。これは、汚水処理にかかる費用が使用料収入のみで賄えていないということであり、適正な使用料収入の確保及び汚水処理費の削減が必要である。
⑥汚水処理原価は、類似団体平均を大幅に下回っているが、今後も投資の効率化や有収水量増加のための取組など経営改善が必要である。
⑦下沢渡集落排水センター、青山市城集落排水センター、大塚平下赤坂集落排水センター、折田山田集落排水センターの４施設で下水処理を行っている。施設利用率は、類似団体と比較してほぼ同水準であるものの、今後は近隣の公共下水道施設との統合も検討する必要がある。
⑧水洗化率は90％を超えており、今後も横ばい傾向となることが予想される。</t>
    <rPh sb="1" eb="2">
      <t>ホウ</t>
    </rPh>
    <rPh sb="4" eb="7">
      <t>ショネンド</t>
    </rPh>
    <rPh sb="10" eb="12">
      <t>レイワ</t>
    </rPh>
    <rPh sb="13" eb="15">
      <t>ネンド</t>
    </rPh>
    <rPh sb="16" eb="18">
      <t>ケイジョウ</t>
    </rPh>
    <rPh sb="18" eb="20">
      <t>シュウシ</t>
    </rPh>
    <rPh sb="20" eb="22">
      <t>ヒリツ</t>
    </rPh>
    <rPh sb="28" eb="30">
      <t>イジョウ</t>
    </rPh>
    <rPh sb="47" eb="51">
      <t>イッパンカイケイ</t>
    </rPh>
    <rPh sb="54" eb="57">
      <t>クリイレキン</t>
    </rPh>
    <rPh sb="58" eb="61">
      <t>ソウシュウエキ</t>
    </rPh>
    <rPh sb="63" eb="64">
      <t>ワリ</t>
    </rPh>
    <rPh sb="65" eb="66">
      <t>コ</t>
    </rPh>
    <rPh sb="73" eb="75">
      <t>シュウエキ</t>
    </rPh>
    <rPh sb="75" eb="76">
      <t>セイ</t>
    </rPh>
    <rPh sb="77" eb="78">
      <t>カンガ</t>
    </rPh>
    <rPh sb="80" eb="83">
      <t>コウリツテキ</t>
    </rPh>
    <rPh sb="84" eb="86">
      <t>セイビ</t>
    </rPh>
    <rPh sb="87" eb="88">
      <t>オコナ</t>
    </rPh>
    <rPh sb="93" eb="96">
      <t>シヨウリョウ</t>
    </rPh>
    <rPh sb="97" eb="99">
      <t>ゾウシュウ</t>
    </rPh>
    <rPh sb="100" eb="102">
      <t>メザ</t>
    </rPh>
    <rPh sb="103" eb="105">
      <t>ヒツヨウ</t>
    </rPh>
    <rPh sb="218" eb="221">
      <t>キギョウサイ</t>
    </rPh>
    <rPh sb="221" eb="223">
      <t>ザンダカ</t>
    </rPh>
    <rPh sb="223" eb="224">
      <t>タイ</t>
    </rPh>
    <rPh sb="224" eb="226">
      <t>ジギョウ</t>
    </rPh>
    <rPh sb="226" eb="228">
      <t>キボ</t>
    </rPh>
    <rPh sb="228" eb="230">
      <t>ヒリツ</t>
    </rPh>
    <rPh sb="244" eb="248">
      <t>イッパンカイケイ</t>
    </rPh>
    <rPh sb="251" eb="254">
      <t>クリイレキン</t>
    </rPh>
    <rPh sb="255" eb="257">
      <t>イゾン</t>
    </rPh>
    <rPh sb="267" eb="269">
      <t>コンゴ</t>
    </rPh>
    <rPh sb="270" eb="274">
      <t>カンキョコウシン</t>
    </rPh>
    <rPh sb="275" eb="276">
      <t>トモナ</t>
    </rPh>
    <rPh sb="277" eb="280">
      <t>キギョウサイ</t>
    </rPh>
    <rPh sb="281" eb="283">
      <t>カリイレ</t>
    </rPh>
    <rPh sb="292" eb="294">
      <t>ヒリツ</t>
    </rPh>
    <rPh sb="295" eb="297">
      <t>ジョウショウ</t>
    </rPh>
    <rPh sb="298" eb="300">
      <t>ミコ</t>
    </rPh>
    <rPh sb="406" eb="408">
      <t>オスイ</t>
    </rPh>
    <rPh sb="480" eb="482">
      <t>サワタリ</t>
    </rPh>
    <rPh sb="499" eb="502">
      <t>シモアカサカ</t>
    </rPh>
    <rPh sb="502" eb="506">
      <t>シュウラクハイスイ</t>
    </rPh>
    <rPh sb="511" eb="515">
      <t>オリタヤマダ</t>
    </rPh>
    <rPh sb="515" eb="519">
      <t>シュウラクハイスイ</t>
    </rPh>
    <rPh sb="525" eb="527">
      <t>ゲスイ</t>
    </rPh>
    <rPh sb="527" eb="529">
      <t>ショリ</t>
    </rPh>
    <rPh sb="530" eb="531">
      <t>オコナ</t>
    </rPh>
    <rPh sb="536" eb="541">
      <t>シセツリヨウリツ</t>
    </rPh>
    <rPh sb="543" eb="547">
      <t>ルイジダンタイ</t>
    </rPh>
    <rPh sb="548" eb="550">
      <t>ヒカク</t>
    </rPh>
    <rPh sb="551" eb="553">
      <t>ヒカク</t>
    </rPh>
    <rPh sb="557" eb="560">
      <t>ドウスイジュン</t>
    </rPh>
    <rPh sb="573" eb="578">
      <t>コウキョウゲスイドウ</t>
    </rPh>
    <rPh sb="594" eb="597">
      <t>スイセンカ</t>
    </rPh>
    <rPh sb="597" eb="598">
      <t>リツ</t>
    </rPh>
    <rPh sb="600" eb="601">
      <t>スデ</t>
    </rPh>
    <rPh sb="606" eb="607">
      <t>コ</t>
    </rPh>
    <rPh sb="612" eb="613">
      <t>タカ</t>
    </rPh>
    <rPh sb="615" eb="617">
      <t>ケイコウ</t>
    </rPh>
    <rPh sb="623" eb="625">
      <t>ヨソウ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</si>
</sst>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6"/>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C53-474B-8A8B-59650CAB64B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CC53-474B-8A8B-59650CAB64B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45.46</c:v>
                </c:pt>
              </c:numCache>
            </c:numRef>
          </c:val>
          <c:extLst>
            <c:ext xmlns:c16="http://schemas.microsoft.com/office/drawing/2014/chart" uri="{C3380CC4-5D6E-409C-BE32-E72D297353CC}">
              <c16:uniqueId val="{00000000-BE36-4C9E-9019-AD9E10BBAD5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46.25</c:v>
                </c:pt>
              </c:numCache>
            </c:numRef>
          </c:val>
          <c:smooth val="0"/>
          <c:extLst>
            <c:ext xmlns:c16="http://schemas.microsoft.com/office/drawing/2014/chart" uri="{C3380CC4-5D6E-409C-BE32-E72D297353CC}">
              <c16:uniqueId val="{00000001-BE36-4C9E-9019-AD9E10BBAD5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93.61</c:v>
                </c:pt>
              </c:numCache>
            </c:numRef>
          </c:val>
          <c:extLst>
            <c:ext xmlns:c16="http://schemas.microsoft.com/office/drawing/2014/chart" uri="{C3380CC4-5D6E-409C-BE32-E72D297353CC}">
              <c16:uniqueId val="{00000000-8951-4C76-8DFD-C5E3CDA2645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83.96</c:v>
                </c:pt>
              </c:numCache>
            </c:numRef>
          </c:val>
          <c:smooth val="0"/>
          <c:extLst>
            <c:ext xmlns:c16="http://schemas.microsoft.com/office/drawing/2014/chart" uri="{C3380CC4-5D6E-409C-BE32-E72D297353CC}">
              <c16:uniqueId val="{00000001-8951-4C76-8DFD-C5E3CDA2645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116.01</c:v>
                </c:pt>
              </c:numCache>
            </c:numRef>
          </c:val>
          <c:extLst>
            <c:ext xmlns:c16="http://schemas.microsoft.com/office/drawing/2014/chart" uri="{C3380CC4-5D6E-409C-BE32-E72D297353CC}">
              <c16:uniqueId val="{00000000-A504-4302-8371-16E62A81D88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106.35</c:v>
                </c:pt>
              </c:numCache>
            </c:numRef>
          </c:val>
          <c:smooth val="0"/>
          <c:extLst>
            <c:ext xmlns:c16="http://schemas.microsoft.com/office/drawing/2014/chart" uri="{C3380CC4-5D6E-409C-BE32-E72D297353CC}">
              <c16:uniqueId val="{00000001-A504-4302-8371-16E62A81D88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3.45</c:v>
                </c:pt>
              </c:numCache>
            </c:numRef>
          </c:val>
          <c:extLst>
            <c:ext xmlns:c16="http://schemas.microsoft.com/office/drawing/2014/chart" uri="{C3380CC4-5D6E-409C-BE32-E72D297353CC}">
              <c16:uniqueId val="{00000000-1BB9-4728-BAEE-81510D0C0A5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25.46</c:v>
                </c:pt>
              </c:numCache>
            </c:numRef>
          </c:val>
          <c:smooth val="0"/>
          <c:extLst>
            <c:ext xmlns:c16="http://schemas.microsoft.com/office/drawing/2014/chart" uri="{C3380CC4-5D6E-409C-BE32-E72D297353CC}">
              <c16:uniqueId val="{00000001-1BB9-4728-BAEE-81510D0C0A5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34.729999999999997</c:v>
                </c:pt>
              </c:numCache>
            </c:numRef>
          </c:val>
          <c:extLst>
            <c:ext xmlns:c16="http://schemas.microsoft.com/office/drawing/2014/chart" uri="{C3380CC4-5D6E-409C-BE32-E72D297353CC}">
              <c16:uniqueId val="{00000000-2FCF-47C6-895D-926A5E5D41B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2FCF-47C6-895D-926A5E5D41B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1FC-4EF6-9C22-0F8B7750E6D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129.88999999999999</c:v>
                </c:pt>
              </c:numCache>
            </c:numRef>
          </c:val>
          <c:smooth val="0"/>
          <c:extLst>
            <c:ext xmlns:c16="http://schemas.microsoft.com/office/drawing/2014/chart" uri="{C3380CC4-5D6E-409C-BE32-E72D297353CC}">
              <c16:uniqueId val="{00000001-31FC-4EF6-9C22-0F8B7750E6D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18.02</c:v>
                </c:pt>
              </c:numCache>
            </c:numRef>
          </c:val>
          <c:extLst>
            <c:ext xmlns:c16="http://schemas.microsoft.com/office/drawing/2014/chart" uri="{C3380CC4-5D6E-409C-BE32-E72D297353CC}">
              <c16:uniqueId val="{00000000-BD0D-480B-9038-E45C2AB4748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44.04</c:v>
                </c:pt>
              </c:numCache>
            </c:numRef>
          </c:val>
          <c:smooth val="0"/>
          <c:extLst>
            <c:ext xmlns:c16="http://schemas.microsoft.com/office/drawing/2014/chart" uri="{C3380CC4-5D6E-409C-BE32-E72D297353CC}">
              <c16:uniqueId val="{00000001-BD0D-480B-9038-E45C2AB4748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E74-4D5E-AB51-A4485288F17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839.21</c:v>
                </c:pt>
              </c:numCache>
            </c:numRef>
          </c:val>
          <c:smooth val="0"/>
          <c:extLst>
            <c:ext xmlns:c16="http://schemas.microsoft.com/office/drawing/2014/chart" uri="{C3380CC4-5D6E-409C-BE32-E72D297353CC}">
              <c16:uniqueId val="{00000001-FE74-4D5E-AB51-A4485288F17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74.150000000000006</c:v>
                </c:pt>
              </c:numCache>
            </c:numRef>
          </c:val>
          <c:extLst>
            <c:ext xmlns:c16="http://schemas.microsoft.com/office/drawing/2014/chart" uri="{C3380CC4-5D6E-409C-BE32-E72D297353CC}">
              <c16:uniqueId val="{00000000-50D1-4AAE-92D9-F3F92ECEE5E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52.05</c:v>
                </c:pt>
              </c:numCache>
            </c:numRef>
          </c:val>
          <c:smooth val="0"/>
          <c:extLst>
            <c:ext xmlns:c16="http://schemas.microsoft.com/office/drawing/2014/chart" uri="{C3380CC4-5D6E-409C-BE32-E72D297353CC}">
              <c16:uniqueId val="{00000001-50D1-4AAE-92D9-F3F92ECEE5E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156.6</c:v>
                </c:pt>
              </c:numCache>
            </c:numRef>
          </c:val>
          <c:extLst>
            <c:ext xmlns:c16="http://schemas.microsoft.com/office/drawing/2014/chart" uri="{C3380CC4-5D6E-409C-BE32-E72D297353CC}">
              <c16:uniqueId val="{00000000-1949-49D4-8D90-863764EB343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301.86</c:v>
                </c:pt>
              </c:numCache>
            </c:numRef>
          </c:val>
          <c:smooth val="0"/>
          <c:extLst>
            <c:ext xmlns:c16="http://schemas.microsoft.com/office/drawing/2014/chart" uri="{C3380CC4-5D6E-409C-BE32-E72D297353CC}">
              <c16:uniqueId val="{00000001-1949-49D4-8D90-863764EB343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中之条町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14576</v>
      </c>
      <c r="AM8" s="41"/>
      <c r="AN8" s="41"/>
      <c r="AO8" s="41"/>
      <c r="AP8" s="41"/>
      <c r="AQ8" s="41"/>
      <c r="AR8" s="41"/>
      <c r="AS8" s="41"/>
      <c r="AT8" s="34">
        <f>データ!T6</f>
        <v>439.28</v>
      </c>
      <c r="AU8" s="34"/>
      <c r="AV8" s="34"/>
      <c r="AW8" s="34"/>
      <c r="AX8" s="34"/>
      <c r="AY8" s="34"/>
      <c r="AZ8" s="34"/>
      <c r="BA8" s="34"/>
      <c r="BB8" s="34">
        <f>データ!U6</f>
        <v>33.18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58.86</v>
      </c>
      <c r="J10" s="34"/>
      <c r="K10" s="34"/>
      <c r="L10" s="34"/>
      <c r="M10" s="34"/>
      <c r="N10" s="34"/>
      <c r="O10" s="34"/>
      <c r="P10" s="34">
        <f>データ!P6</f>
        <v>20.48</v>
      </c>
      <c r="Q10" s="34"/>
      <c r="R10" s="34"/>
      <c r="S10" s="34"/>
      <c r="T10" s="34"/>
      <c r="U10" s="34"/>
      <c r="V10" s="34"/>
      <c r="W10" s="34">
        <f>データ!Q6</f>
        <v>76.510000000000005</v>
      </c>
      <c r="X10" s="34"/>
      <c r="Y10" s="34"/>
      <c r="Z10" s="34"/>
      <c r="AA10" s="34"/>
      <c r="AB10" s="34"/>
      <c r="AC10" s="34"/>
      <c r="AD10" s="41">
        <f>データ!R6</f>
        <v>2200</v>
      </c>
      <c r="AE10" s="41"/>
      <c r="AF10" s="41"/>
      <c r="AG10" s="41"/>
      <c r="AH10" s="41"/>
      <c r="AI10" s="41"/>
      <c r="AJ10" s="41"/>
      <c r="AK10" s="2"/>
      <c r="AL10" s="41">
        <f>データ!V6</f>
        <v>2957</v>
      </c>
      <c r="AM10" s="41"/>
      <c r="AN10" s="41"/>
      <c r="AO10" s="41"/>
      <c r="AP10" s="41"/>
      <c r="AQ10" s="41"/>
      <c r="AR10" s="41"/>
      <c r="AS10" s="41"/>
      <c r="AT10" s="34">
        <f>データ!W6</f>
        <v>2.8</v>
      </c>
      <c r="AU10" s="34"/>
      <c r="AV10" s="34"/>
      <c r="AW10" s="34"/>
      <c r="AX10" s="34"/>
      <c r="AY10" s="34"/>
      <c r="AZ10" s="34"/>
      <c r="BA10" s="34"/>
      <c r="BB10" s="34">
        <f>データ!X6</f>
        <v>1056.07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111</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112</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AISm0eZ/tACMYUc/LohHopK1wgAqx+Zdg6CjQ/4BTqZOYEKFAZ4CA4XzmijFKJAI9V144pYNYXSAVYnUtXkA8w==" saltValue="RfhHiQ6FxK0TrA+EgFY6o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104213</v>
      </c>
      <c r="D6" s="19">
        <f t="shared" si="3"/>
        <v>46</v>
      </c>
      <c r="E6" s="19">
        <f t="shared" si="3"/>
        <v>17</v>
      </c>
      <c r="F6" s="19">
        <f t="shared" si="3"/>
        <v>5</v>
      </c>
      <c r="G6" s="19">
        <f t="shared" si="3"/>
        <v>0</v>
      </c>
      <c r="H6" s="19" t="str">
        <f t="shared" si="3"/>
        <v>群馬県　中之条町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58.86</v>
      </c>
      <c r="P6" s="20">
        <f t="shared" si="3"/>
        <v>20.48</v>
      </c>
      <c r="Q6" s="20">
        <f t="shared" si="3"/>
        <v>76.510000000000005</v>
      </c>
      <c r="R6" s="20">
        <f t="shared" si="3"/>
        <v>2200</v>
      </c>
      <c r="S6" s="20">
        <f t="shared" si="3"/>
        <v>14576</v>
      </c>
      <c r="T6" s="20">
        <f t="shared" si="3"/>
        <v>439.28</v>
      </c>
      <c r="U6" s="20">
        <f t="shared" si="3"/>
        <v>33.18</v>
      </c>
      <c r="V6" s="20">
        <f t="shared" si="3"/>
        <v>2957</v>
      </c>
      <c r="W6" s="20">
        <f t="shared" si="3"/>
        <v>2.8</v>
      </c>
      <c r="X6" s="20">
        <f t="shared" si="3"/>
        <v>1056.07</v>
      </c>
      <c r="Y6" s="21" t="str">
        <f>IF(Y7="",NA(),Y7)</f>
        <v>-</v>
      </c>
      <c r="Z6" s="21" t="str">
        <f t="shared" ref="Z6:AH6" si="4">IF(Z7="",NA(),Z7)</f>
        <v>-</v>
      </c>
      <c r="AA6" s="21" t="str">
        <f t="shared" si="4"/>
        <v>-</v>
      </c>
      <c r="AB6" s="21" t="str">
        <f t="shared" si="4"/>
        <v>-</v>
      </c>
      <c r="AC6" s="21">
        <f t="shared" si="4"/>
        <v>116.01</v>
      </c>
      <c r="AD6" s="21" t="str">
        <f t="shared" si="4"/>
        <v>-</v>
      </c>
      <c r="AE6" s="21" t="str">
        <f t="shared" si="4"/>
        <v>-</v>
      </c>
      <c r="AF6" s="21" t="str">
        <f t="shared" si="4"/>
        <v>-</v>
      </c>
      <c r="AG6" s="21" t="str">
        <f t="shared" si="4"/>
        <v>-</v>
      </c>
      <c r="AH6" s="21">
        <f t="shared" si="4"/>
        <v>106.35</v>
      </c>
      <c r="AI6" s="20" t="str">
        <f>IF(AI7="","",IF(AI7="-","【-】","【"&amp;SUBSTITUTE(TEXT(AI7,"#,##0.00"),"-","△")&amp;"】"))</f>
        <v>【104.44】</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129.88999999999999</v>
      </c>
      <c r="AT6" s="20" t="str">
        <f>IF(AT7="","",IF(AT7="-","【-】","【"&amp;SUBSTITUTE(TEXT(AT7,"#,##0.00"),"-","△")&amp;"】"))</f>
        <v>【124.06】</v>
      </c>
      <c r="AU6" s="21" t="str">
        <f>IF(AU7="",NA(),AU7)</f>
        <v>-</v>
      </c>
      <c r="AV6" s="21" t="str">
        <f t="shared" ref="AV6:BD6" si="6">IF(AV7="",NA(),AV7)</f>
        <v>-</v>
      </c>
      <c r="AW6" s="21" t="str">
        <f t="shared" si="6"/>
        <v>-</v>
      </c>
      <c r="AX6" s="21" t="str">
        <f t="shared" si="6"/>
        <v>-</v>
      </c>
      <c r="AY6" s="21">
        <f t="shared" si="6"/>
        <v>18.02</v>
      </c>
      <c r="AZ6" s="21" t="str">
        <f t="shared" si="6"/>
        <v>-</v>
      </c>
      <c r="BA6" s="21" t="str">
        <f t="shared" si="6"/>
        <v>-</v>
      </c>
      <c r="BB6" s="21" t="str">
        <f t="shared" si="6"/>
        <v>-</v>
      </c>
      <c r="BC6" s="21" t="str">
        <f t="shared" si="6"/>
        <v>-</v>
      </c>
      <c r="BD6" s="21">
        <f t="shared" si="6"/>
        <v>44.04</v>
      </c>
      <c r="BE6" s="20" t="str">
        <f>IF(BE7="","",IF(BE7="-","【-】","【"&amp;SUBSTITUTE(TEXT(BE7,"#,##0.00"),"-","△")&amp;"】"))</f>
        <v>【42.02】</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839.21</v>
      </c>
      <c r="BP6" s="20" t="str">
        <f>IF(BP7="","",IF(BP7="-","【-】","【"&amp;SUBSTITUTE(TEXT(BP7,"#,##0.00"),"-","△")&amp;"】"))</f>
        <v>【785.10】</v>
      </c>
      <c r="BQ6" s="21" t="str">
        <f>IF(BQ7="",NA(),BQ7)</f>
        <v>-</v>
      </c>
      <c r="BR6" s="21" t="str">
        <f t="shared" ref="BR6:BZ6" si="8">IF(BR7="",NA(),BR7)</f>
        <v>-</v>
      </c>
      <c r="BS6" s="21" t="str">
        <f t="shared" si="8"/>
        <v>-</v>
      </c>
      <c r="BT6" s="21" t="str">
        <f t="shared" si="8"/>
        <v>-</v>
      </c>
      <c r="BU6" s="21">
        <f t="shared" si="8"/>
        <v>74.150000000000006</v>
      </c>
      <c r="BV6" s="21" t="str">
        <f t="shared" si="8"/>
        <v>-</v>
      </c>
      <c r="BW6" s="21" t="str">
        <f t="shared" si="8"/>
        <v>-</v>
      </c>
      <c r="BX6" s="21" t="str">
        <f t="shared" si="8"/>
        <v>-</v>
      </c>
      <c r="BY6" s="21" t="str">
        <f t="shared" si="8"/>
        <v>-</v>
      </c>
      <c r="BZ6" s="21">
        <f t="shared" si="8"/>
        <v>52.05</v>
      </c>
      <c r="CA6" s="20" t="str">
        <f>IF(CA7="","",IF(CA7="-","【-】","【"&amp;SUBSTITUTE(TEXT(CA7,"#,##0.00"),"-","△")&amp;"】"))</f>
        <v>【56.93】</v>
      </c>
      <c r="CB6" s="21" t="str">
        <f>IF(CB7="",NA(),CB7)</f>
        <v>-</v>
      </c>
      <c r="CC6" s="21" t="str">
        <f t="shared" ref="CC6:CK6" si="9">IF(CC7="",NA(),CC7)</f>
        <v>-</v>
      </c>
      <c r="CD6" s="21" t="str">
        <f t="shared" si="9"/>
        <v>-</v>
      </c>
      <c r="CE6" s="21" t="str">
        <f t="shared" si="9"/>
        <v>-</v>
      </c>
      <c r="CF6" s="21">
        <f t="shared" si="9"/>
        <v>156.6</v>
      </c>
      <c r="CG6" s="21" t="str">
        <f t="shared" si="9"/>
        <v>-</v>
      </c>
      <c r="CH6" s="21" t="str">
        <f t="shared" si="9"/>
        <v>-</v>
      </c>
      <c r="CI6" s="21" t="str">
        <f t="shared" si="9"/>
        <v>-</v>
      </c>
      <c r="CJ6" s="21" t="str">
        <f t="shared" si="9"/>
        <v>-</v>
      </c>
      <c r="CK6" s="21">
        <f t="shared" si="9"/>
        <v>301.86</v>
      </c>
      <c r="CL6" s="20" t="str">
        <f>IF(CL7="","",IF(CL7="-","【-】","【"&amp;SUBSTITUTE(TEXT(CL7,"#,##0.00"),"-","△")&amp;"】"))</f>
        <v>【271.15】</v>
      </c>
      <c r="CM6" s="21" t="str">
        <f>IF(CM7="",NA(),CM7)</f>
        <v>-</v>
      </c>
      <c r="CN6" s="21" t="str">
        <f t="shared" ref="CN6:CV6" si="10">IF(CN7="",NA(),CN7)</f>
        <v>-</v>
      </c>
      <c r="CO6" s="21" t="str">
        <f t="shared" si="10"/>
        <v>-</v>
      </c>
      <c r="CP6" s="21" t="str">
        <f t="shared" si="10"/>
        <v>-</v>
      </c>
      <c r="CQ6" s="21">
        <f t="shared" si="10"/>
        <v>45.46</v>
      </c>
      <c r="CR6" s="21" t="str">
        <f t="shared" si="10"/>
        <v>-</v>
      </c>
      <c r="CS6" s="21" t="str">
        <f t="shared" si="10"/>
        <v>-</v>
      </c>
      <c r="CT6" s="21" t="str">
        <f t="shared" si="10"/>
        <v>-</v>
      </c>
      <c r="CU6" s="21" t="str">
        <f t="shared" si="10"/>
        <v>-</v>
      </c>
      <c r="CV6" s="21">
        <f t="shared" si="10"/>
        <v>46.25</v>
      </c>
      <c r="CW6" s="20" t="str">
        <f>IF(CW7="","",IF(CW7="-","【-】","【"&amp;SUBSTITUTE(TEXT(CW7,"#,##0.00"),"-","△")&amp;"】"))</f>
        <v>【49.87】</v>
      </c>
      <c r="CX6" s="21" t="str">
        <f>IF(CX7="",NA(),CX7)</f>
        <v>-</v>
      </c>
      <c r="CY6" s="21" t="str">
        <f t="shared" ref="CY6:DG6" si="11">IF(CY7="",NA(),CY7)</f>
        <v>-</v>
      </c>
      <c r="CZ6" s="21" t="str">
        <f t="shared" si="11"/>
        <v>-</v>
      </c>
      <c r="DA6" s="21" t="str">
        <f t="shared" si="11"/>
        <v>-</v>
      </c>
      <c r="DB6" s="21">
        <f t="shared" si="11"/>
        <v>93.61</v>
      </c>
      <c r="DC6" s="21" t="str">
        <f t="shared" si="11"/>
        <v>-</v>
      </c>
      <c r="DD6" s="21" t="str">
        <f t="shared" si="11"/>
        <v>-</v>
      </c>
      <c r="DE6" s="21" t="str">
        <f t="shared" si="11"/>
        <v>-</v>
      </c>
      <c r="DF6" s="21" t="str">
        <f t="shared" si="11"/>
        <v>-</v>
      </c>
      <c r="DG6" s="21">
        <f t="shared" si="11"/>
        <v>83.96</v>
      </c>
      <c r="DH6" s="20" t="str">
        <f>IF(DH7="","",IF(DH7="-","【-】","【"&amp;SUBSTITUTE(TEXT(DH7,"#,##0.00"),"-","△")&amp;"】"))</f>
        <v>【87.54】</v>
      </c>
      <c r="DI6" s="21" t="str">
        <f>IF(DI7="",NA(),DI7)</f>
        <v>-</v>
      </c>
      <c r="DJ6" s="21" t="str">
        <f t="shared" ref="DJ6:DR6" si="12">IF(DJ7="",NA(),DJ7)</f>
        <v>-</v>
      </c>
      <c r="DK6" s="21" t="str">
        <f t="shared" si="12"/>
        <v>-</v>
      </c>
      <c r="DL6" s="21" t="str">
        <f t="shared" si="12"/>
        <v>-</v>
      </c>
      <c r="DM6" s="21">
        <f t="shared" si="12"/>
        <v>3.45</v>
      </c>
      <c r="DN6" s="21" t="str">
        <f t="shared" si="12"/>
        <v>-</v>
      </c>
      <c r="DO6" s="21" t="str">
        <f t="shared" si="12"/>
        <v>-</v>
      </c>
      <c r="DP6" s="21" t="str">
        <f t="shared" si="12"/>
        <v>-</v>
      </c>
      <c r="DQ6" s="21" t="str">
        <f t="shared" si="12"/>
        <v>-</v>
      </c>
      <c r="DR6" s="21">
        <f t="shared" si="12"/>
        <v>25.46</v>
      </c>
      <c r="DS6" s="20" t="str">
        <f>IF(DS7="","",IF(DS7="-","【-】","【"&amp;SUBSTITUTE(TEXT(DS7,"#,##0.00"),"-","△")&amp;"】"))</f>
        <v>【28.42】</v>
      </c>
      <c r="DT6" s="21" t="str">
        <f>IF(DT7="",NA(),DT7)</f>
        <v>-</v>
      </c>
      <c r="DU6" s="21" t="str">
        <f t="shared" ref="DU6:EC6" si="13">IF(DU7="",NA(),DU7)</f>
        <v>-</v>
      </c>
      <c r="DV6" s="21" t="str">
        <f t="shared" si="13"/>
        <v>-</v>
      </c>
      <c r="DW6" s="21" t="str">
        <f t="shared" si="13"/>
        <v>-</v>
      </c>
      <c r="DX6" s="21">
        <f t="shared" si="13"/>
        <v>34.729999999999997</v>
      </c>
      <c r="DY6" s="21" t="str">
        <f t="shared" si="13"/>
        <v>-</v>
      </c>
      <c r="DZ6" s="21" t="str">
        <f t="shared" si="13"/>
        <v>-</v>
      </c>
      <c r="EA6" s="21" t="str">
        <f t="shared" si="13"/>
        <v>-</v>
      </c>
      <c r="EB6" s="21" t="str">
        <f t="shared" si="13"/>
        <v>-</v>
      </c>
      <c r="EC6" s="21">
        <f t="shared" si="13"/>
        <v>0.19</v>
      </c>
      <c r="ED6" s="20" t="str">
        <f>IF(ED7="","",IF(ED7="-","【-】","【"&amp;SUBSTITUTE(TEXT(ED7,"#,##0.00"),"-","△")&amp;"】"))</f>
        <v>【0.08】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2023</v>
      </c>
      <c r="C7" s="23">
        <v>104213</v>
      </c>
      <c r="D7" s="23">
        <v>46</v>
      </c>
      <c r="E7" s="23">
        <v>17</v>
      </c>
      <c r="F7" s="23">
        <v>5</v>
      </c>
      <c r="G7" s="23">
        <v>0</v>
      </c>
      <c r="H7" s="23" t="s">
        <v>95</v>
      </c>
      <c r="I7" s="23" t="s">
        <v>96</v>
      </c>
      <c r="J7" s="23" t="s">
        <v>97</v>
      </c>
      <c r="K7" s="23" t="s">
        <v>98</v>
      </c>
      <c r="L7" s="23" t="s">
        <v>99</v>
      </c>
      <c r="M7" s="23" t="s">
        <v>100</v>
      </c>
      <c r="N7" s="24" t="s">
        <v>101</v>
      </c>
      <c r="O7" s="24">
        <v>58.86</v>
      </c>
      <c r="P7" s="24">
        <v>20.48</v>
      </c>
      <c r="Q7" s="24">
        <v>76.510000000000005</v>
      </c>
      <c r="R7" s="24">
        <v>2200</v>
      </c>
      <c r="S7" s="24">
        <v>14576</v>
      </c>
      <c r="T7" s="24">
        <v>439.28</v>
      </c>
      <c r="U7" s="24">
        <v>33.18</v>
      </c>
      <c r="V7" s="24">
        <v>2957</v>
      </c>
      <c r="W7" s="24">
        <v>2.8</v>
      </c>
      <c r="X7" s="24">
        <v>1056.07</v>
      </c>
      <c r="Y7" s="24" t="s">
        <v>101</v>
      </c>
      <c r="Z7" s="24" t="s">
        <v>101</v>
      </c>
      <c r="AA7" s="24" t="s">
        <v>101</v>
      </c>
      <c r="AB7" s="24" t="s">
        <v>101</v>
      </c>
      <c r="AC7" s="24">
        <v>116.01</v>
      </c>
      <c r="AD7" s="24" t="s">
        <v>101</v>
      </c>
      <c r="AE7" s="24" t="s">
        <v>101</v>
      </c>
      <c r="AF7" s="24" t="s">
        <v>101</v>
      </c>
      <c r="AG7" s="24" t="s">
        <v>101</v>
      </c>
      <c r="AH7" s="24">
        <v>106.35</v>
      </c>
      <c r="AI7" s="24">
        <v>104.44</v>
      </c>
      <c r="AJ7" s="24" t="s">
        <v>101</v>
      </c>
      <c r="AK7" s="24" t="s">
        <v>101</v>
      </c>
      <c r="AL7" s="24" t="s">
        <v>101</v>
      </c>
      <c r="AM7" s="24" t="s">
        <v>101</v>
      </c>
      <c r="AN7" s="24">
        <v>0</v>
      </c>
      <c r="AO7" s="24" t="s">
        <v>101</v>
      </c>
      <c r="AP7" s="24" t="s">
        <v>101</v>
      </c>
      <c r="AQ7" s="24" t="s">
        <v>101</v>
      </c>
      <c r="AR7" s="24" t="s">
        <v>101</v>
      </c>
      <c r="AS7" s="24">
        <v>129.88999999999999</v>
      </c>
      <c r="AT7" s="24">
        <v>124.06</v>
      </c>
      <c r="AU7" s="24" t="s">
        <v>101</v>
      </c>
      <c r="AV7" s="24" t="s">
        <v>101</v>
      </c>
      <c r="AW7" s="24" t="s">
        <v>101</v>
      </c>
      <c r="AX7" s="24" t="s">
        <v>101</v>
      </c>
      <c r="AY7" s="24">
        <v>18.02</v>
      </c>
      <c r="AZ7" s="24" t="s">
        <v>101</v>
      </c>
      <c r="BA7" s="24" t="s">
        <v>101</v>
      </c>
      <c r="BB7" s="24" t="s">
        <v>101</v>
      </c>
      <c r="BC7" s="24" t="s">
        <v>101</v>
      </c>
      <c r="BD7" s="24">
        <v>44.04</v>
      </c>
      <c r="BE7" s="24">
        <v>42.02</v>
      </c>
      <c r="BF7" s="24" t="s">
        <v>101</v>
      </c>
      <c r="BG7" s="24" t="s">
        <v>101</v>
      </c>
      <c r="BH7" s="24" t="s">
        <v>101</v>
      </c>
      <c r="BI7" s="24" t="s">
        <v>101</v>
      </c>
      <c r="BJ7" s="24">
        <v>0</v>
      </c>
      <c r="BK7" s="24" t="s">
        <v>101</v>
      </c>
      <c r="BL7" s="24" t="s">
        <v>101</v>
      </c>
      <c r="BM7" s="24" t="s">
        <v>101</v>
      </c>
      <c r="BN7" s="24" t="s">
        <v>101</v>
      </c>
      <c r="BO7" s="24">
        <v>839.21</v>
      </c>
      <c r="BP7" s="24">
        <v>785.1</v>
      </c>
      <c r="BQ7" s="24" t="s">
        <v>101</v>
      </c>
      <c r="BR7" s="24" t="s">
        <v>101</v>
      </c>
      <c r="BS7" s="24" t="s">
        <v>101</v>
      </c>
      <c r="BT7" s="24" t="s">
        <v>101</v>
      </c>
      <c r="BU7" s="24">
        <v>74.150000000000006</v>
      </c>
      <c r="BV7" s="24" t="s">
        <v>101</v>
      </c>
      <c r="BW7" s="24" t="s">
        <v>101</v>
      </c>
      <c r="BX7" s="24" t="s">
        <v>101</v>
      </c>
      <c r="BY7" s="24" t="s">
        <v>101</v>
      </c>
      <c r="BZ7" s="24">
        <v>52.05</v>
      </c>
      <c r="CA7" s="24">
        <v>56.93</v>
      </c>
      <c r="CB7" s="24" t="s">
        <v>101</v>
      </c>
      <c r="CC7" s="24" t="s">
        <v>101</v>
      </c>
      <c r="CD7" s="24" t="s">
        <v>101</v>
      </c>
      <c r="CE7" s="24" t="s">
        <v>101</v>
      </c>
      <c r="CF7" s="24">
        <v>156.6</v>
      </c>
      <c r="CG7" s="24" t="s">
        <v>101</v>
      </c>
      <c r="CH7" s="24" t="s">
        <v>101</v>
      </c>
      <c r="CI7" s="24" t="s">
        <v>101</v>
      </c>
      <c r="CJ7" s="24" t="s">
        <v>101</v>
      </c>
      <c r="CK7" s="24">
        <v>301.86</v>
      </c>
      <c r="CL7" s="24">
        <v>271.14999999999998</v>
      </c>
      <c r="CM7" s="24" t="s">
        <v>101</v>
      </c>
      <c r="CN7" s="24" t="s">
        <v>101</v>
      </c>
      <c r="CO7" s="24" t="s">
        <v>101</v>
      </c>
      <c r="CP7" s="24" t="s">
        <v>101</v>
      </c>
      <c r="CQ7" s="24">
        <v>45.46</v>
      </c>
      <c r="CR7" s="24" t="s">
        <v>101</v>
      </c>
      <c r="CS7" s="24" t="s">
        <v>101</v>
      </c>
      <c r="CT7" s="24" t="s">
        <v>101</v>
      </c>
      <c r="CU7" s="24" t="s">
        <v>101</v>
      </c>
      <c r="CV7" s="24">
        <v>46.25</v>
      </c>
      <c r="CW7" s="24">
        <v>49.87</v>
      </c>
      <c r="CX7" s="24" t="s">
        <v>101</v>
      </c>
      <c r="CY7" s="24" t="s">
        <v>101</v>
      </c>
      <c r="CZ7" s="24" t="s">
        <v>101</v>
      </c>
      <c r="DA7" s="24" t="s">
        <v>101</v>
      </c>
      <c r="DB7" s="24">
        <v>93.61</v>
      </c>
      <c r="DC7" s="24" t="s">
        <v>101</v>
      </c>
      <c r="DD7" s="24" t="s">
        <v>101</v>
      </c>
      <c r="DE7" s="24" t="s">
        <v>101</v>
      </c>
      <c r="DF7" s="24" t="s">
        <v>101</v>
      </c>
      <c r="DG7" s="24">
        <v>83.96</v>
      </c>
      <c r="DH7" s="24">
        <v>87.54</v>
      </c>
      <c r="DI7" s="24" t="s">
        <v>101</v>
      </c>
      <c r="DJ7" s="24" t="s">
        <v>101</v>
      </c>
      <c r="DK7" s="24" t="s">
        <v>101</v>
      </c>
      <c r="DL7" s="24" t="s">
        <v>101</v>
      </c>
      <c r="DM7" s="24">
        <v>3.45</v>
      </c>
      <c r="DN7" s="24" t="s">
        <v>101</v>
      </c>
      <c r="DO7" s="24" t="s">
        <v>101</v>
      </c>
      <c r="DP7" s="24" t="s">
        <v>101</v>
      </c>
      <c r="DQ7" s="24" t="s">
        <v>101</v>
      </c>
      <c r="DR7" s="24">
        <v>25.46</v>
      </c>
      <c r="DS7" s="24">
        <v>28.42</v>
      </c>
      <c r="DT7" s="24" t="s">
        <v>101</v>
      </c>
      <c r="DU7" s="24" t="s">
        <v>101</v>
      </c>
      <c r="DV7" s="24" t="s">
        <v>101</v>
      </c>
      <c r="DW7" s="24" t="s">
        <v>101</v>
      </c>
      <c r="DX7" s="24">
        <v>34.729999999999997</v>
      </c>
      <c r="DY7" s="24" t="s">
        <v>101</v>
      </c>
      <c r="DZ7" s="24" t="s">
        <v>101</v>
      </c>
      <c r="EA7" s="24" t="s">
        <v>101</v>
      </c>
      <c r="EB7" s="24" t="s">
        <v>101</v>
      </c>
      <c r="EC7" s="24">
        <v>0.19</v>
      </c>
      <c r="ED7" s="24">
        <v>0.08</v>
      </c>
      <c r="EE7" s="24" t="s">
        <v>101</v>
      </c>
      <c r="EF7" s="24" t="s">
        <v>101</v>
      </c>
      <c r="EG7" s="24" t="s">
        <v>101</v>
      </c>
      <c r="EH7" s="24" t="s">
        <v>101</v>
      </c>
      <c r="EI7" s="24">
        <v>0</v>
      </c>
      <c r="EJ7" s="24" t="s">
        <v>101</v>
      </c>
      <c r="EK7" s="24" t="s">
        <v>101</v>
      </c>
      <c r="EL7" s="24" t="s">
        <v>101</v>
      </c>
      <c r="EM7" s="24" t="s">
        <v>101</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2025-01-24T07:16:44Z</dcterms:created>
  <dcterms:modified xsi:type="dcterms:W3CDTF">2025-02-27T08:27:58Z</dcterms:modified>
  <cp:category/>
</cp:coreProperties>
</file>