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94A18634-D417-446E-A1AB-6DC5CB440EC8}" xr6:coauthVersionLast="47" xr6:coauthVersionMax="47" xr10:uidLastSave="{00000000-0000-0000-0000-000000000000}"/>
  <workbookProtection workbookAlgorithmName="SHA-512" workbookHashValue="tH0C9uZGpVE+vkxlfgewHGMr6pYIj/zbhbyYkfm58ZlGxtEDMYd+ZLDl8E8EVFfzid+/SoPmQWzdbLyGQzDsWg==" workbookSaltValue="/hUaoAYRcotqEzIQ7ICVqw=="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R6" i="5"/>
  <c r="AD10" i="4" s="1"/>
  <c r="Q6" i="5"/>
  <c r="W10" i="4" s="1"/>
  <c r="P6" i="5"/>
  <c r="P10" i="4" s="1"/>
  <c r="O6" i="5"/>
  <c r="I10" i="4" s="1"/>
  <c r="N6" i="5"/>
  <c r="B10" i="4" s="1"/>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G85" i="4"/>
  <c r="F85" i="4"/>
  <c r="E85" i="4"/>
  <c r="BB10" i="4"/>
  <c r="AL8" i="4"/>
  <c r="AD8" i="4"/>
  <c r="W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<sst xmlns="http://schemas.openxmlformats.org/spreadsheetml/2006/main" count="253" uniqueCount="116">
  <si>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</si>
  <si>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</si>
  <si>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</si>
  <si>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</si>
  <si>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</si>
  <si>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</si>
  <si>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</si>
  <si>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</si>
  <si>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</si>
  <si>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</si>
  <si>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</si>
  <si>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</si>
  <si>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</si>
  <si>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</si>
  <si>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</si>
  <si>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</si>
  <si>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</si>
  <si>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</si>
  <si>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</si>
  <si>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</si>
  <si>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</si>
  <si>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</si>
  <si>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</si>
  <si>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</si>
  <si>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</si>
  <si>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</si>
  <si>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</si>
  <si>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</si>
  <si>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</si>
  <si>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</si>
  <si>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</si>
  <si>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</si>
  <si>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</si>
  <si>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</si>
  <si>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</si>
  <si>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</si>
  <si>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</si>
  <si>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</si>
  <si>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</si>
  <si>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</si>
  <si>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</si>
  <si>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</si>
  <si>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</si>
  <si>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</si>
  <si>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</si>
  <si>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</si>
  <si>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</si>
  <si>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</si>
  <si>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</si>
  <si>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</si>
  <si>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</si>
  <si>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</si>
  <si>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</si>
  <si>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</si>
  <si>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</si>
  <si>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</si>
  <si>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</si>
  <si>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</si>
  <si>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</si>
  <si>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</si>
  <si>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</si>
  <si>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</si>
  <si>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</si>
  <si>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</si>
  <si>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</si>
  <si>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</si>
  <si>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</si>
  <si>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</si>
  <si>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</si>
  <si>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</si>
  <si>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</si>
  <si>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</si>
  <si>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</si>
  <si>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</si>
  <si>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</si>
  <si>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</si>
  <si>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</si>
  <si>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</si>
  <si>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</si>
  <si>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</si>
  <si>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</si>
  <si>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</si>
  <si>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</si>
  <si>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</si>
  <si>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</si>
  <si>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</si>
  <si>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</si>
  <si>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</si>
  <si>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</si>
  <si>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</si>
  <si>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</si>
  <si>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</si>
  <si>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</si>
  <si>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</si>
  <si>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</si>
  <si>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</si>
  <si>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伊勢崎市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</si>
  <si>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</si>
  <si>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</si>
  <si>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</si>
  <si>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</si>
  <si>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</si>
  <si>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</si>
  <si>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</si>
  <si>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</si>
  <si>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</si>
  <si>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</si>
  <si>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</si>
  <si>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</si>
  <si>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</si>
  <si>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</si>
  <si>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</si>
  <si>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</si>
  <si>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(1)各指標と現状の分析
令和2年度より地方公営企業法の適用を開始している。
　①単年度の収支が黒字であることを示す100％を
上回っている。
　②累積欠損金が発生していないことを示す0％となっている。
　③100％未満であるが、他会計補助金・受益者分担金等の増により流動資産が増加した一方、建設改良費等の財源に充てられた企業債が減少したことにより流動負債が減少となり割合が増加している。
　④平均値より低い状況であり、近年は大きな建設投資関連事業を行っていない。
　⑤100％を下回る状況であり、使用料収入だけでは、汚水処理費を賄えていない。
　⑥平均値より低い状況であり、効率的な汚水処理が行われている。
　⑦⑧施設利用率は平均値と同等であるが、水洗化率は平均値より低い状況であり、今後も接続促進を進める必要がある。
(2)課題に対する今後の取組等
　類似団体と比較すると、汚水処理原価が低いことから効率的な汚水処理が行えている。その一方で、水洗化率が低く、使用料収入が十分に確保できていないため、経費回収率は低い。このため、令和6年4月に使用料改定を行い収入増加を図るとともに、施設稼働の最適化も踏まえ、今後も市民の理解を得ながら接続促進に努める。</t>
    <rPh sb="13" eb="15">
      <t>レイワ</t>
    </rPh>
    <rPh sb="16" eb="17">
      <t>ネン</t>
    </rPh>
    <rPh sb="17" eb="18">
      <t>ド</t>
    </rPh>
    <rPh sb="20" eb="22">
      <t>チホウ</t>
    </rPh>
    <rPh sb="22" eb="24">
      <t>コウエイ</t>
    </rPh>
    <rPh sb="24" eb="26">
      <t>キギョウ</t>
    </rPh>
    <rPh sb="26" eb="27">
      <t>ホウ</t>
    </rPh>
    <rPh sb="28" eb="30">
      <t>テキヨウ</t>
    </rPh>
    <rPh sb="31" eb="33">
      <t>カイシ</t>
    </rPh>
    <rPh sb="64" eb="65">
      <t>ウエ</t>
    </rPh>
    <rPh sb="115" eb="116">
      <t>タ</t>
    </rPh>
    <rPh sb="116" eb="118">
      <t>カイケイ</t>
    </rPh>
    <rPh sb="118" eb="121">
      <t>ホジョキン</t>
    </rPh>
    <rPh sb="122" eb="125">
      <t>ジュエキシャ</t>
    </rPh>
    <rPh sb="127" eb="128">
      <t>キン</t>
    </rPh>
    <rPh sb="128" eb="129">
      <t>トウ</t>
    </rPh>
    <rPh sb="130" eb="131">
      <t>ゾウ</t>
    </rPh>
    <rPh sb="134" eb="136">
      <t>リュウドウ</t>
    </rPh>
    <rPh sb="136" eb="138">
      <t>シサン</t>
    </rPh>
    <rPh sb="139" eb="141">
      <t>ゾウカ</t>
    </rPh>
    <rPh sb="143" eb="145">
      <t>イッポウ</t>
    </rPh>
    <rPh sb="165" eb="167">
      <t>ゲンショウ</t>
    </rPh>
    <rPh sb="174" eb="176">
      <t>リュウドウ</t>
    </rPh>
    <rPh sb="176" eb="178">
      <t>フサイ</t>
    </rPh>
    <rPh sb="179" eb="181">
      <t>ゲンショウ</t>
    </rPh>
    <rPh sb="184" eb="186">
      <t>ワリアイ</t>
    </rPh>
    <rPh sb="187" eb="189">
      <t>ゾウカ</t>
    </rPh>
    <rPh sb="210" eb="212">
      <t>キンネン</t>
    </rPh>
    <rPh sb="213" eb="214">
      <t>オオ</t>
    </rPh>
    <rPh sb="243" eb="245">
      <t>ジョウキョウ</t>
    </rPh>
    <rPh sb="280" eb="281">
      <t>ヒク</t>
    </rPh>
    <rPh sb="282" eb="284">
      <t>ジョウキョウ</t>
    </rPh>
    <rPh sb="308" eb="310">
      <t>シセツ</t>
    </rPh>
    <rPh sb="310" eb="312">
      <t>リヨウ</t>
    </rPh>
    <rPh sb="312" eb="313">
      <t>リツ</t>
    </rPh>
    <rPh sb="318" eb="320">
      <t>ドウトウ</t>
    </rPh>
    <rPh sb="325" eb="328">
      <t>スイセンカ</t>
    </rPh>
    <rPh sb="328" eb="329">
      <t>リツ</t>
    </rPh>
    <rPh sb="343" eb="345">
      <t>コンゴ</t>
    </rPh>
    <rPh sb="351" eb="352">
      <t>スス</t>
    </rPh>
    <rPh sb="354" eb="356">
      <t>ヒツヨウ</t>
    </rPh>
    <rPh sb="465" eb="467">
      <t>レイワ</t>
    </rPh>
    <rPh sb="468" eb="469">
      <t>ネン</t>
    </rPh>
    <rPh sb="470" eb="471">
      <t>ガツ</t>
    </rPh>
    <rPh sb="472" eb="475">
      <t>シヨウリョウ</t>
    </rPh>
    <rPh sb="475" eb="477">
      <t>カイテイ</t>
    </rPh>
    <rPh sb="523" eb="524">
      <t>ツト</t>
    </rPh>
    <phoneticPr fontId="4"/>
  </si>
  <si>
    <t>(1)各指標と現状の分析
　①平均値より高い状況であり、各資産の老朽化状態を考慮し、施設の改築・更新や公共下水道への編入を検討している。
　②③令和5年度末まで管渠の更新は行っていない。
(2)課題に対する今後の取組等
　類似団体では管渠の更新が始まっているが、今後は資産台帳等を活用し、計画的な管渠の更新を予定している。</t>
    <rPh sb="42" eb="44">
      <t>シセツ</t>
    </rPh>
    <rPh sb="45" eb="47">
      <t>カイチク</t>
    </rPh>
    <rPh sb="48" eb="50">
      <t>コウシン</t>
    </rPh>
    <rPh sb="72" eb="74">
      <t>レイワ</t>
    </rPh>
    <rPh sb="77" eb="78">
      <t>マツ</t>
    </rPh>
    <rPh sb="144" eb="147">
      <t>ケイカクテキ</t>
    </rPh>
    <phoneticPr fontId="4"/>
  </si>
  <si>
    <t>(1)各指標と現状の分析
　農業集落排水の維持管理費は、農業集落排水施設使用料で賄えていない状況だが、汚水処理原価の平均値との比較から効率的な汚水処理が行えている。今後は、施設利用率や水洗化率の平均値との比較から、水洗化率を向上させ、施設利用率の向上を図る必要がある。
(2)課題に対する今後の取組等
　農業集落排水整備区域内の接続促進を進め、施設利用率を向上させると共に、令和6年4月に使用料の改定を行い、その後も段階的な使用料改定を進めることで経費回収率を向上させる。これにより、農業集落排水事業の健全で持続可能な経営管理に努めていく。また、処理施設の老朽化対策の一環として、公共下水道への編入の検討も引き続き行う。</t>
    <rPh sb="46" eb="48">
      <t>ジョウキョウ</t>
    </rPh>
    <rPh sb="82" eb="84">
      <t>コンゴ</t>
    </rPh>
    <rPh sb="184" eb="185">
      <t>トモ</t>
    </rPh>
    <rPh sb="187" eb="189">
      <t>レイワ</t>
    </rPh>
    <rPh sb="190" eb="191">
      <t>ネン</t>
    </rPh>
    <rPh sb="192" eb="193">
      <t>ガツ</t>
    </rPh>
    <rPh sb="194" eb="197">
      <t>シヨウリョウ</t>
    </rPh>
    <rPh sb="198" eb="200">
      <t>カイテイ</t>
    </rPh>
    <rPh sb="201" eb="202">
      <t>オコナ</t>
    </rPh>
    <rPh sb="206" eb="207">
      <t>ゴ</t>
    </rPh>
    <rPh sb="208" eb="211">
      <t>ダンカイテキ</t>
    </rPh>
    <rPh sb="212" eb="215">
      <t>シヨウリョウ</t>
    </rPh>
    <rPh sb="215" eb="217">
      <t>カイテイ</t>
    </rPh>
    <rPh sb="218" eb="219">
      <t>スス</t>
    </rPh>
    <rPh sb="224" eb="226">
      <t>ケイヒ</t>
    </rPh>
    <rPh sb="226" eb="228">
      <t>カイシュウ</t>
    </rPh>
    <rPh sb="228" eb="229">
      <t>リツ</t>
    </rPh>
    <rPh sb="230" eb="232">
      <t>コウジョウ</t>
    </rPh>
    <rPh sb="275" eb="277">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</si>
</sst>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8B0-44A2-A379-16E770CA639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0.02</c:v>
                </c:pt>
                <c:pt idx="2">
                  <c:v>0.01</c:v>
                </c:pt>
                <c:pt idx="3">
                  <c:v>0.01</c:v>
                </c:pt>
                <c:pt idx="4">
                  <c:v>0.02</c:v>
                </c:pt>
              </c:numCache>
            </c:numRef>
          </c:val>
          <c:smooth val="0"/>
          <c:extLst>
            <c:ext xmlns:c16="http://schemas.microsoft.com/office/drawing/2014/chart" uri="{C3380CC4-5D6E-409C-BE32-E72D297353CC}">
              <c16:uniqueId val="{00000001-08B0-44A2-A379-16E770CA639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44.41</c:v>
                </c:pt>
                <c:pt idx="2">
                  <c:v>44.21</c:v>
                </c:pt>
                <c:pt idx="3">
                  <c:v>51.87</c:v>
                </c:pt>
                <c:pt idx="4">
                  <c:v>53.94</c:v>
                </c:pt>
              </c:numCache>
            </c:numRef>
          </c:val>
          <c:extLst>
            <c:ext xmlns:c16="http://schemas.microsoft.com/office/drawing/2014/chart" uri="{C3380CC4-5D6E-409C-BE32-E72D297353CC}">
              <c16:uniqueId val="{00000000-1AC4-46B7-A405-317903FDCF4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55.26</c:v>
                </c:pt>
                <c:pt idx="2">
                  <c:v>54.54</c:v>
                </c:pt>
                <c:pt idx="3">
                  <c:v>52.9</c:v>
                </c:pt>
                <c:pt idx="4">
                  <c:v>52.63</c:v>
                </c:pt>
              </c:numCache>
            </c:numRef>
          </c:val>
          <c:smooth val="0"/>
          <c:extLst>
            <c:ext xmlns:c16="http://schemas.microsoft.com/office/drawing/2014/chart" uri="{C3380CC4-5D6E-409C-BE32-E72D297353CC}">
              <c16:uniqueId val="{00000001-1AC4-46B7-A405-317903FDCF4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74.709999999999994</c:v>
                </c:pt>
                <c:pt idx="2">
                  <c:v>74.86</c:v>
                </c:pt>
                <c:pt idx="3">
                  <c:v>75.47</c:v>
                </c:pt>
                <c:pt idx="4">
                  <c:v>75.34</c:v>
                </c:pt>
              </c:numCache>
            </c:numRef>
          </c:val>
          <c:extLst>
            <c:ext xmlns:c16="http://schemas.microsoft.com/office/drawing/2014/chart" uri="{C3380CC4-5D6E-409C-BE32-E72D297353CC}">
              <c16:uniqueId val="{00000000-23CA-4049-8C1D-E72C2F71F5A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90.52</c:v>
                </c:pt>
                <c:pt idx="2">
                  <c:v>90.3</c:v>
                </c:pt>
                <c:pt idx="3">
                  <c:v>90.3</c:v>
                </c:pt>
                <c:pt idx="4">
                  <c:v>90.32</c:v>
                </c:pt>
              </c:numCache>
            </c:numRef>
          </c:val>
          <c:smooth val="0"/>
          <c:extLst>
            <c:ext xmlns:c16="http://schemas.microsoft.com/office/drawing/2014/chart" uri="{C3380CC4-5D6E-409C-BE32-E72D297353CC}">
              <c16:uniqueId val="{00000001-23CA-4049-8C1D-E72C2F71F5A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117.21</c:v>
                </c:pt>
                <c:pt idx="2">
                  <c:v>99.64</c:v>
                </c:pt>
                <c:pt idx="3">
                  <c:v>112.21</c:v>
                </c:pt>
                <c:pt idx="4">
                  <c:v>123.13</c:v>
                </c:pt>
              </c:numCache>
            </c:numRef>
          </c:val>
          <c:extLst>
            <c:ext xmlns:c16="http://schemas.microsoft.com/office/drawing/2014/chart" uri="{C3380CC4-5D6E-409C-BE32-E72D297353CC}">
              <c16:uniqueId val="{00000000-459B-4078-9B15-CEAC7229265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103.09</c:v>
                </c:pt>
                <c:pt idx="2">
                  <c:v>102.11</c:v>
                </c:pt>
                <c:pt idx="3">
                  <c:v>101.91</c:v>
                </c:pt>
                <c:pt idx="4">
                  <c:v>103.07</c:v>
                </c:pt>
              </c:numCache>
            </c:numRef>
          </c:val>
          <c:smooth val="0"/>
          <c:extLst>
            <c:ext xmlns:c16="http://schemas.microsoft.com/office/drawing/2014/chart" uri="{C3380CC4-5D6E-409C-BE32-E72D297353CC}">
              <c16:uniqueId val="{00000001-459B-4078-9B15-CEAC7229265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50.76</c:v>
                </c:pt>
                <c:pt idx="2">
                  <c:v>52.21</c:v>
                </c:pt>
                <c:pt idx="3">
                  <c:v>53.67</c:v>
                </c:pt>
                <c:pt idx="4">
                  <c:v>55.12</c:v>
                </c:pt>
              </c:numCache>
            </c:numRef>
          </c:val>
          <c:extLst>
            <c:ext xmlns:c16="http://schemas.microsoft.com/office/drawing/2014/chart" uri="{C3380CC4-5D6E-409C-BE32-E72D297353CC}">
              <c16:uniqueId val="{00000000-DC66-400D-B1D0-7781CFA7A17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24.8</c:v>
                </c:pt>
                <c:pt idx="2">
                  <c:v>28.12</c:v>
                </c:pt>
                <c:pt idx="3">
                  <c:v>28.79</c:v>
                </c:pt>
                <c:pt idx="4">
                  <c:v>30.5</c:v>
                </c:pt>
              </c:numCache>
            </c:numRef>
          </c:val>
          <c:smooth val="0"/>
          <c:extLst>
            <c:ext xmlns:c16="http://schemas.microsoft.com/office/drawing/2014/chart" uri="{C3380CC4-5D6E-409C-BE32-E72D297353CC}">
              <c16:uniqueId val="{00000001-DC66-400D-B1D0-7781CFA7A17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45B-4EAD-BB82-9D0A5E6ABB6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E45B-4EAD-BB82-9D0A5E6ABB6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081-461A-94C1-99B7A44DEDA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101.24</c:v>
                </c:pt>
                <c:pt idx="2">
                  <c:v>124.9</c:v>
                </c:pt>
                <c:pt idx="3">
                  <c:v>124.8</c:v>
                </c:pt>
                <c:pt idx="4">
                  <c:v>120.64</c:v>
                </c:pt>
              </c:numCache>
            </c:numRef>
          </c:val>
          <c:smooth val="0"/>
          <c:extLst>
            <c:ext xmlns:c16="http://schemas.microsoft.com/office/drawing/2014/chart" uri="{C3380CC4-5D6E-409C-BE32-E72D297353CC}">
              <c16:uniqueId val="{00000001-D081-461A-94C1-99B7A44DEDA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26.53</c:v>
                </c:pt>
                <c:pt idx="2">
                  <c:v>34.25</c:v>
                </c:pt>
                <c:pt idx="3">
                  <c:v>39.29</c:v>
                </c:pt>
                <c:pt idx="4">
                  <c:v>67.77</c:v>
                </c:pt>
              </c:numCache>
            </c:numRef>
          </c:val>
          <c:extLst>
            <c:ext xmlns:c16="http://schemas.microsoft.com/office/drawing/2014/chart" uri="{C3380CC4-5D6E-409C-BE32-E72D297353CC}">
              <c16:uniqueId val="{00000000-2979-49EF-988E-28960E09672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37.24</c:v>
                </c:pt>
                <c:pt idx="2">
                  <c:v>33.58</c:v>
                </c:pt>
                <c:pt idx="3">
                  <c:v>35.42</c:v>
                </c:pt>
                <c:pt idx="4">
                  <c:v>39.82</c:v>
                </c:pt>
              </c:numCache>
            </c:numRef>
          </c:val>
          <c:smooth val="0"/>
          <c:extLst>
            <c:ext xmlns:c16="http://schemas.microsoft.com/office/drawing/2014/chart" uri="{C3380CC4-5D6E-409C-BE32-E72D297353CC}">
              <c16:uniqueId val="{00000001-2979-49EF-988E-28960E09672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175.2</c:v>
                </c:pt>
                <c:pt idx="2" formatCode="#,##0.00;&quot;△&quot;#,##0.00">
                  <c:v>0</c:v>
                </c:pt>
                <c:pt idx="3">
                  <c:v>165.27</c:v>
                </c:pt>
                <c:pt idx="4">
                  <c:v>12.58</c:v>
                </c:pt>
              </c:numCache>
            </c:numRef>
          </c:val>
          <c:extLst>
            <c:ext xmlns:c16="http://schemas.microsoft.com/office/drawing/2014/chart" uri="{C3380CC4-5D6E-409C-BE32-E72D297353CC}">
              <c16:uniqueId val="{00000000-92DF-4BB8-9481-826D882E604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783.8</c:v>
                </c:pt>
                <c:pt idx="2">
                  <c:v>778.81</c:v>
                </c:pt>
                <c:pt idx="3">
                  <c:v>718.49</c:v>
                </c:pt>
                <c:pt idx="4">
                  <c:v>743.31</c:v>
                </c:pt>
              </c:numCache>
            </c:numRef>
          </c:val>
          <c:smooth val="0"/>
          <c:extLst>
            <c:ext xmlns:c16="http://schemas.microsoft.com/office/drawing/2014/chart" uri="{C3380CC4-5D6E-409C-BE32-E72D297353CC}">
              <c16:uniqueId val="{00000001-92DF-4BB8-9481-826D882E604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60.79</c:v>
                </c:pt>
                <c:pt idx="2">
                  <c:v>64.23</c:v>
                </c:pt>
                <c:pt idx="3">
                  <c:v>53.65</c:v>
                </c:pt>
                <c:pt idx="4">
                  <c:v>57.79</c:v>
                </c:pt>
              </c:numCache>
            </c:numRef>
          </c:val>
          <c:extLst>
            <c:ext xmlns:c16="http://schemas.microsoft.com/office/drawing/2014/chart" uri="{C3380CC4-5D6E-409C-BE32-E72D297353CC}">
              <c16:uniqueId val="{00000000-75F0-4B04-8672-4D218C57283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68.11</c:v>
                </c:pt>
                <c:pt idx="2">
                  <c:v>67.23</c:v>
                </c:pt>
                <c:pt idx="3">
                  <c:v>61.82</c:v>
                </c:pt>
                <c:pt idx="4">
                  <c:v>61.15</c:v>
                </c:pt>
              </c:numCache>
            </c:numRef>
          </c:val>
          <c:smooth val="0"/>
          <c:extLst>
            <c:ext xmlns:c16="http://schemas.microsoft.com/office/drawing/2014/chart" uri="{C3380CC4-5D6E-409C-BE32-E72D297353CC}">
              <c16:uniqueId val="{00000001-75F0-4B04-8672-4D218C57283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164.96</c:v>
                </c:pt>
                <c:pt idx="2">
                  <c:v>156.22999999999999</c:v>
                </c:pt>
                <c:pt idx="3">
                  <c:v>187.61</c:v>
                </c:pt>
                <c:pt idx="4">
                  <c:v>174.11</c:v>
                </c:pt>
              </c:numCache>
            </c:numRef>
          </c:val>
          <c:extLst>
            <c:ext xmlns:c16="http://schemas.microsoft.com/office/drawing/2014/chart" uri="{C3380CC4-5D6E-409C-BE32-E72D297353CC}">
              <c16:uniqueId val="{00000000-43B9-445C-ADDA-19CB3F8E558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222.41</c:v>
                </c:pt>
                <c:pt idx="2">
                  <c:v>228.21</c:v>
                </c:pt>
                <c:pt idx="3">
                  <c:v>246.9</c:v>
                </c:pt>
                <c:pt idx="4">
                  <c:v>250.43</c:v>
                </c:pt>
              </c:numCache>
            </c:numRef>
          </c:val>
          <c:smooth val="0"/>
          <c:extLst>
            <c:ext xmlns:c16="http://schemas.microsoft.com/office/drawing/2014/chart" uri="{C3380CC4-5D6E-409C-BE32-E72D297353CC}">
              <c16:uniqueId val="{00000001-43B9-445C-ADDA-19CB3F8E558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伊勢崎市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212237</v>
      </c>
      <c r="AM8" s="41"/>
      <c r="AN8" s="41"/>
      <c r="AO8" s="41"/>
      <c r="AP8" s="41"/>
      <c r="AQ8" s="41"/>
      <c r="AR8" s="41"/>
      <c r="AS8" s="41"/>
      <c r="AT8" s="34">
        <f>データ!T6</f>
        <v>139.44</v>
      </c>
      <c r="AU8" s="34"/>
      <c r="AV8" s="34"/>
      <c r="AW8" s="34"/>
      <c r="AX8" s="34"/>
      <c r="AY8" s="34"/>
      <c r="AZ8" s="34"/>
      <c r="BA8" s="34"/>
      <c r="BB8" s="34">
        <f>データ!U6</f>
        <v>1522.07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65.72</v>
      </c>
      <c r="J10" s="34"/>
      <c r="K10" s="34"/>
      <c r="L10" s="34"/>
      <c r="M10" s="34"/>
      <c r="N10" s="34"/>
      <c r="O10" s="34"/>
      <c r="P10" s="34">
        <f>データ!P6</f>
        <v>5.22</v>
      </c>
      <c r="Q10" s="34"/>
      <c r="R10" s="34"/>
      <c r="S10" s="34"/>
      <c r="T10" s="34"/>
      <c r="U10" s="34"/>
      <c r="V10" s="34"/>
      <c r="W10" s="34">
        <f>データ!Q6</f>
        <v>94.51</v>
      </c>
      <c r="X10" s="34"/>
      <c r="Y10" s="34"/>
      <c r="Z10" s="34"/>
      <c r="AA10" s="34"/>
      <c r="AB10" s="34"/>
      <c r="AC10" s="34"/>
      <c r="AD10" s="41">
        <f>データ!R6</f>
        <v>2101</v>
      </c>
      <c r="AE10" s="41"/>
      <c r="AF10" s="41"/>
      <c r="AG10" s="41"/>
      <c r="AH10" s="41"/>
      <c r="AI10" s="41"/>
      <c r="AJ10" s="41"/>
      <c r="AK10" s="2"/>
      <c r="AL10" s="41">
        <f>データ!V6</f>
        <v>11071</v>
      </c>
      <c r="AM10" s="41"/>
      <c r="AN10" s="41"/>
      <c r="AO10" s="41"/>
      <c r="AP10" s="41"/>
      <c r="AQ10" s="41"/>
      <c r="AR10" s="41"/>
      <c r="AS10" s="41"/>
      <c r="AT10" s="34">
        <f>データ!W6</f>
        <v>5.05</v>
      </c>
      <c r="AU10" s="34"/>
      <c r="AV10" s="34"/>
      <c r="AW10" s="34"/>
      <c r="AX10" s="34"/>
      <c r="AY10" s="34"/>
      <c r="AZ10" s="34"/>
      <c r="BA10" s="34"/>
      <c r="BB10" s="34">
        <f>データ!X6</f>
        <v>2192.2800000000002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Oe1wFU0HxpSU75GC+n5YeWtzQ1CeR+RgoQD5b5ZfCpx9vCqZT6NNDJyMVkZBHjx+N8UZWHyrfykZdD8VFc+Ysw==" saltValue="SHqtBh9nL1LNThodSE+M4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102041</v>
      </c>
      <c r="D6" s="19">
        <f t="shared" si="3"/>
        <v>46</v>
      </c>
      <c r="E6" s="19">
        <f t="shared" si="3"/>
        <v>17</v>
      </c>
      <c r="F6" s="19">
        <f t="shared" si="3"/>
        <v>5</v>
      </c>
      <c r="G6" s="19">
        <f t="shared" si="3"/>
        <v>0</v>
      </c>
      <c r="H6" s="19" t="str">
        <f t="shared" si="3"/>
        <v>群馬県　伊勢崎市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65.72</v>
      </c>
      <c r="P6" s="20">
        <f t="shared" si="3"/>
        <v>5.22</v>
      </c>
      <c r="Q6" s="20">
        <f t="shared" si="3"/>
        <v>94.51</v>
      </c>
      <c r="R6" s="20">
        <f t="shared" si="3"/>
        <v>2101</v>
      </c>
      <c r="S6" s="20">
        <f t="shared" si="3"/>
        <v>212237</v>
      </c>
      <c r="T6" s="20">
        <f t="shared" si="3"/>
        <v>139.44</v>
      </c>
      <c r="U6" s="20">
        <f t="shared" si="3"/>
        <v>1522.07</v>
      </c>
      <c r="V6" s="20">
        <f t="shared" si="3"/>
        <v>11071</v>
      </c>
      <c r="W6" s="20">
        <f t="shared" si="3"/>
        <v>5.05</v>
      </c>
      <c r="X6" s="20">
        <f t="shared" si="3"/>
        <v>2192.2800000000002</v>
      </c>
      <c r="Y6" s="21" t="str">
        <f>IF(Y7="",NA(),Y7)</f>
        <v>-</v>
      </c>
      <c r="Z6" s="21">
        <f t="shared" ref="Z6:AH6" si="4">IF(Z7="",NA(),Z7)</f>
        <v>117.21</v>
      </c>
      <c r="AA6" s="21">
        <f t="shared" si="4"/>
        <v>99.64</v>
      </c>
      <c r="AB6" s="21">
        <f t="shared" si="4"/>
        <v>112.21</v>
      </c>
      <c r="AC6" s="21">
        <f t="shared" si="4"/>
        <v>123.13</v>
      </c>
      <c r="AD6" s="21" t="str">
        <f t="shared" si="4"/>
        <v>-</v>
      </c>
      <c r="AE6" s="21">
        <f t="shared" si="4"/>
        <v>103.09</v>
      </c>
      <c r="AF6" s="21">
        <f t="shared" si="4"/>
        <v>102.11</v>
      </c>
      <c r="AG6" s="21">
        <f t="shared" si="4"/>
        <v>101.91</v>
      </c>
      <c r="AH6" s="21">
        <f t="shared" si="4"/>
        <v>103.07</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101.24</v>
      </c>
      <c r="AQ6" s="21">
        <f t="shared" si="5"/>
        <v>124.9</v>
      </c>
      <c r="AR6" s="21">
        <f t="shared" si="5"/>
        <v>124.8</v>
      </c>
      <c r="AS6" s="21">
        <f t="shared" si="5"/>
        <v>120.64</v>
      </c>
      <c r="AT6" s="20" t="str">
        <f>IF(AT7="","",IF(AT7="-","【-】","【"&amp;SUBSTITUTE(TEXT(AT7,"#,##0.00"),"-","△")&amp;"】"))</f>
        <v>【124.06】</v>
      </c>
      <c r="AU6" s="21" t="str">
        <f>IF(AU7="",NA(),AU7)</f>
        <v>-</v>
      </c>
      <c r="AV6" s="21">
        <f t="shared" ref="AV6:BD6" si="6">IF(AV7="",NA(),AV7)</f>
        <v>26.53</v>
      </c>
      <c r="AW6" s="21">
        <f t="shared" si="6"/>
        <v>34.25</v>
      </c>
      <c r="AX6" s="21">
        <f t="shared" si="6"/>
        <v>39.29</v>
      </c>
      <c r="AY6" s="21">
        <f t="shared" si="6"/>
        <v>67.77</v>
      </c>
      <c r="AZ6" s="21" t="str">
        <f t="shared" si="6"/>
        <v>-</v>
      </c>
      <c r="BA6" s="21">
        <f t="shared" si="6"/>
        <v>37.24</v>
      </c>
      <c r="BB6" s="21">
        <f t="shared" si="6"/>
        <v>33.58</v>
      </c>
      <c r="BC6" s="21">
        <f t="shared" si="6"/>
        <v>35.42</v>
      </c>
      <c r="BD6" s="21">
        <f t="shared" si="6"/>
        <v>39.82</v>
      </c>
      <c r="BE6" s="20" t="str">
        <f>IF(BE7="","",IF(BE7="-","【-】","【"&amp;SUBSTITUTE(TEXT(BE7,"#,##0.00"),"-","△")&amp;"】"))</f>
        <v>【42.02】</v>
      </c>
      <c r="BF6" s="21" t="str">
        <f>IF(BF7="",NA(),BF7)</f>
        <v>-</v>
      </c>
      <c r="BG6" s="21">
        <f t="shared" ref="BG6:BO6" si="7">IF(BG7="",NA(),BG7)</f>
        <v>175.2</v>
      </c>
      <c r="BH6" s="20">
        <f t="shared" si="7"/>
        <v>0</v>
      </c>
      <c r="BI6" s="21">
        <f t="shared" si="7"/>
        <v>165.27</v>
      </c>
      <c r="BJ6" s="21">
        <f t="shared" si="7"/>
        <v>12.58</v>
      </c>
      <c r="BK6" s="21" t="str">
        <f t="shared" si="7"/>
        <v>-</v>
      </c>
      <c r="BL6" s="21">
        <f t="shared" si="7"/>
        <v>783.8</v>
      </c>
      <c r="BM6" s="21">
        <f t="shared" si="7"/>
        <v>778.81</v>
      </c>
      <c r="BN6" s="21">
        <f t="shared" si="7"/>
        <v>718.49</v>
      </c>
      <c r="BO6" s="21">
        <f t="shared" si="7"/>
        <v>743.31</v>
      </c>
      <c r="BP6" s="20" t="str">
        <f>IF(BP7="","",IF(BP7="-","【-】","【"&amp;SUBSTITUTE(TEXT(BP7,"#,##0.00"),"-","△")&amp;"】"))</f>
        <v>【785.10】</v>
      </c>
      <c r="BQ6" s="21" t="str">
        <f>IF(BQ7="",NA(),BQ7)</f>
        <v>-</v>
      </c>
      <c r="BR6" s="21">
        <f t="shared" ref="BR6:BZ6" si="8">IF(BR7="",NA(),BR7)</f>
        <v>60.79</v>
      </c>
      <c r="BS6" s="21">
        <f t="shared" si="8"/>
        <v>64.23</v>
      </c>
      <c r="BT6" s="21">
        <f t="shared" si="8"/>
        <v>53.65</v>
      </c>
      <c r="BU6" s="21">
        <f t="shared" si="8"/>
        <v>57.79</v>
      </c>
      <c r="BV6" s="21" t="str">
        <f t="shared" si="8"/>
        <v>-</v>
      </c>
      <c r="BW6" s="21">
        <f t="shared" si="8"/>
        <v>68.11</v>
      </c>
      <c r="BX6" s="21">
        <f t="shared" si="8"/>
        <v>67.23</v>
      </c>
      <c r="BY6" s="21">
        <f t="shared" si="8"/>
        <v>61.82</v>
      </c>
      <c r="BZ6" s="21">
        <f t="shared" si="8"/>
        <v>61.15</v>
      </c>
      <c r="CA6" s="20" t="str">
        <f>IF(CA7="","",IF(CA7="-","【-】","【"&amp;SUBSTITUTE(TEXT(CA7,"#,##0.00"),"-","△")&amp;"】"))</f>
        <v>【56.93】</v>
      </c>
      <c r="CB6" s="21" t="str">
        <f>IF(CB7="",NA(),CB7)</f>
        <v>-</v>
      </c>
      <c r="CC6" s="21">
        <f t="shared" ref="CC6:CK6" si="9">IF(CC7="",NA(),CC7)</f>
        <v>164.96</v>
      </c>
      <c r="CD6" s="21">
        <f t="shared" si="9"/>
        <v>156.22999999999999</v>
      </c>
      <c r="CE6" s="21">
        <f t="shared" si="9"/>
        <v>187.61</v>
      </c>
      <c r="CF6" s="21">
        <f t="shared" si="9"/>
        <v>174.11</v>
      </c>
      <c r="CG6" s="21" t="str">
        <f t="shared" si="9"/>
        <v>-</v>
      </c>
      <c r="CH6" s="21">
        <f t="shared" si="9"/>
        <v>222.41</v>
      </c>
      <c r="CI6" s="21">
        <f t="shared" si="9"/>
        <v>228.21</v>
      </c>
      <c r="CJ6" s="21">
        <f t="shared" si="9"/>
        <v>246.9</v>
      </c>
      <c r="CK6" s="21">
        <f t="shared" si="9"/>
        <v>250.43</v>
      </c>
      <c r="CL6" s="20" t="str">
        <f>IF(CL7="","",IF(CL7="-","【-】","【"&amp;SUBSTITUTE(TEXT(CL7,"#,##0.00"),"-","△")&amp;"】"))</f>
        <v>【271.15】</v>
      </c>
      <c r="CM6" s="21" t="str">
        <f>IF(CM7="",NA(),CM7)</f>
        <v>-</v>
      </c>
      <c r="CN6" s="21">
        <f t="shared" ref="CN6:CV6" si="10">IF(CN7="",NA(),CN7)</f>
        <v>44.41</v>
      </c>
      <c r="CO6" s="21">
        <f t="shared" si="10"/>
        <v>44.21</v>
      </c>
      <c r="CP6" s="21">
        <f t="shared" si="10"/>
        <v>51.87</v>
      </c>
      <c r="CQ6" s="21">
        <f t="shared" si="10"/>
        <v>53.94</v>
      </c>
      <c r="CR6" s="21" t="str">
        <f t="shared" si="10"/>
        <v>-</v>
      </c>
      <c r="CS6" s="21">
        <f t="shared" si="10"/>
        <v>55.26</v>
      </c>
      <c r="CT6" s="21">
        <f t="shared" si="10"/>
        <v>54.54</v>
      </c>
      <c r="CU6" s="21">
        <f t="shared" si="10"/>
        <v>52.9</v>
      </c>
      <c r="CV6" s="21">
        <f t="shared" si="10"/>
        <v>52.63</v>
      </c>
      <c r="CW6" s="20" t="str">
        <f>IF(CW7="","",IF(CW7="-","【-】","【"&amp;SUBSTITUTE(TEXT(CW7,"#,##0.00"),"-","△")&amp;"】"))</f>
        <v>【49.87】</v>
      </c>
      <c r="CX6" s="21" t="str">
        <f>IF(CX7="",NA(),CX7)</f>
        <v>-</v>
      </c>
      <c r="CY6" s="21">
        <f t="shared" ref="CY6:DG6" si="11">IF(CY7="",NA(),CY7)</f>
        <v>74.709999999999994</v>
      </c>
      <c r="CZ6" s="21">
        <f t="shared" si="11"/>
        <v>74.86</v>
      </c>
      <c r="DA6" s="21">
        <f t="shared" si="11"/>
        <v>75.47</v>
      </c>
      <c r="DB6" s="21">
        <f t="shared" si="11"/>
        <v>75.34</v>
      </c>
      <c r="DC6" s="21" t="str">
        <f t="shared" si="11"/>
        <v>-</v>
      </c>
      <c r="DD6" s="21">
        <f t="shared" si="11"/>
        <v>90.52</v>
      </c>
      <c r="DE6" s="21">
        <f t="shared" si="11"/>
        <v>90.3</v>
      </c>
      <c r="DF6" s="21">
        <f t="shared" si="11"/>
        <v>90.3</v>
      </c>
      <c r="DG6" s="21">
        <f t="shared" si="11"/>
        <v>90.32</v>
      </c>
      <c r="DH6" s="20" t="str">
        <f>IF(DH7="","",IF(DH7="-","【-】","【"&amp;SUBSTITUTE(TEXT(DH7,"#,##0.00"),"-","△")&amp;"】"))</f>
        <v>【87.54】</v>
      </c>
      <c r="DI6" s="21" t="str">
        <f>IF(DI7="",NA(),DI7)</f>
        <v>-</v>
      </c>
      <c r="DJ6" s="21">
        <f t="shared" ref="DJ6:DR6" si="12">IF(DJ7="",NA(),DJ7)</f>
        <v>50.76</v>
      </c>
      <c r="DK6" s="21">
        <f t="shared" si="12"/>
        <v>52.21</v>
      </c>
      <c r="DL6" s="21">
        <f t="shared" si="12"/>
        <v>53.67</v>
      </c>
      <c r="DM6" s="21">
        <f t="shared" si="12"/>
        <v>55.12</v>
      </c>
      <c r="DN6" s="21" t="str">
        <f t="shared" si="12"/>
        <v>-</v>
      </c>
      <c r="DO6" s="21">
        <f t="shared" si="12"/>
        <v>24.8</v>
      </c>
      <c r="DP6" s="21">
        <f t="shared" si="12"/>
        <v>28.12</v>
      </c>
      <c r="DQ6" s="21">
        <f t="shared" si="12"/>
        <v>28.79</v>
      </c>
      <c r="DR6" s="21">
        <f t="shared" si="12"/>
        <v>30.5</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0.02</v>
      </c>
      <c r="EL6" s="21">
        <f t="shared" si="14"/>
        <v>0.01</v>
      </c>
      <c r="EM6" s="21">
        <f t="shared" si="14"/>
        <v>0.01</v>
      </c>
      <c r="EN6" s="21">
        <f t="shared" si="14"/>
        <v>0.02</v>
      </c>
      <c r="EO6" s="20" t="str">
        <f>IF(EO7="","",IF(EO7="-","【-】","【"&amp;SUBSTITUTE(TEXT(EO7,"#,##0.00"),"-","△")&amp;"】"))</f>
        <v>【0.02】</v>
      </c>
    </row>
    <row r="7" spans="1:148" s="22" customFormat="1" x14ac:dyDescent="0.2">
      <c r="A7" s="14"/>
      <c r="B7" s="23">
        <v>2023</v>
      </c>
      <c r="C7" s="23">
        <v>102041</v>
      </c>
      <c r="D7" s="23">
        <v>46</v>
      </c>
      <c r="E7" s="23">
        <v>17</v>
      </c>
      <c r="F7" s="23">
        <v>5</v>
      </c>
      <c r="G7" s="23">
        <v>0</v>
      </c>
      <c r="H7" s="23" t="s">
        <v>96</v>
      </c>
      <c r="I7" s="23" t="s">
        <v>97</v>
      </c>
      <c r="J7" s="23" t="s">
        <v>98</v>
      </c>
      <c r="K7" s="23" t="s">
        <v>99</v>
      </c>
      <c r="L7" s="23" t="s">
        <v>100</v>
      </c>
      <c r="M7" s="23" t="s">
        <v>101</v>
      </c>
      <c r="N7" s="24" t="s">
        <v>102</v>
      </c>
      <c r="O7" s="24">
        <v>65.72</v>
      </c>
      <c r="P7" s="24">
        <v>5.22</v>
      </c>
      <c r="Q7" s="24">
        <v>94.51</v>
      </c>
      <c r="R7" s="24">
        <v>2101</v>
      </c>
      <c r="S7" s="24">
        <v>212237</v>
      </c>
      <c r="T7" s="24">
        <v>139.44</v>
      </c>
      <c r="U7" s="24">
        <v>1522.07</v>
      </c>
      <c r="V7" s="24">
        <v>11071</v>
      </c>
      <c r="W7" s="24">
        <v>5.05</v>
      </c>
      <c r="X7" s="24">
        <v>2192.2800000000002</v>
      </c>
      <c r="Y7" s="24" t="s">
        <v>102</v>
      </c>
      <c r="Z7" s="24">
        <v>117.21</v>
      </c>
      <c r="AA7" s="24">
        <v>99.64</v>
      </c>
      <c r="AB7" s="24">
        <v>112.21</v>
      </c>
      <c r="AC7" s="24">
        <v>123.13</v>
      </c>
      <c r="AD7" s="24" t="s">
        <v>102</v>
      </c>
      <c r="AE7" s="24">
        <v>103.09</v>
      </c>
      <c r="AF7" s="24">
        <v>102.11</v>
      </c>
      <c r="AG7" s="24">
        <v>101.91</v>
      </c>
      <c r="AH7" s="24">
        <v>103.07</v>
      </c>
      <c r="AI7" s="24">
        <v>104.44</v>
      </c>
      <c r="AJ7" s="24" t="s">
        <v>102</v>
      </c>
      <c r="AK7" s="24">
        <v>0</v>
      </c>
      <c r="AL7" s="24">
        <v>0</v>
      </c>
      <c r="AM7" s="24">
        <v>0</v>
      </c>
      <c r="AN7" s="24">
        <v>0</v>
      </c>
      <c r="AO7" s="24" t="s">
        <v>102</v>
      </c>
      <c r="AP7" s="24">
        <v>101.24</v>
      </c>
      <c r="AQ7" s="24">
        <v>124.9</v>
      </c>
      <c r="AR7" s="24">
        <v>124.8</v>
      </c>
      <c r="AS7" s="24">
        <v>120.64</v>
      </c>
      <c r="AT7" s="24">
        <v>124.06</v>
      </c>
      <c r="AU7" s="24" t="s">
        <v>102</v>
      </c>
      <c r="AV7" s="24">
        <v>26.53</v>
      </c>
      <c r="AW7" s="24">
        <v>34.25</v>
      </c>
      <c r="AX7" s="24">
        <v>39.29</v>
      </c>
      <c r="AY7" s="24">
        <v>67.77</v>
      </c>
      <c r="AZ7" s="24" t="s">
        <v>102</v>
      </c>
      <c r="BA7" s="24">
        <v>37.24</v>
      </c>
      <c r="BB7" s="24">
        <v>33.58</v>
      </c>
      <c r="BC7" s="24">
        <v>35.42</v>
      </c>
      <c r="BD7" s="24">
        <v>39.82</v>
      </c>
      <c r="BE7" s="24">
        <v>42.02</v>
      </c>
      <c r="BF7" s="24" t="s">
        <v>102</v>
      </c>
      <c r="BG7" s="24">
        <v>175.2</v>
      </c>
      <c r="BH7" s="24">
        <v>0</v>
      </c>
      <c r="BI7" s="24">
        <v>165.27</v>
      </c>
      <c r="BJ7" s="24">
        <v>12.58</v>
      </c>
      <c r="BK7" s="24" t="s">
        <v>102</v>
      </c>
      <c r="BL7" s="24">
        <v>783.8</v>
      </c>
      <c r="BM7" s="24">
        <v>778.81</v>
      </c>
      <c r="BN7" s="24">
        <v>718.49</v>
      </c>
      <c r="BO7" s="24">
        <v>743.31</v>
      </c>
      <c r="BP7" s="24">
        <v>785.1</v>
      </c>
      <c r="BQ7" s="24" t="s">
        <v>102</v>
      </c>
      <c r="BR7" s="24">
        <v>60.79</v>
      </c>
      <c r="BS7" s="24">
        <v>64.23</v>
      </c>
      <c r="BT7" s="24">
        <v>53.65</v>
      </c>
      <c r="BU7" s="24">
        <v>57.79</v>
      </c>
      <c r="BV7" s="24" t="s">
        <v>102</v>
      </c>
      <c r="BW7" s="24">
        <v>68.11</v>
      </c>
      <c r="BX7" s="24">
        <v>67.23</v>
      </c>
      <c r="BY7" s="24">
        <v>61.82</v>
      </c>
      <c r="BZ7" s="24">
        <v>61.15</v>
      </c>
      <c r="CA7" s="24">
        <v>56.93</v>
      </c>
      <c r="CB7" s="24" t="s">
        <v>102</v>
      </c>
      <c r="CC7" s="24">
        <v>164.96</v>
      </c>
      <c r="CD7" s="24">
        <v>156.22999999999999</v>
      </c>
      <c r="CE7" s="24">
        <v>187.61</v>
      </c>
      <c r="CF7" s="24">
        <v>174.11</v>
      </c>
      <c r="CG7" s="24" t="s">
        <v>102</v>
      </c>
      <c r="CH7" s="24">
        <v>222.41</v>
      </c>
      <c r="CI7" s="24">
        <v>228.21</v>
      </c>
      <c r="CJ7" s="24">
        <v>246.9</v>
      </c>
      <c r="CK7" s="24">
        <v>250.43</v>
      </c>
      <c r="CL7" s="24">
        <v>271.14999999999998</v>
      </c>
      <c r="CM7" s="24" t="s">
        <v>102</v>
      </c>
      <c r="CN7" s="24">
        <v>44.41</v>
      </c>
      <c r="CO7" s="24">
        <v>44.21</v>
      </c>
      <c r="CP7" s="24">
        <v>51.87</v>
      </c>
      <c r="CQ7" s="24">
        <v>53.94</v>
      </c>
      <c r="CR7" s="24" t="s">
        <v>102</v>
      </c>
      <c r="CS7" s="24">
        <v>55.26</v>
      </c>
      <c r="CT7" s="24">
        <v>54.54</v>
      </c>
      <c r="CU7" s="24">
        <v>52.9</v>
      </c>
      <c r="CV7" s="24">
        <v>52.63</v>
      </c>
      <c r="CW7" s="24">
        <v>49.87</v>
      </c>
      <c r="CX7" s="24" t="s">
        <v>102</v>
      </c>
      <c r="CY7" s="24">
        <v>74.709999999999994</v>
      </c>
      <c r="CZ7" s="24">
        <v>74.86</v>
      </c>
      <c r="DA7" s="24">
        <v>75.47</v>
      </c>
      <c r="DB7" s="24">
        <v>75.34</v>
      </c>
      <c r="DC7" s="24" t="s">
        <v>102</v>
      </c>
      <c r="DD7" s="24">
        <v>90.52</v>
      </c>
      <c r="DE7" s="24">
        <v>90.3</v>
      </c>
      <c r="DF7" s="24">
        <v>90.3</v>
      </c>
      <c r="DG7" s="24">
        <v>90.32</v>
      </c>
      <c r="DH7" s="24">
        <v>87.54</v>
      </c>
      <c r="DI7" s="24" t="s">
        <v>102</v>
      </c>
      <c r="DJ7" s="24">
        <v>50.76</v>
      </c>
      <c r="DK7" s="24">
        <v>52.21</v>
      </c>
      <c r="DL7" s="24">
        <v>53.67</v>
      </c>
      <c r="DM7" s="24">
        <v>55.12</v>
      </c>
      <c r="DN7" s="24" t="s">
        <v>102</v>
      </c>
      <c r="DO7" s="24">
        <v>24.8</v>
      </c>
      <c r="DP7" s="24">
        <v>28.12</v>
      </c>
      <c r="DQ7" s="24">
        <v>28.79</v>
      </c>
      <c r="DR7" s="24">
        <v>30.5</v>
      </c>
      <c r="DS7" s="24">
        <v>28.42</v>
      </c>
      <c r="DT7" s="24" t="s">
        <v>102</v>
      </c>
      <c r="DU7" s="24">
        <v>0</v>
      </c>
      <c r="DV7" s="24">
        <v>0</v>
      </c>
      <c r="DW7" s="24">
        <v>0</v>
      </c>
      <c r="DX7" s="24">
        <v>0</v>
      </c>
      <c r="DY7" s="24" t="s">
        <v>102</v>
      </c>
      <c r="DZ7" s="24">
        <v>0</v>
      </c>
      <c r="EA7" s="24">
        <v>0</v>
      </c>
      <c r="EB7" s="24">
        <v>0</v>
      </c>
      <c r="EC7" s="24">
        <v>0</v>
      </c>
      <c r="ED7" s="24">
        <v>0.08</v>
      </c>
      <c r="EE7" s="24" t="s">
        <v>102</v>
      </c>
      <c r="EF7" s="24">
        <v>0</v>
      </c>
      <c r="EG7" s="24">
        <v>0</v>
      </c>
      <c r="EH7" s="24">
        <v>0</v>
      </c>
      <c r="EI7" s="24">
        <v>0</v>
      </c>
      <c r="EJ7" s="24" t="s">
        <v>102</v>
      </c>
      <c r="EK7" s="24">
        <v>0.02</v>
      </c>
      <c r="EL7" s="24">
        <v>0.01</v>
      </c>
      <c r="EM7" s="24">
        <v>0.01</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2025-02-19T01:06:33Z</cp:lastPrinted>
  <dcterms:created xsi:type="dcterms:W3CDTF">2025-01-24T07:16:38Z</dcterms:created>
  <dcterms:modified xsi:type="dcterms:W3CDTF">2025-02-27T07:57:49Z</dcterms:modified>
  <cp:category/>
</cp:coreProperties>
</file>