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18462C5-8B52-4A6B-8331-206A4AA8EF09}" xr6:coauthVersionLast="47" xr6:coauthVersionMax="47" xr10:uidLastSave="{00000000-0000-0000-0000-000000000000}"/>
  <workbookProtection workbookAlgorithmName="SHA-512" workbookHashValue="gmEJKakBIYdEZpPed96zby6n1F871P9fXjVVRiQs6hGe2iHU8tB1hsWWVwcVcYZN6wYFdNk14Apxr95BVNqhkA==" workbookSaltValue="Z9a8SZs/axMg5ABrmOlyR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W10" i="4" s="1"/>
  <c r="P6" i="5"/>
  <c r="P10" i="4" s="1"/>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F85" i="4"/>
  <c r="E85" i="4"/>
  <c r="BB10" i="4"/>
  <c r="B10" i="4"/>
  <c r="BB8" i="4"/>
  <c r="AT8" i="4"/>
  <c r="AL8" i="4"/>
  <c r="AD8" i="4"/>
  <c r="W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<sst xmlns="http://schemas.openxmlformats.org/spreadsheetml/2006/main" count="319" uniqueCount="116">
  <si>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</si>
  <si>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</si>
  <si>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</si>
  <si>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</si>
  <si>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</si>
  <si>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</si>
  <si>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</si>
  <si>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</si>
  <si>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</si>
  <si>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</si>
  <si>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</si>
  <si>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</si>
  <si>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</si>
  <si>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</si>
  <si>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</si>
  <si>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</si>
  <si>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</si>
  <si>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</si>
  <si>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</si>
  <si>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</si>
  <si>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</si>
  <si>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</si>
  <si>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</si>
  <si>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</si>
  <si>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</si>
  <si>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</si>
  <si>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</si>
  <si>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</si>
  <si>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</si>
  <si>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</si>
  <si>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</si>
  <si>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</si>
  <si>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</si>
  <si>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</si>
  <si>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</si>
  <si>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</si>
  <si>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</si>
  <si>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</si>
  <si>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</si>
  <si>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</si>
  <si>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</si>
  <si>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</si>
  <si>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</si>
  <si>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</si>
  <si>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</si>
  <si>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</si>
  <si>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</si>
  <si>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</si>
  <si>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</si>
  <si>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</si>
  <si>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</si>
  <si>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</si>
  <si>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</si>
  <si>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</si>
  <si>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</si>
  <si>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</si>
  <si>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</si>
  <si>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</si>
  <si>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</si>
  <si>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</si>
  <si>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</si>
  <si>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</si>
  <si>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</si>
  <si>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</si>
  <si>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</si>
  <si>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</si>
  <si>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</si>
  <si>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</si>
  <si>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</si>
  <si>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</si>
  <si>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</si>
  <si>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</si>
  <si>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</si>
  <si>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</si>
  <si>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</si>
  <si>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</si>
  <si>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</si>
  <si>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</si>
  <si>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</si>
  <si>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</si>
  <si>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</si>
  <si>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</si>
  <si>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</si>
  <si>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</si>
  <si>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</si>
  <si>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</si>
  <si>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</si>
  <si>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</si>
  <si>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</si>
  <si>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</si>
  <si>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</si>
  <si>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</si>
  <si>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</si>
  <si>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</si>
  <si>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</si>
  <si>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</si>
  <si>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</si>
  <si>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</si>
  <si>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</si>
  <si>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</si>
  <si>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</si>
  <si>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</si>
  <si>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</si>
  <si>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</si>
  <si>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</si>
  <si>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</si>
  <si>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</si>
  <si>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</si>
  <si>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</si>
  <si>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</si>
  <si>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</si>
  <si>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</si>
  <si>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</si>
  <si>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法適用時に固定資産を取得したものと捉えて取得価格を再評価したことにより、開始時点の減価償却累計額がゼロとなった。そのため、有形固定資産減価償却費率は、かなり低い水準となっている。今後は、減価償却累計額の増加に伴い、上昇していくことが見込まれる。
②管渠老朽化率は50％を超えており、今後も計画的に管渠施設の更新を実施する必要がある。
③管渠改善率は、類似団体平均を大きく上回っている。
四万処理区は昭和61年、沢渡処理区は昭和63年より供用開始し、約40年が経過していることから、計画的な更新工事を実施しており、それを継続する必要がある。
</t>
    <rPh sb="1" eb="5">
      <t>ホウテキヨウジ</t>
    </rPh>
    <rPh sb="6" eb="10">
      <t>コテイシサン</t>
    </rPh>
    <rPh sb="11" eb="13">
      <t>シュトク</t>
    </rPh>
    <rPh sb="18" eb="19">
      <t>トラ</t>
    </rPh>
    <rPh sb="21" eb="25">
      <t>シュトクカカク</t>
    </rPh>
    <rPh sb="26" eb="29">
      <t>サイヒョウカ</t>
    </rPh>
    <rPh sb="37" eb="41">
      <t>カイシジテン</t>
    </rPh>
    <rPh sb="42" eb="46">
      <t>ゲンカショウキャク</t>
    </rPh>
    <rPh sb="46" eb="48">
      <t>ルイケイ</t>
    </rPh>
    <rPh sb="48" eb="49">
      <t>ガク</t>
    </rPh>
    <rPh sb="79" eb="80">
      <t>ヒク</t>
    </rPh>
    <rPh sb="81" eb="83">
      <t>スイジュン</t>
    </rPh>
    <rPh sb="90" eb="92">
      <t>コンゴ</t>
    </rPh>
    <rPh sb="94" eb="98">
      <t>ゲンカショウキャク</t>
    </rPh>
    <rPh sb="98" eb="101">
      <t>ルイケイガク</t>
    </rPh>
    <rPh sb="102" eb="104">
      <t>ゾウカ</t>
    </rPh>
    <rPh sb="105" eb="106">
      <t>トモナ</t>
    </rPh>
    <rPh sb="108" eb="110">
      <t>ジョウショウ</t>
    </rPh>
    <rPh sb="117" eb="119">
      <t>ミコ</t>
    </rPh>
    <rPh sb="126" eb="128">
      <t>カンキョ</t>
    </rPh>
    <rPh sb="128" eb="131">
      <t>ロウキュウカ</t>
    </rPh>
    <rPh sb="131" eb="132">
      <t>リツ</t>
    </rPh>
    <rPh sb="137" eb="138">
      <t>コ</t>
    </rPh>
    <rPh sb="143" eb="145">
      <t>コンゴ</t>
    </rPh>
    <rPh sb="146" eb="149">
      <t>ケイカクテキ</t>
    </rPh>
    <rPh sb="150" eb="152">
      <t>カンキョ</t>
    </rPh>
    <rPh sb="152" eb="154">
      <t>シセツ</t>
    </rPh>
    <rPh sb="171" eb="173">
      <t>カンキョ</t>
    </rPh>
    <rPh sb="173" eb="176">
      <t>カイゼンリツ</t>
    </rPh>
    <rPh sb="178" eb="182">
      <t>ルイジダンタイ</t>
    </rPh>
    <rPh sb="182" eb="184">
      <t>ヘイキン</t>
    </rPh>
    <rPh sb="185" eb="186">
      <t>オオ</t>
    </rPh>
    <rPh sb="188" eb="190">
      <t>ウワマワ</t>
    </rPh>
    <rPh sb="196" eb="198">
      <t>シマ</t>
    </rPh>
    <rPh sb="198" eb="201">
      <t>ショリク</t>
    </rPh>
    <rPh sb="202" eb="204">
      <t>ショウワ</t>
    </rPh>
    <rPh sb="206" eb="207">
      <t>ネン</t>
    </rPh>
    <rPh sb="208" eb="210">
      <t>サワタリ</t>
    </rPh>
    <rPh sb="210" eb="213">
      <t>ショリク</t>
    </rPh>
    <rPh sb="214" eb="216">
      <t>ショウワ</t>
    </rPh>
    <rPh sb="218" eb="219">
      <t>ネン</t>
    </rPh>
    <rPh sb="221" eb="225">
      <t>キョウヨウカイシ</t>
    </rPh>
    <rPh sb="227" eb="228">
      <t>ヤク</t>
    </rPh>
    <rPh sb="230" eb="231">
      <t>ネン</t>
    </rPh>
    <rPh sb="232" eb="234">
      <t>ケイカ</t>
    </rPh>
    <rPh sb="243" eb="246">
      <t>ケイカクテキ</t>
    </rPh>
    <rPh sb="247" eb="251">
      <t>コウシンコウジ</t>
    </rPh>
    <phoneticPr fontId="4"/>
  </si>
  <si>
    <t>　本町の特定環境保全公共下水道事業は令和５年度より公営企業会計に移行し、今回が法適用企業として初めての経営比較分析となる。経営の効率性を表す指標においては、類似団体と比較して概ね高い水準である。しかし、老朽化を表す指標においては、②管渠老朽化率が高く、計画的な管渠施設更新の必要性が明白となった。
　処理区域は四万温泉及び沢渡温泉を含む地区であり、来客数の増減が使用量に大きく影響することが特徴であるが、人口減少により、使用量の大幅な増加は見込まれないため、収入は一般会計からの繰入金に大きく依存している状況である。
　また、処理場及び管渠施設の修繕費や老朽管の更新等による支出の増加も予想されるため、維持管理等の効率化を図るとともに、使用料改定を視野に入れた経営改善を行う必要がある。</t>
    <rPh sb="1" eb="3">
      <t>ホンマチ</t>
    </rPh>
    <rPh sb="4" eb="10">
      <t>トクテイカンキョウホゼン</t>
    </rPh>
    <rPh sb="10" eb="17">
      <t>コウキョウゲスイドウジギョウ</t>
    </rPh>
    <rPh sb="18" eb="20">
      <t>レイワ</t>
    </rPh>
    <rPh sb="21" eb="23">
      <t>ネンド</t>
    </rPh>
    <rPh sb="25" eb="31">
      <t>コウエイキギョウカイケイ</t>
    </rPh>
    <rPh sb="32" eb="34">
      <t>イコウ</t>
    </rPh>
    <rPh sb="36" eb="38">
      <t>コンカイ</t>
    </rPh>
    <rPh sb="39" eb="44">
      <t>ホウテキヨウキギョウ</t>
    </rPh>
    <rPh sb="47" eb="48">
      <t>ハジ</t>
    </rPh>
    <rPh sb="87" eb="88">
      <t>オオム</t>
    </rPh>
    <rPh sb="89" eb="90">
      <t>タカ</t>
    </rPh>
    <rPh sb="91" eb="93">
      <t>スイジュン</t>
    </rPh>
    <rPh sb="101" eb="104">
      <t>ロウキュウカ</t>
    </rPh>
    <rPh sb="105" eb="106">
      <t>アラワ</t>
    </rPh>
    <rPh sb="107" eb="109">
      <t>シヒョウ</t>
    </rPh>
    <rPh sb="116" eb="118">
      <t>カンキョ</t>
    </rPh>
    <rPh sb="118" eb="121">
      <t>ロウキュウカ</t>
    </rPh>
    <rPh sb="121" eb="122">
      <t>リツ</t>
    </rPh>
    <rPh sb="123" eb="124">
      <t>タカ</t>
    </rPh>
    <rPh sb="126" eb="129">
      <t>ケイカクテキ</t>
    </rPh>
    <rPh sb="130" eb="134">
      <t>カンキョシセツ</t>
    </rPh>
    <rPh sb="134" eb="136">
      <t>コウシン</t>
    </rPh>
    <rPh sb="137" eb="140">
      <t>ヒツヨウセイ</t>
    </rPh>
    <rPh sb="141" eb="143">
      <t>メイハク</t>
    </rPh>
    <rPh sb="150" eb="154">
      <t>ショリクイキ</t>
    </rPh>
    <rPh sb="155" eb="159">
      <t>シマオンセン</t>
    </rPh>
    <rPh sb="159" eb="160">
      <t>オヨ</t>
    </rPh>
    <rPh sb="161" eb="165">
      <t>サワタリオンセン</t>
    </rPh>
    <rPh sb="166" eb="167">
      <t>フク</t>
    </rPh>
    <rPh sb="168" eb="170">
      <t>チク</t>
    </rPh>
    <rPh sb="174" eb="177">
      <t>ライキャクスウ</t>
    </rPh>
    <rPh sb="178" eb="180">
      <t>ゾウゲン</t>
    </rPh>
    <rPh sb="185" eb="186">
      <t>オオ</t>
    </rPh>
    <rPh sb="188" eb="190">
      <t>エイキョウ</t>
    </rPh>
    <rPh sb="195" eb="197">
      <t>トクチョウ</t>
    </rPh>
    <rPh sb="214" eb="216">
      <t>オオハバ</t>
    </rPh>
    <rPh sb="239" eb="241">
      <t>クリイレ</t>
    </rPh>
    <rPh sb="263" eb="266">
      <t>ショリジョウ</t>
    </rPh>
    <rPh sb="266" eb="267">
      <t>オヨ</t>
    </rPh>
    <rPh sb="268" eb="272">
      <t>カンキョシセツ</t>
    </rPh>
    <rPh sb="273" eb="276">
      <t>シュウゼンヒ</t>
    </rPh>
    <rPh sb="277" eb="280">
      <t>ロウキュウカン</t>
    </rPh>
    <rPh sb="281" eb="283">
      <t>コウシン</t>
    </rPh>
    <rPh sb="283" eb="284">
      <t>トウ</t>
    </rPh>
    <rPh sb="287" eb="289">
      <t>シシュツ</t>
    </rPh>
    <rPh sb="290" eb="292">
      <t>ゾウカ</t>
    </rPh>
    <rPh sb="293" eb="295">
      <t>ヨソウ</t>
    </rPh>
    <phoneticPr fontId="4"/>
  </si>
  <si>
    <t>①法適用初年度である令和５年度の経常収支比率は、100％以上であり黒字となった。しかしながら、一般会計からの繰入金が総収益の４割を超えているため、収益性を考えた効率的な整備を行うとともに使用料の増収を目指す必要がある。
③流動比率は、企業債償還額が減少していることから、類似団体と比較してかなり高い水準である。
④企業債残高対事業規模比率は、類似団体と比較して低い水準である。これは償還残高が少ないためであるが、今後新たな企業債の借入を行う見込みのため、比率の上昇が予想される。
⑤経費回収率は、類似団体を上回っているが、100％をわずかに下回っている。これは、汚水処理にかかる費用が使用料収入のみで賄えていないということであり、適正な使用料収入の確保及び汚水処理費の削減が求められる。
⑥汚水処理原価は、類似団体平均を下回っているが、今後も投資の効率化や有収水量増加のための取組など経営改善が必要である。
⑦四万水質管理センター、沢渡水質管理センターの２施設で下水処理を行っている。施設利用率は、類似団体と比較してわずかに低い傾向にある。利用率が低い要因としては、どちらも温泉街を中心とした処理区域であることから、１年間の中で観光客の多い時期と少ない時期があり、処理水量が一定でないという特徴があるためである。コロナ禍収束後は観光客が増加傾向であるため、それに伴い利用率も向上することが見込まれる。
⑧水洗化率は、既に水洗便所の整備が進んでいるため、今後も高い水準で横ばい傾向となることが予想される。</t>
    <rPh sb="1" eb="2">
      <t>ホウ</t>
    </rPh>
    <rPh sb="4" eb="7">
      <t>ショネンド</t>
    </rPh>
    <rPh sb="10" eb="12">
      <t>レイワ</t>
    </rPh>
    <rPh sb="13" eb="15">
      <t>ネンド</t>
    </rPh>
    <rPh sb="16" eb="18">
      <t>ケイジョウ</t>
    </rPh>
    <rPh sb="18" eb="20">
      <t>シュウシ</t>
    </rPh>
    <rPh sb="20" eb="22">
      <t>ヒリツ</t>
    </rPh>
    <rPh sb="28" eb="30">
      <t>イジョウ</t>
    </rPh>
    <rPh sb="47" eb="51">
      <t>イッパンカイケイ</t>
    </rPh>
    <rPh sb="54" eb="57">
      <t>クリイレキン</t>
    </rPh>
    <rPh sb="58" eb="61">
      <t>ソウシュウエキ</t>
    </rPh>
    <rPh sb="63" eb="64">
      <t>ワリ</t>
    </rPh>
    <rPh sb="65" eb="66">
      <t>コ</t>
    </rPh>
    <rPh sb="73" eb="75">
      <t>シュウエキ</t>
    </rPh>
    <rPh sb="75" eb="76">
      <t>セイ</t>
    </rPh>
    <rPh sb="77" eb="78">
      <t>カンガ</t>
    </rPh>
    <rPh sb="80" eb="83">
      <t>コウリツテキ</t>
    </rPh>
    <rPh sb="84" eb="86">
      <t>セイビ</t>
    </rPh>
    <rPh sb="87" eb="88">
      <t>オコナ</t>
    </rPh>
    <rPh sb="93" eb="96">
      <t>シヨウリョウ</t>
    </rPh>
    <rPh sb="97" eb="99">
      <t>ゾウシュウ</t>
    </rPh>
    <rPh sb="100" eb="102">
      <t>メザ</t>
    </rPh>
    <rPh sb="103" eb="105">
      <t>ヒツヨウ</t>
    </rPh>
    <rPh sb="111" eb="113">
      <t>リュウドウ</t>
    </rPh>
    <rPh sb="113" eb="115">
      <t>ヒリツ</t>
    </rPh>
    <rPh sb="124" eb="126">
      <t>ゲンショウ</t>
    </rPh>
    <rPh sb="135" eb="137">
      <t>ルイジ</t>
    </rPh>
    <rPh sb="137" eb="139">
      <t>ダンタイ</t>
    </rPh>
    <rPh sb="140" eb="142">
      <t>ヒカク</t>
    </rPh>
    <rPh sb="147" eb="148">
      <t>タカ</t>
    </rPh>
    <rPh sb="149" eb="151">
      <t>スイジュン</t>
    </rPh>
    <rPh sb="157" eb="160">
      <t>キギョウサイ</t>
    </rPh>
    <rPh sb="160" eb="162">
      <t>ザンダカ</t>
    </rPh>
    <rPh sb="162" eb="163">
      <t>タイ</t>
    </rPh>
    <rPh sb="163" eb="165">
      <t>ジギョウ</t>
    </rPh>
    <rPh sb="165" eb="167">
      <t>キボ</t>
    </rPh>
    <rPh sb="167" eb="169">
      <t>ヒリツ</t>
    </rPh>
    <rPh sb="171" eb="173">
      <t>ルイジ</t>
    </rPh>
    <rPh sb="173" eb="175">
      <t>ダンタイ</t>
    </rPh>
    <rPh sb="180" eb="181">
      <t>ヒク</t>
    </rPh>
    <rPh sb="182" eb="184">
      <t>スイジュン</t>
    </rPh>
    <rPh sb="191" eb="195">
      <t>ショウカンザンダカ</t>
    </rPh>
    <rPh sb="196" eb="197">
      <t>スク</t>
    </rPh>
    <rPh sb="208" eb="209">
      <t>アラ</t>
    </rPh>
    <rPh sb="218" eb="219">
      <t>オコナ</t>
    </rPh>
    <rPh sb="220" eb="222">
      <t>ミコ</t>
    </rPh>
    <rPh sb="227" eb="229">
      <t>ヒリツ</t>
    </rPh>
    <rPh sb="230" eb="232">
      <t>ジョウショウ</t>
    </rPh>
    <rPh sb="233" eb="235">
      <t>ヨソウ</t>
    </rPh>
    <rPh sb="241" eb="243">
      <t>ケイヒ</t>
    </rPh>
    <rPh sb="243" eb="246">
      <t>カイシュウリツ</t>
    </rPh>
    <rPh sb="248" eb="250">
      <t>ルイジ</t>
    </rPh>
    <rPh sb="250" eb="252">
      <t>ダンタイ</t>
    </rPh>
    <rPh sb="253" eb="255">
      <t>ウワマワ</t>
    </rPh>
    <rPh sb="270" eb="272">
      <t>シタマワ</t>
    </rPh>
    <rPh sb="281" eb="285">
      <t>オスイショリ</t>
    </rPh>
    <rPh sb="289" eb="291">
      <t>ヒヨウ</t>
    </rPh>
    <rPh sb="292" eb="295">
      <t>シヨウリョウ</t>
    </rPh>
    <rPh sb="295" eb="297">
      <t>シュウニュウ</t>
    </rPh>
    <rPh sb="300" eb="301">
      <t>マカナ</t>
    </rPh>
    <rPh sb="315" eb="317">
      <t>テキセイ</t>
    </rPh>
    <rPh sb="318" eb="321">
      <t>シヨウリョウ</t>
    </rPh>
    <rPh sb="321" eb="323">
      <t>シュウニュウ</t>
    </rPh>
    <rPh sb="324" eb="326">
      <t>カクホ</t>
    </rPh>
    <rPh sb="326" eb="327">
      <t>オヨ</t>
    </rPh>
    <rPh sb="328" eb="333">
      <t>オスイショリヒ</t>
    </rPh>
    <rPh sb="334" eb="336">
      <t>サクゲン</t>
    </rPh>
    <rPh sb="345" eb="347">
      <t>オスイ</t>
    </rPh>
    <rPh sb="347" eb="349">
      <t>ショリ</t>
    </rPh>
    <rPh sb="349" eb="351">
      <t>ゲンカ</t>
    </rPh>
    <rPh sb="353" eb="355">
      <t>ルイジ</t>
    </rPh>
    <rPh sb="355" eb="357">
      <t>ダンタイ</t>
    </rPh>
    <rPh sb="357" eb="359">
      <t>ヘイキン</t>
    </rPh>
    <rPh sb="360" eb="362">
      <t>シタマワ</t>
    </rPh>
    <rPh sb="368" eb="370">
      <t>コンゴ</t>
    </rPh>
    <rPh sb="371" eb="373">
      <t>トウシ</t>
    </rPh>
    <rPh sb="374" eb="377">
      <t>コウリツカ</t>
    </rPh>
    <rPh sb="378" eb="380">
      <t>ユウシュウ</t>
    </rPh>
    <rPh sb="380" eb="382">
      <t>スイリョウ</t>
    </rPh>
    <rPh sb="382" eb="384">
      <t>ゾウカ</t>
    </rPh>
    <rPh sb="388" eb="389">
      <t>ト</t>
    </rPh>
    <rPh sb="389" eb="390">
      <t>ク</t>
    </rPh>
    <rPh sb="392" eb="394">
      <t>ケイエイ</t>
    </rPh>
    <rPh sb="394" eb="396">
      <t>カイゼン</t>
    </rPh>
    <rPh sb="397" eb="399">
      <t>ヒツヨウ</t>
    </rPh>
    <rPh sb="405" eb="407">
      <t>シマ</t>
    </rPh>
    <rPh sb="407" eb="409">
      <t>スイシツ</t>
    </rPh>
    <rPh sb="409" eb="411">
      <t>カンリ</t>
    </rPh>
    <rPh sb="416" eb="418">
      <t>サワタリ</t>
    </rPh>
    <rPh sb="418" eb="420">
      <t>スイシツ</t>
    </rPh>
    <rPh sb="420" eb="422">
      <t>カンリ</t>
    </rPh>
    <rPh sb="428" eb="430">
      <t>シセツ</t>
    </rPh>
    <rPh sb="431" eb="433">
      <t>ゲスイ</t>
    </rPh>
    <rPh sb="433" eb="435">
      <t>ショリ</t>
    </rPh>
    <rPh sb="436" eb="437">
      <t>オコナ</t>
    </rPh>
    <rPh sb="442" eb="447">
      <t>シセツリヨウリツ</t>
    </rPh>
    <rPh sb="449" eb="453">
      <t>ルイジダンタイ</t>
    </rPh>
    <rPh sb="454" eb="456">
      <t>ヒカク</t>
    </rPh>
    <rPh sb="462" eb="463">
      <t>ヒク</t>
    </rPh>
    <rPh sb="464" eb="466">
      <t>ケイコウ</t>
    </rPh>
    <rPh sb="470" eb="473">
      <t>リヨウリツ</t>
    </rPh>
    <rPh sb="474" eb="475">
      <t>ヒク</t>
    </rPh>
    <rPh sb="476" eb="478">
      <t>ヨウイン</t>
    </rPh>
    <rPh sb="487" eb="490">
      <t>オンセンガイ</t>
    </rPh>
    <rPh sb="491" eb="493">
      <t>チュウシン</t>
    </rPh>
    <rPh sb="496" eb="500">
      <t>ショリクイキ</t>
    </rPh>
    <rPh sb="509" eb="511">
      <t>ネンカン</t>
    </rPh>
    <rPh sb="512" eb="513">
      <t>ナカ</t>
    </rPh>
    <rPh sb="514" eb="517">
      <t>カンコウキャク</t>
    </rPh>
    <rPh sb="518" eb="519">
      <t>オオ</t>
    </rPh>
    <rPh sb="520" eb="522">
      <t>ジキ</t>
    </rPh>
    <rPh sb="523" eb="524">
      <t>スク</t>
    </rPh>
    <rPh sb="526" eb="528">
      <t>ジキ</t>
    </rPh>
    <rPh sb="532" eb="536">
      <t>ショリスイリョウ</t>
    </rPh>
    <rPh sb="537" eb="539">
      <t>イッテイ</t>
    </rPh>
    <rPh sb="559" eb="560">
      <t>カ</t>
    </rPh>
    <rPh sb="560" eb="562">
      <t>シュウソク</t>
    </rPh>
    <rPh sb="562" eb="563">
      <t>ゴ</t>
    </rPh>
    <rPh sb="564" eb="567">
      <t>カンコウキャク</t>
    </rPh>
    <rPh sb="568" eb="570">
      <t>ゾウカ</t>
    </rPh>
    <rPh sb="570" eb="572">
      <t>ケイコウ</t>
    </rPh>
    <rPh sb="581" eb="582">
      <t>トモナ</t>
    </rPh>
    <rPh sb="583" eb="586">
      <t>リヨウリツ</t>
    </rPh>
    <rPh sb="587" eb="589">
      <t>コウジョウ</t>
    </rPh>
    <rPh sb="594" eb="596">
      <t>ミコ</t>
    </rPh>
    <rPh sb="602" eb="605">
      <t>スイセンカ</t>
    </rPh>
    <rPh sb="605" eb="606">
      <t>リツ</t>
    </rPh>
    <rPh sb="608" eb="609">
      <t>スデ</t>
    </rPh>
    <rPh sb="610" eb="614">
      <t>スイセンベンジョ</t>
    </rPh>
    <rPh sb="615" eb="617">
      <t>セイビ</t>
    </rPh>
    <rPh sb="618" eb="619">
      <t>スス</t>
    </rPh>
    <rPh sb="626" eb="628">
      <t>コンゴ</t>
    </rPh>
    <rPh sb="629" eb="630">
      <t>タカ</t>
    </rPh>
    <rPh sb="631" eb="633">
      <t>スイジュン</t>
    </rPh>
    <rPh sb="634" eb="635">
      <t>ヨコ</t>
    </rPh>
    <rPh sb="637" eb="639">
      <t>ケイコウ</t>
    </rPh>
    <rPh sb="645" eb="647">
      <t>ヨソウ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</si>
</sst>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0.77</c:v>
                </c:pt>
              </c:numCache>
            </c:numRef>
          </c:val>
          <c:extLst>
            <c:ext xmlns:c16="http://schemas.microsoft.com/office/drawing/2014/chart" uri="{C3380CC4-5D6E-409C-BE32-E72D297353CC}">
              <c16:uniqueId val="{00000000-4A24-4210-A919-5610561852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4A24-4210-A919-5610561852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35.590000000000003</c:v>
                </c:pt>
              </c:numCache>
            </c:numRef>
          </c:val>
          <c:extLst>
            <c:ext xmlns:c16="http://schemas.microsoft.com/office/drawing/2014/chart" uri="{C3380CC4-5D6E-409C-BE32-E72D297353CC}">
              <c16:uniqueId val="{00000000-F332-4F71-BF8D-B7C7082202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45.6</c:v>
                </c:pt>
              </c:numCache>
            </c:numRef>
          </c:val>
          <c:smooth val="0"/>
          <c:extLst>
            <c:ext xmlns:c16="http://schemas.microsoft.com/office/drawing/2014/chart" uri="{C3380CC4-5D6E-409C-BE32-E72D297353CC}">
              <c16:uniqueId val="{00000001-F332-4F71-BF8D-B7C7082202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97.97</c:v>
                </c:pt>
              </c:numCache>
            </c:numRef>
          </c:val>
          <c:extLst>
            <c:ext xmlns:c16="http://schemas.microsoft.com/office/drawing/2014/chart" uri="{C3380CC4-5D6E-409C-BE32-E72D297353CC}">
              <c16:uniqueId val="{00000000-76B9-49C0-B585-97FA90B0BE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88.66</c:v>
                </c:pt>
              </c:numCache>
            </c:numRef>
          </c:val>
          <c:smooth val="0"/>
          <c:extLst>
            <c:ext xmlns:c16="http://schemas.microsoft.com/office/drawing/2014/chart" uri="{C3380CC4-5D6E-409C-BE32-E72D297353CC}">
              <c16:uniqueId val="{00000001-76B9-49C0-B585-97FA90B0BE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118.26</c:v>
                </c:pt>
              </c:numCache>
            </c:numRef>
          </c:val>
          <c:extLst>
            <c:ext xmlns:c16="http://schemas.microsoft.com/office/drawing/2014/chart" uri="{C3380CC4-5D6E-409C-BE32-E72D297353CC}">
              <c16:uniqueId val="{00000000-4FB6-4918-A8A2-EE1E9B577F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102.68</c:v>
                </c:pt>
              </c:numCache>
            </c:numRef>
          </c:val>
          <c:smooth val="0"/>
          <c:extLst>
            <c:ext xmlns:c16="http://schemas.microsoft.com/office/drawing/2014/chart" uri="{C3380CC4-5D6E-409C-BE32-E72D297353CC}">
              <c16:uniqueId val="{00000001-4FB6-4918-A8A2-EE1E9B577F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4.5999999999999996</c:v>
                </c:pt>
              </c:numCache>
            </c:numRef>
          </c:val>
          <c:extLst>
            <c:ext xmlns:c16="http://schemas.microsoft.com/office/drawing/2014/chart" uri="{C3380CC4-5D6E-409C-BE32-E72D297353CC}">
              <c16:uniqueId val="{00000000-791D-4847-9AD2-63532139F9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33.159999999999997</c:v>
                </c:pt>
              </c:numCache>
            </c:numRef>
          </c:val>
          <c:smooth val="0"/>
          <c:extLst>
            <c:ext xmlns:c16="http://schemas.microsoft.com/office/drawing/2014/chart" uri="{C3380CC4-5D6E-409C-BE32-E72D297353CC}">
              <c16:uniqueId val="{00000001-791D-4847-9AD2-63532139F9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52.63</c:v>
                </c:pt>
              </c:numCache>
            </c:numRef>
          </c:val>
          <c:extLst>
            <c:ext xmlns:c16="http://schemas.microsoft.com/office/drawing/2014/chart" uri="{C3380CC4-5D6E-409C-BE32-E72D297353CC}">
              <c16:uniqueId val="{00000000-E55E-480D-9A20-B243270F75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E55E-480D-9A20-B243270F75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38-4D68-94B3-23D5732F3E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58.68</c:v>
                </c:pt>
              </c:numCache>
            </c:numRef>
          </c:val>
          <c:smooth val="0"/>
          <c:extLst>
            <c:ext xmlns:c16="http://schemas.microsoft.com/office/drawing/2014/chart" uri="{C3380CC4-5D6E-409C-BE32-E72D297353CC}">
              <c16:uniqueId val="{00000001-2638-4D68-94B3-23D5732F3E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185.25</c:v>
                </c:pt>
              </c:numCache>
            </c:numRef>
          </c:val>
          <c:extLst>
            <c:ext xmlns:c16="http://schemas.microsoft.com/office/drawing/2014/chart" uri="{C3380CC4-5D6E-409C-BE32-E72D297353CC}">
              <c16:uniqueId val="{00000000-B983-4F7B-B158-0010ACBA0F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45.01</c:v>
                </c:pt>
              </c:numCache>
            </c:numRef>
          </c:val>
          <c:smooth val="0"/>
          <c:extLst>
            <c:ext xmlns:c16="http://schemas.microsoft.com/office/drawing/2014/chart" uri="{C3380CC4-5D6E-409C-BE32-E72D297353CC}">
              <c16:uniqueId val="{00000001-B983-4F7B-B158-0010ACBA0F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362.7</c:v>
                </c:pt>
              </c:numCache>
            </c:numRef>
          </c:val>
          <c:extLst>
            <c:ext xmlns:c16="http://schemas.microsoft.com/office/drawing/2014/chart" uri="{C3380CC4-5D6E-409C-BE32-E72D297353CC}">
              <c16:uniqueId val="{00000000-877E-441D-B3D1-EF76D85737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1141.98</c:v>
                </c:pt>
              </c:numCache>
            </c:numRef>
          </c:val>
          <c:smooth val="0"/>
          <c:extLst>
            <c:ext xmlns:c16="http://schemas.microsoft.com/office/drawing/2014/chart" uri="{C3380CC4-5D6E-409C-BE32-E72D297353CC}">
              <c16:uniqueId val="{00000001-877E-441D-B3D1-EF76D85737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96.48</c:v>
                </c:pt>
              </c:numCache>
            </c:numRef>
          </c:val>
          <c:extLst>
            <c:ext xmlns:c16="http://schemas.microsoft.com/office/drawing/2014/chart" uri="{C3380CC4-5D6E-409C-BE32-E72D297353CC}">
              <c16:uniqueId val="{00000000-F84D-4FCB-BE55-982A51ACC6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82.27</c:v>
                </c:pt>
              </c:numCache>
            </c:numRef>
          </c:val>
          <c:smooth val="0"/>
          <c:extLst>
            <c:ext xmlns:c16="http://schemas.microsoft.com/office/drawing/2014/chart" uri="{C3380CC4-5D6E-409C-BE32-E72D297353CC}">
              <c16:uniqueId val="{00000001-F84D-4FCB-BE55-982A51ACC6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CA64-4972-B01E-56F810993C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194.42</c:v>
                </c:pt>
              </c:numCache>
            </c:numRef>
          </c:val>
          <c:smooth val="0"/>
          <c:extLst>
            <c:ext xmlns:c16="http://schemas.microsoft.com/office/drawing/2014/chart" uri="{C3380CC4-5D6E-409C-BE32-E72D297353CC}">
              <c16:uniqueId val="{00000001-CA64-4972-B01E-56F810993C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中之条町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14576</v>
      </c>
      <c r="AM8" s="41"/>
      <c r="AN8" s="41"/>
      <c r="AO8" s="41"/>
      <c r="AP8" s="41"/>
      <c r="AQ8" s="41"/>
      <c r="AR8" s="41"/>
      <c r="AS8" s="41"/>
      <c r="AT8" s="34">
        <f>データ!T6</f>
        <v>439.28</v>
      </c>
      <c r="AU8" s="34"/>
      <c r="AV8" s="34"/>
      <c r="AW8" s="34"/>
      <c r="AX8" s="34"/>
      <c r="AY8" s="34"/>
      <c r="AZ8" s="34"/>
      <c r="BA8" s="34"/>
      <c r="BB8" s="34">
        <f>データ!U6</f>
        <v>33.18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62.31</v>
      </c>
      <c r="J10" s="34"/>
      <c r="K10" s="34"/>
      <c r="L10" s="34"/>
      <c r="M10" s="34"/>
      <c r="N10" s="34"/>
      <c r="O10" s="34"/>
      <c r="P10" s="34">
        <f>データ!P6</f>
        <v>4.09</v>
      </c>
      <c r="Q10" s="34"/>
      <c r="R10" s="34"/>
      <c r="S10" s="34"/>
      <c r="T10" s="34"/>
      <c r="U10" s="34"/>
      <c r="V10" s="34"/>
      <c r="W10" s="34">
        <f>データ!Q6</f>
        <v>103.87</v>
      </c>
      <c r="X10" s="34"/>
      <c r="Y10" s="34"/>
      <c r="Z10" s="34"/>
      <c r="AA10" s="34"/>
      <c r="AB10" s="34"/>
      <c r="AC10" s="34"/>
      <c r="AD10" s="41">
        <f>データ!R6</f>
        <v>2200</v>
      </c>
      <c r="AE10" s="41"/>
      <c r="AF10" s="41"/>
      <c r="AG10" s="41"/>
      <c r="AH10" s="41"/>
      <c r="AI10" s="41"/>
      <c r="AJ10" s="41"/>
      <c r="AK10" s="2"/>
      <c r="AL10" s="41">
        <f>データ!V6</f>
        <v>590</v>
      </c>
      <c r="AM10" s="41"/>
      <c r="AN10" s="41"/>
      <c r="AO10" s="41"/>
      <c r="AP10" s="41"/>
      <c r="AQ10" s="41"/>
      <c r="AR10" s="41"/>
      <c r="AS10" s="41"/>
      <c r="AT10" s="34">
        <f>データ!W6</f>
        <v>0.57999999999999996</v>
      </c>
      <c r="AU10" s="34"/>
      <c r="AV10" s="34"/>
      <c r="AW10" s="34"/>
      <c r="AX10" s="34"/>
      <c r="AY10" s="34"/>
      <c r="AZ10" s="34"/>
      <c r="BA10" s="34"/>
      <c r="BB10" s="34">
        <f>データ!X6</f>
        <v>1017.24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5yus9tzJ/LhAtj+pZNCRUoU9qGllAbOonygWtBMBjOgJ4J1xzxqap7gqd08bJ2Z2dfdtfAp5fkOvxqr6z5bZSw==" saltValue="8wYwWQyHwxblBSaCp2BiJ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104213</v>
      </c>
      <c r="D6" s="19">
        <f t="shared" si="3"/>
        <v>46</v>
      </c>
      <c r="E6" s="19">
        <f t="shared" si="3"/>
        <v>17</v>
      </c>
      <c r="F6" s="19">
        <f t="shared" si="3"/>
        <v>4</v>
      </c>
      <c r="G6" s="19">
        <f t="shared" si="3"/>
        <v>0</v>
      </c>
      <c r="H6" s="19" t="str">
        <f t="shared" si="3"/>
        <v>群馬県　中之条町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62.31</v>
      </c>
      <c r="P6" s="20">
        <f t="shared" si="3"/>
        <v>4.09</v>
      </c>
      <c r="Q6" s="20">
        <f t="shared" si="3"/>
        <v>103.87</v>
      </c>
      <c r="R6" s="20">
        <f t="shared" si="3"/>
        <v>2200</v>
      </c>
      <c r="S6" s="20">
        <f t="shared" si="3"/>
        <v>14576</v>
      </c>
      <c r="T6" s="20">
        <f t="shared" si="3"/>
        <v>439.28</v>
      </c>
      <c r="U6" s="20">
        <f t="shared" si="3"/>
        <v>33.18</v>
      </c>
      <c r="V6" s="20">
        <f t="shared" si="3"/>
        <v>590</v>
      </c>
      <c r="W6" s="20">
        <f t="shared" si="3"/>
        <v>0.57999999999999996</v>
      </c>
      <c r="X6" s="20">
        <f t="shared" si="3"/>
        <v>1017.24</v>
      </c>
      <c r="Y6" s="21" t="str">
        <f>IF(Y7="",NA(),Y7)</f>
        <v>-</v>
      </c>
      <c r="Z6" s="21" t="str">
        <f t="shared" ref="Z6:AH6" si="4">IF(Z7="",NA(),Z7)</f>
        <v>-</v>
      </c>
      <c r="AA6" s="21" t="str">
        <f t="shared" si="4"/>
        <v>-</v>
      </c>
      <c r="AB6" s="21" t="str">
        <f t="shared" si="4"/>
        <v>-</v>
      </c>
      <c r="AC6" s="21">
        <f t="shared" si="4"/>
        <v>118.26</v>
      </c>
      <c r="AD6" s="21" t="str">
        <f t="shared" si="4"/>
        <v>-</v>
      </c>
      <c r="AE6" s="21" t="str">
        <f t="shared" si="4"/>
        <v>-</v>
      </c>
      <c r="AF6" s="21" t="str">
        <f t="shared" si="4"/>
        <v>-</v>
      </c>
      <c r="AG6" s="21" t="str">
        <f t="shared" si="4"/>
        <v>-</v>
      </c>
      <c r="AH6" s="21">
        <f t="shared" si="4"/>
        <v>102.68</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58.68</v>
      </c>
      <c r="AT6" s="20" t="str">
        <f>IF(AT7="","",IF(AT7="-","【-】","【"&amp;SUBSTITUTE(TEXT(AT7,"#,##0.00"),"-","△")&amp;"】"))</f>
        <v>【65.73】</v>
      </c>
      <c r="AU6" s="21" t="str">
        <f>IF(AU7="",NA(),AU7)</f>
        <v>-</v>
      </c>
      <c r="AV6" s="21" t="str">
        <f t="shared" ref="AV6:BD6" si="6">IF(AV7="",NA(),AV7)</f>
        <v>-</v>
      </c>
      <c r="AW6" s="21" t="str">
        <f t="shared" si="6"/>
        <v>-</v>
      </c>
      <c r="AX6" s="21" t="str">
        <f t="shared" si="6"/>
        <v>-</v>
      </c>
      <c r="AY6" s="21">
        <f t="shared" si="6"/>
        <v>185.25</v>
      </c>
      <c r="AZ6" s="21" t="str">
        <f t="shared" si="6"/>
        <v>-</v>
      </c>
      <c r="BA6" s="21" t="str">
        <f t="shared" si="6"/>
        <v>-</v>
      </c>
      <c r="BB6" s="21" t="str">
        <f t="shared" si="6"/>
        <v>-</v>
      </c>
      <c r="BC6" s="21" t="str">
        <f t="shared" si="6"/>
        <v>-</v>
      </c>
      <c r="BD6" s="21">
        <f t="shared" si="6"/>
        <v>45.01</v>
      </c>
      <c r="BE6" s="20" t="str">
        <f>IF(BE7="","",IF(BE7="-","【-】","【"&amp;SUBSTITUTE(TEXT(BE7,"#,##0.00"),"-","△")&amp;"】"))</f>
        <v>【48.91】</v>
      </c>
      <c r="BF6" s="21" t="str">
        <f>IF(BF7="",NA(),BF7)</f>
        <v>-</v>
      </c>
      <c r="BG6" s="21" t="str">
        <f t="shared" ref="BG6:BO6" si="7">IF(BG7="",NA(),BG7)</f>
        <v>-</v>
      </c>
      <c r="BH6" s="21" t="str">
        <f t="shared" si="7"/>
        <v>-</v>
      </c>
      <c r="BI6" s="21" t="str">
        <f t="shared" si="7"/>
        <v>-</v>
      </c>
      <c r="BJ6" s="21">
        <f t="shared" si="7"/>
        <v>362.7</v>
      </c>
      <c r="BK6" s="21" t="str">
        <f t="shared" si="7"/>
        <v>-</v>
      </c>
      <c r="BL6" s="21" t="str">
        <f t="shared" si="7"/>
        <v>-</v>
      </c>
      <c r="BM6" s="21" t="str">
        <f t="shared" si="7"/>
        <v>-</v>
      </c>
      <c r="BN6" s="21" t="str">
        <f t="shared" si="7"/>
        <v>-</v>
      </c>
      <c r="BO6" s="21">
        <f t="shared" si="7"/>
        <v>1141.98</v>
      </c>
      <c r="BP6" s="20" t="str">
        <f>IF(BP7="","",IF(BP7="-","【-】","【"&amp;SUBSTITUTE(TEXT(BP7,"#,##0.00"),"-","△")&amp;"】"))</f>
        <v>【1,156.82】</v>
      </c>
      <c r="BQ6" s="21" t="str">
        <f>IF(BQ7="",NA(),BQ7)</f>
        <v>-</v>
      </c>
      <c r="BR6" s="21" t="str">
        <f t="shared" ref="BR6:BZ6" si="8">IF(BR7="",NA(),BR7)</f>
        <v>-</v>
      </c>
      <c r="BS6" s="21" t="str">
        <f t="shared" si="8"/>
        <v>-</v>
      </c>
      <c r="BT6" s="21" t="str">
        <f t="shared" si="8"/>
        <v>-</v>
      </c>
      <c r="BU6" s="21">
        <f t="shared" si="8"/>
        <v>96.48</v>
      </c>
      <c r="BV6" s="21" t="str">
        <f t="shared" si="8"/>
        <v>-</v>
      </c>
      <c r="BW6" s="21" t="str">
        <f t="shared" si="8"/>
        <v>-</v>
      </c>
      <c r="BX6" s="21" t="str">
        <f t="shared" si="8"/>
        <v>-</v>
      </c>
      <c r="BY6" s="21" t="str">
        <f t="shared" si="8"/>
        <v>-</v>
      </c>
      <c r="BZ6" s="21">
        <f t="shared" si="8"/>
        <v>82.27</v>
      </c>
      <c r="CA6" s="20" t="str">
        <f>IF(CA7="","",IF(CA7="-","【-】","【"&amp;SUBSTITUTE(TEXT(CA7,"#,##0.00"),"-","△")&amp;"】"))</f>
        <v>【75.33】</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194.42</v>
      </c>
      <c r="CL6" s="20" t="str">
        <f>IF(CL7="","",IF(CL7="-","【-】","【"&amp;SUBSTITUTE(TEXT(CL7,"#,##0.00"),"-","△")&amp;"】"))</f>
        <v>【215.73】</v>
      </c>
      <c r="CM6" s="21" t="str">
        <f>IF(CM7="",NA(),CM7)</f>
        <v>-</v>
      </c>
      <c r="CN6" s="21" t="str">
        <f t="shared" ref="CN6:CV6" si="10">IF(CN7="",NA(),CN7)</f>
        <v>-</v>
      </c>
      <c r="CO6" s="21" t="str">
        <f t="shared" si="10"/>
        <v>-</v>
      </c>
      <c r="CP6" s="21" t="str">
        <f t="shared" si="10"/>
        <v>-</v>
      </c>
      <c r="CQ6" s="21">
        <f t="shared" si="10"/>
        <v>35.590000000000003</v>
      </c>
      <c r="CR6" s="21" t="str">
        <f t="shared" si="10"/>
        <v>-</v>
      </c>
      <c r="CS6" s="21" t="str">
        <f t="shared" si="10"/>
        <v>-</v>
      </c>
      <c r="CT6" s="21" t="str">
        <f t="shared" si="10"/>
        <v>-</v>
      </c>
      <c r="CU6" s="21" t="str">
        <f t="shared" si="10"/>
        <v>-</v>
      </c>
      <c r="CV6" s="21">
        <f t="shared" si="10"/>
        <v>45.6</v>
      </c>
      <c r="CW6" s="20" t="str">
        <f>IF(CW7="","",IF(CW7="-","【-】","【"&amp;SUBSTITUTE(TEXT(CW7,"#,##0.00"),"-","△")&amp;"】"))</f>
        <v>【43.28】</v>
      </c>
      <c r="CX6" s="21" t="str">
        <f>IF(CX7="",NA(),CX7)</f>
        <v>-</v>
      </c>
      <c r="CY6" s="21" t="str">
        <f t="shared" ref="CY6:DG6" si="11">IF(CY7="",NA(),CY7)</f>
        <v>-</v>
      </c>
      <c r="CZ6" s="21" t="str">
        <f t="shared" si="11"/>
        <v>-</v>
      </c>
      <c r="DA6" s="21" t="str">
        <f t="shared" si="11"/>
        <v>-</v>
      </c>
      <c r="DB6" s="21">
        <f t="shared" si="11"/>
        <v>97.97</v>
      </c>
      <c r="DC6" s="21" t="str">
        <f t="shared" si="11"/>
        <v>-</v>
      </c>
      <c r="DD6" s="21" t="str">
        <f t="shared" si="11"/>
        <v>-</v>
      </c>
      <c r="DE6" s="21" t="str">
        <f t="shared" si="11"/>
        <v>-</v>
      </c>
      <c r="DF6" s="21" t="str">
        <f t="shared" si="11"/>
        <v>-</v>
      </c>
      <c r="DG6" s="21">
        <f t="shared" si="11"/>
        <v>88.66</v>
      </c>
      <c r="DH6" s="20" t="str">
        <f>IF(DH7="","",IF(DH7="-","【-】","【"&amp;SUBSTITUTE(TEXT(DH7,"#,##0.00"),"-","△")&amp;"】"))</f>
        <v>【86.21】</v>
      </c>
      <c r="DI6" s="21" t="str">
        <f>IF(DI7="",NA(),DI7)</f>
        <v>-</v>
      </c>
      <c r="DJ6" s="21" t="str">
        <f t="shared" ref="DJ6:DR6" si="12">IF(DJ7="",NA(),DJ7)</f>
        <v>-</v>
      </c>
      <c r="DK6" s="21" t="str">
        <f t="shared" si="12"/>
        <v>-</v>
      </c>
      <c r="DL6" s="21" t="str">
        <f t="shared" si="12"/>
        <v>-</v>
      </c>
      <c r="DM6" s="21">
        <f t="shared" si="12"/>
        <v>4.5999999999999996</v>
      </c>
      <c r="DN6" s="21" t="str">
        <f t="shared" si="12"/>
        <v>-</v>
      </c>
      <c r="DO6" s="21" t="str">
        <f t="shared" si="12"/>
        <v>-</v>
      </c>
      <c r="DP6" s="21" t="str">
        <f t="shared" si="12"/>
        <v>-</v>
      </c>
      <c r="DQ6" s="21" t="str">
        <f t="shared" si="12"/>
        <v>-</v>
      </c>
      <c r="DR6" s="21">
        <f t="shared" si="12"/>
        <v>33.159999999999997</v>
      </c>
      <c r="DS6" s="20" t="str">
        <f>IF(DS7="","",IF(DS7="-","【-】","【"&amp;SUBSTITUTE(TEXT(DS7,"#,##0.00"),"-","△")&amp;"】"))</f>
        <v>【29.62】</v>
      </c>
      <c r="DT6" s="21" t="str">
        <f>IF(DT7="",NA(),DT7)</f>
        <v>-</v>
      </c>
      <c r="DU6" s="21" t="str">
        <f t="shared" ref="DU6:EC6" si="13">IF(DU7="",NA(),DU7)</f>
        <v>-</v>
      </c>
      <c r="DV6" s="21" t="str">
        <f t="shared" si="13"/>
        <v>-</v>
      </c>
      <c r="DW6" s="21" t="str">
        <f t="shared" si="13"/>
        <v>-</v>
      </c>
      <c r="DX6" s="21">
        <f t="shared" si="13"/>
        <v>52.63</v>
      </c>
      <c r="DY6" s="21" t="str">
        <f t="shared" si="13"/>
        <v>-</v>
      </c>
      <c r="DZ6" s="21" t="str">
        <f t="shared" si="13"/>
        <v>-</v>
      </c>
      <c r="EA6" s="21" t="str">
        <f t="shared" si="13"/>
        <v>-</v>
      </c>
      <c r="EB6" s="21" t="str">
        <f t="shared" si="13"/>
        <v>-</v>
      </c>
      <c r="EC6" s="21">
        <f t="shared" si="13"/>
        <v>0.12</v>
      </c>
      <c r="ED6" s="20" t="str">
        <f>IF(ED7="","",IF(ED7="-","【-】","【"&amp;SUBSTITUTE(TEXT(ED7,"#,##0.00"),"-","△")&amp;"】"))</f>
        <v>【0.09】</v>
      </c>
      <c r="EE6" s="21" t="str">
        <f>IF(EE7="",NA(),EE7)</f>
        <v>-</v>
      </c>
      <c r="EF6" s="21" t="str">
        <f t="shared" ref="EF6:EN6" si="14">IF(EF7="",NA(),EF7)</f>
        <v>-</v>
      </c>
      <c r="EG6" s="21" t="str">
        <f t="shared" si="14"/>
        <v>-</v>
      </c>
      <c r="EH6" s="21" t="str">
        <f t="shared" si="14"/>
        <v>-</v>
      </c>
      <c r="EI6" s="21">
        <f t="shared" si="14"/>
        <v>0.77</v>
      </c>
      <c r="EJ6" s="21" t="str">
        <f t="shared" si="14"/>
        <v>-</v>
      </c>
      <c r="EK6" s="21" t="str">
        <f t="shared" si="14"/>
        <v>-</v>
      </c>
      <c r="EL6" s="21" t="str">
        <f t="shared" si="14"/>
        <v>-</v>
      </c>
      <c r="EM6" s="21" t="str">
        <f t="shared" si="14"/>
        <v>-</v>
      </c>
      <c r="EN6" s="21">
        <f t="shared" si="14"/>
        <v>0.17</v>
      </c>
      <c r="EO6" s="20" t="str">
        <f>IF(EO7="","",IF(EO7="-","【-】","【"&amp;SUBSTITUTE(TEXT(EO7,"#,##0.00"),"-","△")&amp;"】"))</f>
        <v>【0.11】</v>
      </c>
    </row>
    <row r="7" spans="1:148" s="22" customFormat="1" x14ac:dyDescent="0.2">
      <c r="A7" s="14"/>
      <c r="B7" s="23">
        <v>2023</v>
      </c>
      <c r="C7" s="23">
        <v>104213</v>
      </c>
      <c r="D7" s="23">
        <v>46</v>
      </c>
      <c r="E7" s="23">
        <v>17</v>
      </c>
      <c r="F7" s="23">
        <v>4</v>
      </c>
      <c r="G7" s="23">
        <v>0</v>
      </c>
      <c r="H7" s="23" t="s">
        <v>96</v>
      </c>
      <c r="I7" s="23" t="s">
        <v>97</v>
      </c>
      <c r="J7" s="23" t="s">
        <v>98</v>
      </c>
      <c r="K7" s="23" t="s">
        <v>99</v>
      </c>
      <c r="L7" s="23" t="s">
        <v>100</v>
      </c>
      <c r="M7" s="23" t="s">
        <v>101</v>
      </c>
      <c r="N7" s="24" t="s">
        <v>102</v>
      </c>
      <c r="O7" s="24">
        <v>62.31</v>
      </c>
      <c r="P7" s="24">
        <v>4.09</v>
      </c>
      <c r="Q7" s="24">
        <v>103.87</v>
      </c>
      <c r="R7" s="24">
        <v>2200</v>
      </c>
      <c r="S7" s="24">
        <v>14576</v>
      </c>
      <c r="T7" s="24">
        <v>439.28</v>
      </c>
      <c r="U7" s="24">
        <v>33.18</v>
      </c>
      <c r="V7" s="24">
        <v>590</v>
      </c>
      <c r="W7" s="24">
        <v>0.57999999999999996</v>
      </c>
      <c r="X7" s="24">
        <v>1017.24</v>
      </c>
      <c r="Y7" s="24" t="s">
        <v>102</v>
      </c>
      <c r="Z7" s="24" t="s">
        <v>102</v>
      </c>
      <c r="AA7" s="24" t="s">
        <v>102</v>
      </c>
      <c r="AB7" s="24" t="s">
        <v>102</v>
      </c>
      <c r="AC7" s="24">
        <v>118.26</v>
      </c>
      <c r="AD7" s="24" t="s">
        <v>102</v>
      </c>
      <c r="AE7" s="24" t="s">
        <v>102</v>
      </c>
      <c r="AF7" s="24" t="s">
        <v>102</v>
      </c>
      <c r="AG7" s="24" t="s">
        <v>102</v>
      </c>
      <c r="AH7" s="24">
        <v>102.68</v>
      </c>
      <c r="AI7" s="24">
        <v>105.09</v>
      </c>
      <c r="AJ7" s="24" t="s">
        <v>102</v>
      </c>
      <c r="AK7" s="24" t="s">
        <v>102</v>
      </c>
      <c r="AL7" s="24" t="s">
        <v>102</v>
      </c>
      <c r="AM7" s="24" t="s">
        <v>102</v>
      </c>
      <c r="AN7" s="24">
        <v>0</v>
      </c>
      <c r="AO7" s="24" t="s">
        <v>102</v>
      </c>
      <c r="AP7" s="24" t="s">
        <v>102</v>
      </c>
      <c r="AQ7" s="24" t="s">
        <v>102</v>
      </c>
      <c r="AR7" s="24" t="s">
        <v>102</v>
      </c>
      <c r="AS7" s="24">
        <v>58.68</v>
      </c>
      <c r="AT7" s="24">
        <v>65.73</v>
      </c>
      <c r="AU7" s="24" t="s">
        <v>102</v>
      </c>
      <c r="AV7" s="24" t="s">
        <v>102</v>
      </c>
      <c r="AW7" s="24" t="s">
        <v>102</v>
      </c>
      <c r="AX7" s="24" t="s">
        <v>102</v>
      </c>
      <c r="AY7" s="24">
        <v>185.25</v>
      </c>
      <c r="AZ7" s="24" t="s">
        <v>102</v>
      </c>
      <c r="BA7" s="24" t="s">
        <v>102</v>
      </c>
      <c r="BB7" s="24" t="s">
        <v>102</v>
      </c>
      <c r="BC7" s="24" t="s">
        <v>102</v>
      </c>
      <c r="BD7" s="24">
        <v>45.01</v>
      </c>
      <c r="BE7" s="24">
        <v>48.91</v>
      </c>
      <c r="BF7" s="24" t="s">
        <v>102</v>
      </c>
      <c r="BG7" s="24" t="s">
        <v>102</v>
      </c>
      <c r="BH7" s="24" t="s">
        <v>102</v>
      </c>
      <c r="BI7" s="24" t="s">
        <v>102</v>
      </c>
      <c r="BJ7" s="24">
        <v>362.7</v>
      </c>
      <c r="BK7" s="24" t="s">
        <v>102</v>
      </c>
      <c r="BL7" s="24" t="s">
        <v>102</v>
      </c>
      <c r="BM7" s="24" t="s">
        <v>102</v>
      </c>
      <c r="BN7" s="24" t="s">
        <v>102</v>
      </c>
      <c r="BO7" s="24">
        <v>1141.98</v>
      </c>
      <c r="BP7" s="24">
        <v>1156.82</v>
      </c>
      <c r="BQ7" s="24" t="s">
        <v>102</v>
      </c>
      <c r="BR7" s="24" t="s">
        <v>102</v>
      </c>
      <c r="BS7" s="24" t="s">
        <v>102</v>
      </c>
      <c r="BT7" s="24" t="s">
        <v>102</v>
      </c>
      <c r="BU7" s="24">
        <v>96.48</v>
      </c>
      <c r="BV7" s="24" t="s">
        <v>102</v>
      </c>
      <c r="BW7" s="24" t="s">
        <v>102</v>
      </c>
      <c r="BX7" s="24" t="s">
        <v>102</v>
      </c>
      <c r="BY7" s="24" t="s">
        <v>102</v>
      </c>
      <c r="BZ7" s="24">
        <v>82.27</v>
      </c>
      <c r="CA7" s="24">
        <v>75.33</v>
      </c>
      <c r="CB7" s="24" t="s">
        <v>102</v>
      </c>
      <c r="CC7" s="24" t="s">
        <v>102</v>
      </c>
      <c r="CD7" s="24" t="s">
        <v>102</v>
      </c>
      <c r="CE7" s="24" t="s">
        <v>102</v>
      </c>
      <c r="CF7" s="24">
        <v>150</v>
      </c>
      <c r="CG7" s="24" t="s">
        <v>102</v>
      </c>
      <c r="CH7" s="24" t="s">
        <v>102</v>
      </c>
      <c r="CI7" s="24" t="s">
        <v>102</v>
      </c>
      <c r="CJ7" s="24" t="s">
        <v>102</v>
      </c>
      <c r="CK7" s="24">
        <v>194.42</v>
      </c>
      <c r="CL7" s="24">
        <v>215.73</v>
      </c>
      <c r="CM7" s="24" t="s">
        <v>102</v>
      </c>
      <c r="CN7" s="24" t="s">
        <v>102</v>
      </c>
      <c r="CO7" s="24" t="s">
        <v>102</v>
      </c>
      <c r="CP7" s="24" t="s">
        <v>102</v>
      </c>
      <c r="CQ7" s="24">
        <v>35.590000000000003</v>
      </c>
      <c r="CR7" s="24" t="s">
        <v>102</v>
      </c>
      <c r="CS7" s="24" t="s">
        <v>102</v>
      </c>
      <c r="CT7" s="24" t="s">
        <v>102</v>
      </c>
      <c r="CU7" s="24" t="s">
        <v>102</v>
      </c>
      <c r="CV7" s="24">
        <v>45.6</v>
      </c>
      <c r="CW7" s="24">
        <v>43.28</v>
      </c>
      <c r="CX7" s="24" t="s">
        <v>102</v>
      </c>
      <c r="CY7" s="24" t="s">
        <v>102</v>
      </c>
      <c r="CZ7" s="24" t="s">
        <v>102</v>
      </c>
      <c r="DA7" s="24" t="s">
        <v>102</v>
      </c>
      <c r="DB7" s="24">
        <v>97.97</v>
      </c>
      <c r="DC7" s="24" t="s">
        <v>102</v>
      </c>
      <c r="DD7" s="24" t="s">
        <v>102</v>
      </c>
      <c r="DE7" s="24" t="s">
        <v>102</v>
      </c>
      <c r="DF7" s="24" t="s">
        <v>102</v>
      </c>
      <c r="DG7" s="24">
        <v>88.66</v>
      </c>
      <c r="DH7" s="24">
        <v>86.21</v>
      </c>
      <c r="DI7" s="24" t="s">
        <v>102</v>
      </c>
      <c r="DJ7" s="24" t="s">
        <v>102</v>
      </c>
      <c r="DK7" s="24" t="s">
        <v>102</v>
      </c>
      <c r="DL7" s="24" t="s">
        <v>102</v>
      </c>
      <c r="DM7" s="24">
        <v>4.5999999999999996</v>
      </c>
      <c r="DN7" s="24" t="s">
        <v>102</v>
      </c>
      <c r="DO7" s="24" t="s">
        <v>102</v>
      </c>
      <c r="DP7" s="24" t="s">
        <v>102</v>
      </c>
      <c r="DQ7" s="24" t="s">
        <v>102</v>
      </c>
      <c r="DR7" s="24">
        <v>33.159999999999997</v>
      </c>
      <c r="DS7" s="24">
        <v>29.62</v>
      </c>
      <c r="DT7" s="24" t="s">
        <v>102</v>
      </c>
      <c r="DU7" s="24" t="s">
        <v>102</v>
      </c>
      <c r="DV7" s="24" t="s">
        <v>102</v>
      </c>
      <c r="DW7" s="24" t="s">
        <v>102</v>
      </c>
      <c r="DX7" s="24">
        <v>52.63</v>
      </c>
      <c r="DY7" s="24" t="s">
        <v>102</v>
      </c>
      <c r="DZ7" s="24" t="s">
        <v>102</v>
      </c>
      <c r="EA7" s="24" t="s">
        <v>102</v>
      </c>
      <c r="EB7" s="24" t="s">
        <v>102</v>
      </c>
      <c r="EC7" s="24">
        <v>0.12</v>
      </c>
      <c r="ED7" s="24">
        <v>0.09</v>
      </c>
      <c r="EE7" s="24" t="s">
        <v>102</v>
      </c>
      <c r="EF7" s="24" t="s">
        <v>102</v>
      </c>
      <c r="EG7" s="24" t="s">
        <v>102</v>
      </c>
      <c r="EH7" s="24" t="s">
        <v>102</v>
      </c>
      <c r="EI7" s="24">
        <v>0.77</v>
      </c>
      <c r="EJ7" s="24" t="s">
        <v>102</v>
      </c>
      <c r="EK7" s="24" t="s">
        <v>102</v>
      </c>
      <c r="EL7" s="24" t="s">
        <v>102</v>
      </c>
      <c r="EM7" s="24" t="s">
        <v>102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2025-02-12T06:51:38Z</cp:lastPrinted>
  <dcterms:created xsi:type="dcterms:W3CDTF">2025-01-24T07:10:20Z</dcterms:created>
  <dcterms:modified xsi:type="dcterms:W3CDTF">2025-02-27T08:27:38Z</dcterms:modified>
  <cp:category/>
</cp:coreProperties>
</file>