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25DD42E0-68EE-4B3A-86BC-9F69D063DCAB}" xr6:coauthVersionLast="47" xr6:coauthVersionMax="47" xr10:uidLastSave="{00000000-0000-0000-0000-000000000000}"/>
  <workbookProtection workbookAlgorithmName="SHA-512" workbookHashValue="/oUcT0s7uIGs2ewfWaiqf79dY3QNTABgRukwxaoI9CNp4pvJEQ9K4gFeB2XM2Ryp8AkmddPR9QEtLoeZJQWkJg==" workbookSaltValue="vz3PAhnkGXXRSl9bTEeQqA=="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I85" i="4"/>
  <c r="G85" i="4"/>
  <c r="AT10" i="4"/>
  <c r="I10" i="4"/>
  <c r="AL8" i="4"/>
  <c r="P8" i="4"/>
  <c r="I8" i="4"/>
</calcChain>
</file>

<file path=xl/sharedStrings.xml><?xml version="1.0" encoding="utf-8"?>
<sst xmlns="http://schemas.openxmlformats.org/spreadsheetml/2006/main" count="234" uniqueCount="117">
  <si>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</si>
  <si>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</si>
  <si>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</si>
  <si>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</si>
  <si>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</si>
  <si>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</si>
  <si>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</si>
  <si>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</si>
  <si>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</si>
  <si>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</si>
  <si>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</si>
  <si>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</si>
  <si>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</si>
  <si>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</si>
  <si>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</si>
  <si>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</si>
  <si>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</si>
  <si>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</si>
  <si>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</si>
  <si>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</si>
  <si>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</si>
  <si>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</si>
  <si>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</si>
  <si>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</si>
  <si>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</si>
  <si>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</si>
  <si>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</si>
  <si>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</si>
  <si>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</si>
  <si>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</si>
  <si>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</si>
  <si>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</si>
  <si>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</si>
  <si>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</si>
  <si>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</si>
  <si>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</si>
  <si>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</si>
  <si>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</si>
  <si>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</si>
  <si>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</si>
  <si>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</si>
  <si>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</si>
  <si>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</si>
  <si>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</si>
  <si>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</si>
  <si>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</si>
  <si>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</si>
  <si>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</si>
  <si>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</si>
  <si>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</si>
  <si>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</si>
  <si>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</si>
  <si>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</si>
  <si>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</si>
  <si>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</si>
  <si>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</si>
  <si>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</si>
  <si>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</si>
  <si>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</si>
  <si>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</si>
  <si>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</si>
  <si>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</si>
  <si>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</si>
  <si>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</si>
  <si>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</si>
  <si>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</si>
  <si>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</si>
  <si>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</si>
  <si>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</si>
  <si>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</si>
  <si>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</si>
  <si>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</si>
  <si>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</si>
  <si>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</si>
  <si>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</si>
  <si>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</si>
  <si>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</si>
  <si>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</si>
  <si>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</si>
  <si>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</si>
  <si>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</si>
  <si>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</si>
  <si>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</si>
  <si>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</si>
  <si>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</si>
  <si>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</si>
  <si>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</si>
  <si>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</si>
  <si>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</si>
  <si>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</si>
  <si>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</si>
  <si>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</si>
  <si>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</si>
  <si>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</si>
  <si>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</si>
  <si>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</si>
  <si>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高崎市</t>
  </si>
  <si>
    <t>法適用</t>
  </si>
  <si>
    <t>下水道事業</t>
  </si>
  <si>
    <t>特定環境保全公共下水道</t>
  </si>
  <si>
    <t>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</si>
  <si>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</si>
  <si>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</si>
  <si>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</si>
  <si>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</si>
  <si>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</si>
  <si>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</si>
  <si>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</si>
  <si>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</si>
  <si>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</si>
  <si>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</si>
  <si>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</si>
  <si>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</si>
  <si>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</si>
  <si>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経常収支比率及び経費回収率は毎年100％を超えており、維持管理費用の削減に取り組んでいることなどから、経営改善の成果が表れているものと考えられる。
　流動比率は毎年100％を超えており、支払能力は高いと言える。
　企業債残高対事業規模比率及び水洗化率は、管渠整備がほぼ終了していることから、適切な数値で推移していると考えている。
　汚水処理原価は類似団体の平均を大きく下回り、効率的な汚水処理が実施されていると考えている。
　施設利用率は、類似団体の平均を下回っているが、観光地への限定的な範囲を対象としていることもあり、今後の推移を注視していく必要があると考えている。</t>
    <rPh sb="214" eb="216">
      <t>シセツ</t>
    </rPh>
    <rPh sb="216" eb="218">
      <t>リヨウ</t>
    </rPh>
    <rPh sb="218" eb="219">
      <t>リツ</t>
    </rPh>
    <rPh sb="221" eb="223">
      <t>ルイジ</t>
    </rPh>
    <rPh sb="223" eb="225">
      <t>ダンタイ</t>
    </rPh>
    <rPh sb="226" eb="228">
      <t>ヘイキン</t>
    </rPh>
    <rPh sb="229" eb="231">
      <t>シタマワ</t>
    </rPh>
    <rPh sb="237" eb="240">
      <t>カンコウチ</t>
    </rPh>
    <rPh sb="242" eb="245">
      <t>ゲンテイテキ</t>
    </rPh>
    <rPh sb="246" eb="248">
      <t>ハンイ</t>
    </rPh>
    <rPh sb="249" eb="251">
      <t>タイショウ</t>
    </rPh>
    <rPh sb="262" eb="264">
      <t>コンゴ</t>
    </rPh>
    <rPh sb="265" eb="267">
      <t>スイイ</t>
    </rPh>
    <rPh sb="268" eb="270">
      <t>チュウシ</t>
    </rPh>
    <rPh sb="274" eb="276">
      <t>ヒツヨウ</t>
    </rPh>
    <rPh sb="280" eb="281">
      <t>カンガ</t>
    </rPh>
    <phoneticPr fontId="4"/>
  </si>
  <si>
    <t xml:space="preserve"> 法定耐用年数を超えた管渠はないが、有形固定資産減価償却率は類似団体と比べて高い数値となっており、施設の老朽化が進んでいるものと考えられる。
　今後も、施設の更新を計画的に行っていく必要がある。</t>
    <phoneticPr fontId="4"/>
  </si>
  <si>
    <t xml:space="preserve"> 近年、節水型機器の普及などにより、水需要の大きな伸びを期待することは難しい状況にある。
　また、管渠や処理施設の老朽化も進んでいくことから、今後、修繕や更新に係る費用が増大することが考えられる。
　このため、より一層の経費削減に努めるとともに、事業の統合の検討等、経営の効率化を高めていく必要がある。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</si>
</sst>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formatCode="#,##0.00;&quot;△&quot;#,##0.00;&quot;-&quot;">
                  <c:v>0.19</c:v>
                </c:pt>
                <c:pt idx="4" formatCode="#,##0.00;&quot;△&quot;#,##0.00;&quot;-&quot;">
                  <c:v>0.21</c:v>
                </c:pt>
              </c:numCache>
            </c:numRef>
          </c:val>
          <c:extLst>
            <c:ext xmlns:c16="http://schemas.microsoft.com/office/drawing/2014/chart" uri="{C3380CC4-5D6E-409C-BE32-E72D297353CC}">
              <c16:uniqueId val="{00000000-42B4-441A-8167-005BDF79B14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0.27</c:v>
                </c:pt>
                <c:pt idx="3">
                  <c:v>0.22</c:v>
                </c:pt>
                <c:pt idx="4">
                  <c:v>0.17</c:v>
                </c:pt>
              </c:numCache>
            </c:numRef>
          </c:val>
          <c:smooth val="0"/>
          <c:extLst>
            <c:ext xmlns:c16="http://schemas.microsoft.com/office/drawing/2014/chart" uri="{C3380CC4-5D6E-409C-BE32-E72D297353CC}">
              <c16:uniqueId val="{00000001-42B4-441A-8167-005BDF79B14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23</c:v>
                </c:pt>
                <c:pt idx="4">
                  <c:v>23.33</c:v>
                </c:pt>
              </c:numCache>
            </c:numRef>
          </c:val>
          <c:extLst>
            <c:ext xmlns:c16="http://schemas.microsoft.com/office/drawing/2014/chart" uri="{C3380CC4-5D6E-409C-BE32-E72D297353CC}">
              <c16:uniqueId val="{00000000-16FC-40E7-8568-160109066A0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45.68</c:v>
                </c:pt>
                <c:pt idx="1">
                  <c:v>45.87</c:v>
                </c:pt>
                <c:pt idx="2">
                  <c:v>44.24</c:v>
                </c:pt>
                <c:pt idx="3">
                  <c:v>45.3</c:v>
                </c:pt>
                <c:pt idx="4">
                  <c:v>45.6</c:v>
                </c:pt>
              </c:numCache>
            </c:numRef>
          </c:val>
          <c:smooth val="0"/>
          <c:extLst>
            <c:ext xmlns:c16="http://schemas.microsoft.com/office/drawing/2014/chart" uri="{C3380CC4-5D6E-409C-BE32-E72D297353CC}">
              <c16:uniqueId val="{00000001-16FC-40E7-8568-160109066A0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96.63</c:v>
                </c:pt>
                <c:pt idx="1">
                  <c:v>96.69</c:v>
                </c:pt>
                <c:pt idx="2">
                  <c:v>96.72</c:v>
                </c:pt>
                <c:pt idx="3">
                  <c:v>96.77</c:v>
                </c:pt>
                <c:pt idx="4">
                  <c:v>96.78</c:v>
                </c:pt>
              </c:numCache>
            </c:numRef>
          </c:val>
          <c:extLst>
            <c:ext xmlns:c16="http://schemas.microsoft.com/office/drawing/2014/chart" uri="{C3380CC4-5D6E-409C-BE32-E72D297353CC}">
              <c16:uniqueId val="{00000000-046E-435D-BBFD-8C8210CA56E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87.96</c:v>
                </c:pt>
                <c:pt idx="1">
                  <c:v>87.65</c:v>
                </c:pt>
                <c:pt idx="2">
                  <c:v>88.15</c:v>
                </c:pt>
                <c:pt idx="3">
                  <c:v>88.37</c:v>
                </c:pt>
                <c:pt idx="4">
                  <c:v>88.66</c:v>
                </c:pt>
              </c:numCache>
            </c:numRef>
          </c:val>
          <c:smooth val="0"/>
          <c:extLst>
            <c:ext xmlns:c16="http://schemas.microsoft.com/office/drawing/2014/chart" uri="{C3380CC4-5D6E-409C-BE32-E72D297353CC}">
              <c16:uniqueId val="{00000001-046E-435D-BBFD-8C8210CA56E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118.59</c:v>
                </c:pt>
                <c:pt idx="1">
                  <c:v>109.02</c:v>
                </c:pt>
                <c:pt idx="2">
                  <c:v>107.15</c:v>
                </c:pt>
                <c:pt idx="3">
                  <c:v>104.38</c:v>
                </c:pt>
                <c:pt idx="4">
                  <c:v>104.26</c:v>
                </c:pt>
              </c:numCache>
            </c:numRef>
          </c:val>
          <c:extLst>
            <c:ext xmlns:c16="http://schemas.microsoft.com/office/drawing/2014/chart" uri="{C3380CC4-5D6E-409C-BE32-E72D297353CC}">
              <c16:uniqueId val="{00000000-6143-4ECF-914C-9CBEA080CDA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103.34</c:v>
                </c:pt>
                <c:pt idx="1">
                  <c:v>102.7</c:v>
                </c:pt>
                <c:pt idx="2">
                  <c:v>104.11</c:v>
                </c:pt>
                <c:pt idx="3">
                  <c:v>101.98</c:v>
                </c:pt>
                <c:pt idx="4">
                  <c:v>102.68</c:v>
                </c:pt>
              </c:numCache>
            </c:numRef>
          </c:val>
          <c:smooth val="0"/>
          <c:extLst>
            <c:ext xmlns:c16="http://schemas.microsoft.com/office/drawing/2014/chart" uri="{C3380CC4-5D6E-409C-BE32-E72D297353CC}">
              <c16:uniqueId val="{00000001-6143-4ECF-914C-9CBEA080CDA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53.65</c:v>
                </c:pt>
                <c:pt idx="1">
                  <c:v>55.1</c:v>
                </c:pt>
                <c:pt idx="2">
                  <c:v>56.45</c:v>
                </c:pt>
                <c:pt idx="3">
                  <c:v>58.14</c:v>
                </c:pt>
                <c:pt idx="4">
                  <c:v>59.88</c:v>
                </c:pt>
              </c:numCache>
            </c:numRef>
          </c:val>
          <c:extLst>
            <c:ext xmlns:c16="http://schemas.microsoft.com/office/drawing/2014/chart" uri="{C3380CC4-5D6E-409C-BE32-E72D297353CC}">
              <c16:uniqueId val="{00000000-5D6B-4DD7-B63C-A2779C5892A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27.82</c:v>
                </c:pt>
                <c:pt idx="1">
                  <c:v>29.24</c:v>
                </c:pt>
                <c:pt idx="2">
                  <c:v>31.73</c:v>
                </c:pt>
                <c:pt idx="3">
                  <c:v>32.57</c:v>
                </c:pt>
                <c:pt idx="4">
                  <c:v>33.159999999999997</c:v>
                </c:pt>
              </c:numCache>
            </c:numRef>
          </c:val>
          <c:smooth val="0"/>
          <c:extLst>
            <c:ext xmlns:c16="http://schemas.microsoft.com/office/drawing/2014/chart" uri="{C3380CC4-5D6E-409C-BE32-E72D297353CC}">
              <c16:uniqueId val="{00000001-5D6B-4DD7-B63C-A2779C5892A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91-4879-8497-00C9521DE02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0.04</c:v>
                </c:pt>
                <c:pt idx="4" formatCode="#,##0.00;&quot;△&quot;#,##0.00;&quot;-&quot;">
                  <c:v>0.12</c:v>
                </c:pt>
              </c:numCache>
            </c:numRef>
          </c:val>
          <c:smooth val="0"/>
          <c:extLst>
            <c:ext xmlns:c16="http://schemas.microsoft.com/office/drawing/2014/chart" uri="{C3380CC4-5D6E-409C-BE32-E72D297353CC}">
              <c16:uniqueId val="{00000001-C891-4879-8497-00C9521DE02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FE-43F7-AFAB-C7443EAC2B6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29.74</c:v>
                </c:pt>
                <c:pt idx="1">
                  <c:v>48.2</c:v>
                </c:pt>
                <c:pt idx="2">
                  <c:v>46.91</c:v>
                </c:pt>
                <c:pt idx="3">
                  <c:v>52.27</c:v>
                </c:pt>
                <c:pt idx="4">
                  <c:v>58.68</c:v>
                </c:pt>
              </c:numCache>
            </c:numRef>
          </c:val>
          <c:smooth val="0"/>
          <c:extLst>
            <c:ext xmlns:c16="http://schemas.microsoft.com/office/drawing/2014/chart" uri="{C3380CC4-5D6E-409C-BE32-E72D297353CC}">
              <c16:uniqueId val="{00000001-9AFE-43F7-AFAB-C7443EAC2B6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1790.75</c:v>
                </c:pt>
                <c:pt idx="1">
                  <c:v>1883.38</c:v>
                </c:pt>
                <c:pt idx="2">
                  <c:v>2085.2800000000002</c:v>
                </c:pt>
                <c:pt idx="3">
                  <c:v>2147.4299999999998</c:v>
                </c:pt>
                <c:pt idx="4">
                  <c:v>2141.56</c:v>
                </c:pt>
              </c:numCache>
            </c:numRef>
          </c:val>
          <c:extLst>
            <c:ext xmlns:c16="http://schemas.microsoft.com/office/drawing/2014/chart" uri="{C3380CC4-5D6E-409C-BE32-E72D297353CC}">
              <c16:uniqueId val="{00000000-4123-4457-90C3-1245A1D3DFC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53.44</c:v>
                </c:pt>
                <c:pt idx="1">
                  <c:v>46.85</c:v>
                </c:pt>
                <c:pt idx="2">
                  <c:v>44.35</c:v>
                </c:pt>
                <c:pt idx="3">
                  <c:v>41.51</c:v>
                </c:pt>
                <c:pt idx="4">
                  <c:v>45.01</c:v>
                </c:pt>
              </c:numCache>
            </c:numRef>
          </c:val>
          <c:smooth val="0"/>
          <c:extLst>
            <c:ext xmlns:c16="http://schemas.microsoft.com/office/drawing/2014/chart" uri="{C3380CC4-5D6E-409C-BE32-E72D297353CC}">
              <c16:uniqueId val="{00000001-4123-4457-90C3-1245A1D3DFC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331.73</c:v>
                </c:pt>
                <c:pt idx="1">
                  <c:v>306.77999999999997</c:v>
                </c:pt>
                <c:pt idx="2">
                  <c:v>183.06</c:v>
                </c:pt>
                <c:pt idx="3">
                  <c:v>167.93</c:v>
                </c:pt>
                <c:pt idx="4">
                  <c:v>257.64999999999998</c:v>
                </c:pt>
              </c:numCache>
            </c:numRef>
          </c:val>
          <c:extLst>
            <c:ext xmlns:c16="http://schemas.microsoft.com/office/drawing/2014/chart" uri="{C3380CC4-5D6E-409C-BE32-E72D297353CC}">
              <c16:uniqueId val="{00000000-4E48-49ED-A6EF-B4540344209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1267.3900000000001</c:v>
                </c:pt>
                <c:pt idx="1">
                  <c:v>1268.6300000000001</c:v>
                </c:pt>
                <c:pt idx="2">
                  <c:v>1283.69</c:v>
                </c:pt>
                <c:pt idx="3">
                  <c:v>1160.22</c:v>
                </c:pt>
                <c:pt idx="4">
                  <c:v>1141.98</c:v>
                </c:pt>
              </c:numCache>
            </c:numRef>
          </c:val>
          <c:smooth val="0"/>
          <c:extLst>
            <c:ext xmlns:c16="http://schemas.microsoft.com/office/drawing/2014/chart" uri="{C3380CC4-5D6E-409C-BE32-E72D297353CC}">
              <c16:uniqueId val="{00000001-4E48-49ED-A6EF-B4540344209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170.72</c:v>
                </c:pt>
                <c:pt idx="1">
                  <c:v>186.75</c:v>
                </c:pt>
                <c:pt idx="2">
                  <c:v>177.33</c:v>
                </c:pt>
                <c:pt idx="3">
                  <c:v>162.34</c:v>
                </c:pt>
                <c:pt idx="4">
                  <c:v>159.02000000000001</c:v>
                </c:pt>
              </c:numCache>
            </c:numRef>
          </c:val>
          <c:extLst>
            <c:ext xmlns:c16="http://schemas.microsoft.com/office/drawing/2014/chart" uri="{C3380CC4-5D6E-409C-BE32-E72D297353CC}">
              <c16:uniqueId val="{00000000-6F70-46EB-BC92-6C222DB9831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84.3</c:v>
                </c:pt>
                <c:pt idx="1">
                  <c:v>82.88</c:v>
                </c:pt>
                <c:pt idx="2">
                  <c:v>82.53</c:v>
                </c:pt>
                <c:pt idx="3">
                  <c:v>81.81</c:v>
                </c:pt>
                <c:pt idx="4">
                  <c:v>82.27</c:v>
                </c:pt>
              </c:numCache>
            </c:numRef>
          </c:val>
          <c:smooth val="0"/>
          <c:extLst>
            <c:ext xmlns:c16="http://schemas.microsoft.com/office/drawing/2014/chart" uri="{C3380CC4-5D6E-409C-BE32-E72D297353CC}">
              <c16:uniqueId val="{00000001-6F70-46EB-BC92-6C222DB9831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73.38</c:v>
                </c:pt>
                <c:pt idx="1">
                  <c:v>65.83</c:v>
                </c:pt>
                <c:pt idx="2">
                  <c:v>69.56</c:v>
                </c:pt>
                <c:pt idx="3">
                  <c:v>75.73</c:v>
                </c:pt>
                <c:pt idx="4">
                  <c:v>76.53</c:v>
                </c:pt>
              </c:numCache>
            </c:numRef>
          </c:val>
          <c:extLst>
            <c:ext xmlns:c16="http://schemas.microsoft.com/office/drawing/2014/chart" uri="{C3380CC4-5D6E-409C-BE32-E72D297353CC}">
              <c16:uniqueId val="{00000000-49DF-48EA-93D6-D11C4445BD3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185.47</c:v>
                </c:pt>
                <c:pt idx="1">
                  <c:v>187.76</c:v>
                </c:pt>
                <c:pt idx="2">
                  <c:v>190.48</c:v>
                </c:pt>
                <c:pt idx="3">
                  <c:v>193.59</c:v>
                </c:pt>
                <c:pt idx="4">
                  <c:v>194.42</c:v>
                </c:pt>
              </c:numCache>
            </c:numRef>
          </c:val>
          <c:smooth val="0"/>
          <c:extLst>
            <c:ext xmlns:c16="http://schemas.microsoft.com/office/drawing/2014/chart" uri="{C3380CC4-5D6E-409C-BE32-E72D297353CC}">
              <c16:uniqueId val="{00000001-49DF-48EA-93D6-D11C4445BD3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高崎市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D1</v>
      </c>
      <c r="X8" s="34"/>
      <c r="Y8" s="34"/>
      <c r="Z8" s="34"/>
      <c r="AA8" s="34"/>
      <c r="AB8" s="34"/>
      <c r="AC8" s="34"/>
      <c r="AD8" s="35" t="str">
        <f>データ!$M$6</f>
        <v>自治体職員</v>
      </c>
      <c r="AE8" s="35"/>
      <c r="AF8" s="35"/>
      <c r="AG8" s="35"/>
      <c r="AH8" s="35"/>
      <c r="AI8" s="35"/>
      <c r="AJ8" s="35"/>
      <c r="AK8" s="3"/>
      <c r="AL8" s="36">
        <f>データ!S6</f>
        <v>367861</v>
      </c>
      <c r="AM8" s="36"/>
      <c r="AN8" s="36"/>
      <c r="AO8" s="36"/>
      <c r="AP8" s="36"/>
      <c r="AQ8" s="36"/>
      <c r="AR8" s="36"/>
      <c r="AS8" s="36"/>
      <c r="AT8" s="37">
        <f>データ!T6</f>
        <v>459.16</v>
      </c>
      <c r="AU8" s="37"/>
      <c r="AV8" s="37"/>
      <c r="AW8" s="37"/>
      <c r="AX8" s="37"/>
      <c r="AY8" s="37"/>
      <c r="AZ8" s="37"/>
      <c r="BA8" s="37"/>
      <c r="BB8" s="37">
        <f>データ!U6</f>
        <v>801.16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85.93</v>
      </c>
      <c r="J10" s="37"/>
      <c r="K10" s="37"/>
      <c r="L10" s="37"/>
      <c r="M10" s="37"/>
      <c r="N10" s="37"/>
      <c r="O10" s="37"/>
      <c r="P10" s="37">
        <f>データ!P6</f>
        <v>3.28</v>
      </c>
      <c r="Q10" s="37"/>
      <c r="R10" s="37"/>
      <c r="S10" s="37"/>
      <c r="T10" s="37"/>
      <c r="U10" s="37"/>
      <c r="V10" s="37"/>
      <c r="W10" s="37">
        <f>データ!Q6</f>
        <v>68.23</v>
      </c>
      <c r="X10" s="37"/>
      <c r="Y10" s="37"/>
      <c r="Z10" s="37"/>
      <c r="AA10" s="37"/>
      <c r="AB10" s="37"/>
      <c r="AC10" s="37"/>
      <c r="AD10" s="36">
        <f>データ!R6</f>
        <v>2173</v>
      </c>
      <c r="AE10" s="36"/>
      <c r="AF10" s="36"/>
      <c r="AG10" s="36"/>
      <c r="AH10" s="36"/>
      <c r="AI10" s="36"/>
      <c r="AJ10" s="36"/>
      <c r="AK10" s="2"/>
      <c r="AL10" s="36">
        <f>データ!V6</f>
        <v>12009</v>
      </c>
      <c r="AM10" s="36"/>
      <c r="AN10" s="36"/>
      <c r="AO10" s="36"/>
      <c r="AP10" s="36"/>
      <c r="AQ10" s="36"/>
      <c r="AR10" s="36"/>
      <c r="AS10" s="36"/>
      <c r="AT10" s="37">
        <f>データ!W6</f>
        <v>4.8499999999999996</v>
      </c>
      <c r="AU10" s="37"/>
      <c r="AV10" s="37"/>
      <c r="AW10" s="37"/>
      <c r="AX10" s="37"/>
      <c r="AY10" s="37"/>
      <c r="AZ10" s="37"/>
      <c r="BA10" s="37"/>
      <c r="BB10" s="37">
        <f>データ!X6</f>
        <v>2476.08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FQKLI+66f0sZsBQxHBkiRNhHSFTAXET2wdPHhQIZlWjuQCFos9KZypwZvhtfGmTF5I/Niwy0y3K/JRwRfZ4ifA==" saltValue="2eBv1m59KSrtuiViHLTo7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102024</v>
      </c>
      <c r="D6" s="19">
        <f t="shared" si="3"/>
        <v>46</v>
      </c>
      <c r="E6" s="19">
        <f t="shared" si="3"/>
        <v>17</v>
      </c>
      <c r="F6" s="19">
        <f t="shared" si="3"/>
        <v>4</v>
      </c>
      <c r="G6" s="19">
        <f t="shared" si="3"/>
        <v>0</v>
      </c>
      <c r="H6" s="19" t="str">
        <f t="shared" si="3"/>
        <v>群馬県　高崎市</v>
      </c>
      <c r="I6" s="19" t="str">
        <f t="shared" si="3"/>
        <v>法適用</v>
      </c>
      <c r="J6" s="19" t="str">
        <f t="shared" si="3"/>
        <v>下水道事業</v>
      </c>
      <c r="K6" s="19" t="str">
        <f t="shared" si="3"/>
        <v>特定環境保全公共下水道</v>
      </c>
      <c r="L6" s="19" t="str">
        <f t="shared" si="3"/>
        <v>D1</v>
      </c>
      <c r="M6" s="19" t="str">
        <f t="shared" si="3"/>
        <v>自治体職員</v>
      </c>
      <c r="N6" s="20" t="str">
        <f t="shared" si="3"/>
        <v>-</v>
      </c>
      <c r="O6" s="20">
        <f t="shared" si="3"/>
        <v>85.93</v>
      </c>
      <c r="P6" s="20">
        <f t="shared" si="3"/>
        <v>3.28</v>
      </c>
      <c r="Q6" s="20">
        <f t="shared" si="3"/>
        <v>68.23</v>
      </c>
      <c r="R6" s="20">
        <f t="shared" si="3"/>
        <v>2173</v>
      </c>
      <c r="S6" s="20">
        <f t="shared" si="3"/>
        <v>367861</v>
      </c>
      <c r="T6" s="20">
        <f t="shared" si="3"/>
        <v>459.16</v>
      </c>
      <c r="U6" s="20">
        <f t="shared" si="3"/>
        <v>801.16</v>
      </c>
      <c r="V6" s="20">
        <f t="shared" si="3"/>
        <v>12009</v>
      </c>
      <c r="W6" s="20">
        <f t="shared" si="3"/>
        <v>4.8499999999999996</v>
      </c>
      <c r="X6" s="20">
        <f t="shared" si="3"/>
        <v>2476.08</v>
      </c>
      <c r="Y6" s="21">
        <f>IF(Y7="",NA(),Y7)</f>
        <v>118.59</v>
      </c>
      <c r="Z6" s="21">
        <f t="shared" ref="Z6:AH6" si="4">IF(Z7="",NA(),Z7)</f>
        <v>109.02</v>
      </c>
      <c r="AA6" s="21">
        <f t="shared" si="4"/>
        <v>107.15</v>
      </c>
      <c r="AB6" s="21">
        <f t="shared" si="4"/>
        <v>104.38</v>
      </c>
      <c r="AC6" s="21">
        <f t="shared" si="4"/>
        <v>104.26</v>
      </c>
      <c r="AD6" s="21">
        <f t="shared" si="4"/>
        <v>103.34</v>
      </c>
      <c r="AE6" s="21">
        <f t="shared" si="4"/>
        <v>102.7</v>
      </c>
      <c r="AF6" s="21">
        <f t="shared" si="4"/>
        <v>104.11</v>
      </c>
      <c r="AG6" s="21">
        <f t="shared" si="4"/>
        <v>101.98</v>
      </c>
      <c r="AH6" s="21">
        <f t="shared" si="4"/>
        <v>102.68</v>
      </c>
      <c r="AI6" s="20" t="str">
        <f>IF(AI7="","",IF(AI7="-","【-】","【"&amp;SUBSTITUTE(TEXT(AI7,"#,##0.00"),"-","△")&amp;"】"))</f>
        <v>【105.09】</v>
      </c>
      <c r="AJ6" s="20">
        <f>IF(AJ7="",NA(),AJ7)</f>
        <v>0</v>
      </c>
      <c r="AK6" s="20">
        <f t="shared" ref="AK6:AS6" si="5">IF(AK7="",NA(),AK7)</f>
        <v>0</v>
      </c>
      <c r="AL6" s="20">
        <f t="shared" si="5"/>
        <v>0</v>
      </c>
      <c r="AM6" s="20">
        <f t="shared" si="5"/>
        <v>0</v>
      </c>
      <c r="AN6" s="20">
        <f t="shared" si="5"/>
        <v>0</v>
      </c>
      <c r="AO6" s="21">
        <f t="shared" si="5"/>
        <v>29.74</v>
      </c>
      <c r="AP6" s="21">
        <f t="shared" si="5"/>
        <v>48.2</v>
      </c>
      <c r="AQ6" s="21">
        <f t="shared" si="5"/>
        <v>46.91</v>
      </c>
      <c r="AR6" s="21">
        <f t="shared" si="5"/>
        <v>52.27</v>
      </c>
      <c r="AS6" s="21">
        <f t="shared" si="5"/>
        <v>58.68</v>
      </c>
      <c r="AT6" s="20" t="str">
        <f>IF(AT7="","",IF(AT7="-","【-】","【"&amp;SUBSTITUTE(TEXT(AT7,"#,##0.00"),"-","△")&amp;"】"))</f>
        <v>【65.73】</v>
      </c>
      <c r="AU6" s="21">
        <f>IF(AU7="",NA(),AU7)</f>
        <v>1790.75</v>
      </c>
      <c r="AV6" s="21">
        <f t="shared" ref="AV6:BD6" si="6">IF(AV7="",NA(),AV7)</f>
        <v>1883.38</v>
      </c>
      <c r="AW6" s="21">
        <f t="shared" si="6"/>
        <v>2085.2800000000002</v>
      </c>
      <c r="AX6" s="21">
        <f t="shared" si="6"/>
        <v>2147.4299999999998</v>
      </c>
      <c r="AY6" s="21">
        <f t="shared" si="6"/>
        <v>2141.56</v>
      </c>
      <c r="AZ6" s="21">
        <f t="shared" si="6"/>
        <v>53.44</v>
      </c>
      <c r="BA6" s="21">
        <f t="shared" si="6"/>
        <v>46.85</v>
      </c>
      <c r="BB6" s="21">
        <f t="shared" si="6"/>
        <v>44.35</v>
      </c>
      <c r="BC6" s="21">
        <f t="shared" si="6"/>
        <v>41.51</v>
      </c>
      <c r="BD6" s="21">
        <f t="shared" si="6"/>
        <v>45.01</v>
      </c>
      <c r="BE6" s="20" t="str">
        <f>IF(BE7="","",IF(BE7="-","【-】","【"&amp;SUBSTITUTE(TEXT(BE7,"#,##0.00"),"-","△")&amp;"】"))</f>
        <v>【48.91】</v>
      </c>
      <c r="BF6" s="21">
        <f>IF(BF7="",NA(),BF7)</f>
        <v>331.73</v>
      </c>
      <c r="BG6" s="21">
        <f t="shared" ref="BG6:BO6" si="7">IF(BG7="",NA(),BG7)</f>
        <v>306.77999999999997</v>
      </c>
      <c r="BH6" s="21">
        <f t="shared" si="7"/>
        <v>183.06</v>
      </c>
      <c r="BI6" s="21">
        <f t="shared" si="7"/>
        <v>167.93</v>
      </c>
      <c r="BJ6" s="21">
        <f t="shared" si="7"/>
        <v>257.64999999999998</v>
      </c>
      <c r="BK6" s="21">
        <f t="shared" si="7"/>
        <v>1267.3900000000001</v>
      </c>
      <c r="BL6" s="21">
        <f t="shared" si="7"/>
        <v>1268.6300000000001</v>
      </c>
      <c r="BM6" s="21">
        <f t="shared" si="7"/>
        <v>1283.69</v>
      </c>
      <c r="BN6" s="21">
        <f t="shared" si="7"/>
        <v>1160.22</v>
      </c>
      <c r="BO6" s="21">
        <f t="shared" si="7"/>
        <v>1141.98</v>
      </c>
      <c r="BP6" s="20" t="str">
        <f>IF(BP7="","",IF(BP7="-","【-】","【"&amp;SUBSTITUTE(TEXT(BP7,"#,##0.00"),"-","△")&amp;"】"))</f>
        <v>【1,156.82】</v>
      </c>
      <c r="BQ6" s="21">
        <f>IF(BQ7="",NA(),BQ7)</f>
        <v>170.72</v>
      </c>
      <c r="BR6" s="21">
        <f t="shared" ref="BR6:BZ6" si="8">IF(BR7="",NA(),BR7)</f>
        <v>186.75</v>
      </c>
      <c r="BS6" s="21">
        <f t="shared" si="8"/>
        <v>177.33</v>
      </c>
      <c r="BT6" s="21">
        <f t="shared" si="8"/>
        <v>162.34</v>
      </c>
      <c r="BU6" s="21">
        <f t="shared" si="8"/>
        <v>159.02000000000001</v>
      </c>
      <c r="BV6" s="21">
        <f t="shared" si="8"/>
        <v>84.3</v>
      </c>
      <c r="BW6" s="21">
        <f t="shared" si="8"/>
        <v>82.88</v>
      </c>
      <c r="BX6" s="21">
        <f t="shared" si="8"/>
        <v>82.53</v>
      </c>
      <c r="BY6" s="21">
        <f t="shared" si="8"/>
        <v>81.81</v>
      </c>
      <c r="BZ6" s="21">
        <f t="shared" si="8"/>
        <v>82.27</v>
      </c>
      <c r="CA6" s="20" t="str">
        <f>IF(CA7="","",IF(CA7="-","【-】","【"&amp;SUBSTITUTE(TEXT(CA7,"#,##0.00"),"-","△")&amp;"】"))</f>
        <v>【75.33】</v>
      </c>
      <c r="CB6" s="21">
        <f>IF(CB7="",NA(),CB7)</f>
        <v>73.38</v>
      </c>
      <c r="CC6" s="21">
        <f t="shared" ref="CC6:CK6" si="9">IF(CC7="",NA(),CC7)</f>
        <v>65.83</v>
      </c>
      <c r="CD6" s="21">
        <f t="shared" si="9"/>
        <v>69.56</v>
      </c>
      <c r="CE6" s="21">
        <f t="shared" si="9"/>
        <v>75.73</v>
      </c>
      <c r="CF6" s="21">
        <f t="shared" si="9"/>
        <v>76.53</v>
      </c>
      <c r="CG6" s="21">
        <f t="shared" si="9"/>
        <v>185.47</v>
      </c>
      <c r="CH6" s="21">
        <f t="shared" si="9"/>
        <v>187.76</v>
      </c>
      <c r="CI6" s="21">
        <f t="shared" si="9"/>
        <v>190.48</v>
      </c>
      <c r="CJ6" s="21">
        <f t="shared" si="9"/>
        <v>193.59</v>
      </c>
      <c r="CK6" s="21">
        <f t="shared" si="9"/>
        <v>194.42</v>
      </c>
      <c r="CL6" s="20" t="str">
        <f>IF(CL7="","",IF(CL7="-","【-】","【"&amp;SUBSTITUTE(TEXT(CL7,"#,##0.00"),"-","△")&amp;"】"))</f>
        <v>【215.73】</v>
      </c>
      <c r="CM6" s="21" t="str">
        <f>IF(CM7="",NA(),CM7)</f>
        <v>-</v>
      </c>
      <c r="CN6" s="21" t="str">
        <f t="shared" ref="CN6:CV6" si="10">IF(CN7="",NA(),CN7)</f>
        <v>-</v>
      </c>
      <c r="CO6" s="21" t="str">
        <f t="shared" si="10"/>
        <v>-</v>
      </c>
      <c r="CP6" s="21">
        <f t="shared" si="10"/>
        <v>23</v>
      </c>
      <c r="CQ6" s="21">
        <f t="shared" si="10"/>
        <v>23.33</v>
      </c>
      <c r="CR6" s="21">
        <f t="shared" si="10"/>
        <v>45.68</v>
      </c>
      <c r="CS6" s="21">
        <f t="shared" si="10"/>
        <v>45.87</v>
      </c>
      <c r="CT6" s="21">
        <f t="shared" si="10"/>
        <v>44.24</v>
      </c>
      <c r="CU6" s="21">
        <f t="shared" si="10"/>
        <v>45.3</v>
      </c>
      <c r="CV6" s="21">
        <f t="shared" si="10"/>
        <v>45.6</v>
      </c>
      <c r="CW6" s="20" t="str">
        <f>IF(CW7="","",IF(CW7="-","【-】","【"&amp;SUBSTITUTE(TEXT(CW7,"#,##0.00"),"-","△")&amp;"】"))</f>
        <v>【43.28】</v>
      </c>
      <c r="CX6" s="21">
        <f>IF(CX7="",NA(),CX7)</f>
        <v>96.63</v>
      </c>
      <c r="CY6" s="21">
        <f t="shared" ref="CY6:DG6" si="11">IF(CY7="",NA(),CY7)</f>
        <v>96.69</v>
      </c>
      <c r="CZ6" s="21">
        <f t="shared" si="11"/>
        <v>96.72</v>
      </c>
      <c r="DA6" s="21">
        <f t="shared" si="11"/>
        <v>96.77</v>
      </c>
      <c r="DB6" s="21">
        <f t="shared" si="11"/>
        <v>96.78</v>
      </c>
      <c r="DC6" s="21">
        <f t="shared" si="11"/>
        <v>87.96</v>
      </c>
      <c r="DD6" s="21">
        <f t="shared" si="11"/>
        <v>87.65</v>
      </c>
      <c r="DE6" s="21">
        <f t="shared" si="11"/>
        <v>88.15</v>
      </c>
      <c r="DF6" s="21">
        <f t="shared" si="11"/>
        <v>88.37</v>
      </c>
      <c r="DG6" s="21">
        <f t="shared" si="11"/>
        <v>88.66</v>
      </c>
      <c r="DH6" s="20" t="str">
        <f>IF(DH7="","",IF(DH7="-","【-】","【"&amp;SUBSTITUTE(TEXT(DH7,"#,##0.00"),"-","△")&amp;"】"))</f>
        <v>【86.21】</v>
      </c>
      <c r="DI6" s="21">
        <f>IF(DI7="",NA(),DI7)</f>
        <v>53.65</v>
      </c>
      <c r="DJ6" s="21">
        <f t="shared" ref="DJ6:DR6" si="12">IF(DJ7="",NA(),DJ7)</f>
        <v>55.1</v>
      </c>
      <c r="DK6" s="21">
        <f t="shared" si="12"/>
        <v>56.45</v>
      </c>
      <c r="DL6" s="21">
        <f t="shared" si="12"/>
        <v>58.14</v>
      </c>
      <c r="DM6" s="21">
        <f t="shared" si="12"/>
        <v>59.88</v>
      </c>
      <c r="DN6" s="21">
        <f t="shared" si="12"/>
        <v>27.82</v>
      </c>
      <c r="DO6" s="21">
        <f t="shared" si="12"/>
        <v>29.24</v>
      </c>
      <c r="DP6" s="21">
        <f t="shared" si="12"/>
        <v>31.73</v>
      </c>
      <c r="DQ6" s="21">
        <f t="shared" si="12"/>
        <v>32.57</v>
      </c>
      <c r="DR6" s="21">
        <f t="shared" si="12"/>
        <v>33.159999999999997</v>
      </c>
      <c r="DS6" s="20" t="str">
        <f>IF(DS7="","",IF(DS7="-","【-】","【"&amp;SUBSTITUTE(TEXT(DS7,"#,##0.00"),"-","△")&amp;"】"))</f>
        <v>【29.62】</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0.04</v>
      </c>
      <c r="EC6" s="21">
        <f t="shared" si="13"/>
        <v>0.12</v>
      </c>
      <c r="ED6" s="20" t="str">
        <f>IF(ED7="","",IF(ED7="-","【-】","【"&amp;SUBSTITUTE(TEXT(ED7,"#,##0.00"),"-","△")&amp;"】"))</f>
        <v>【0.09】</v>
      </c>
      <c r="EE6" s="20">
        <f>IF(EE7="",NA(),EE7)</f>
        <v>0</v>
      </c>
      <c r="EF6" s="20">
        <f t="shared" ref="EF6:EN6" si="14">IF(EF7="",NA(),EF7)</f>
        <v>0</v>
      </c>
      <c r="EG6" s="20">
        <f t="shared" si="14"/>
        <v>0</v>
      </c>
      <c r="EH6" s="21">
        <f t="shared" si="14"/>
        <v>0.19</v>
      </c>
      <c r="EI6" s="21">
        <f t="shared" si="14"/>
        <v>0.21</v>
      </c>
      <c r="EJ6" s="21">
        <f t="shared" si="14"/>
        <v>0.04</v>
      </c>
      <c r="EK6" s="21">
        <f t="shared" si="14"/>
        <v>0.06</v>
      </c>
      <c r="EL6" s="21">
        <f t="shared" si="14"/>
        <v>0.27</v>
      </c>
      <c r="EM6" s="21">
        <f t="shared" si="14"/>
        <v>0.22</v>
      </c>
      <c r="EN6" s="21">
        <f t="shared" si="14"/>
        <v>0.17</v>
      </c>
      <c r="EO6" s="20" t="str">
        <f>IF(EO7="","",IF(EO7="-","【-】","【"&amp;SUBSTITUTE(TEXT(EO7,"#,##0.00"),"-","△")&amp;"】"))</f>
        <v>【0.11】</v>
      </c>
    </row>
    <row r="7" spans="1:148" s="22" customFormat="1" x14ac:dyDescent="0.2">
      <c r="A7" s="14"/>
      <c r="B7" s="23">
        <v>2023</v>
      </c>
      <c r="C7" s="23">
        <v>102024</v>
      </c>
      <c r="D7" s="23">
        <v>46</v>
      </c>
      <c r="E7" s="23">
        <v>17</v>
      </c>
      <c r="F7" s="23">
        <v>4</v>
      </c>
      <c r="G7" s="23">
        <v>0</v>
      </c>
      <c r="H7" s="23" t="s">
        <v>96</v>
      </c>
      <c r="I7" s="23" t="s">
        <v>97</v>
      </c>
      <c r="J7" s="23" t="s">
        <v>98</v>
      </c>
      <c r="K7" s="23" t="s">
        <v>99</v>
      </c>
      <c r="L7" s="23" t="s">
        <v>100</v>
      </c>
      <c r="M7" s="23" t="s">
        <v>101</v>
      </c>
      <c r="N7" s="24" t="s">
        <v>102</v>
      </c>
      <c r="O7" s="24">
        <v>85.93</v>
      </c>
      <c r="P7" s="24">
        <v>3.28</v>
      </c>
      <c r="Q7" s="24">
        <v>68.23</v>
      </c>
      <c r="R7" s="24">
        <v>2173</v>
      </c>
      <c r="S7" s="24">
        <v>367861</v>
      </c>
      <c r="T7" s="24">
        <v>459.16</v>
      </c>
      <c r="U7" s="24">
        <v>801.16</v>
      </c>
      <c r="V7" s="24">
        <v>12009</v>
      </c>
      <c r="W7" s="24">
        <v>4.8499999999999996</v>
      </c>
      <c r="X7" s="24">
        <v>2476.08</v>
      </c>
      <c r="Y7" s="24">
        <v>118.59</v>
      </c>
      <c r="Z7" s="24">
        <v>109.02</v>
      </c>
      <c r="AA7" s="24">
        <v>107.15</v>
      </c>
      <c r="AB7" s="24">
        <v>104.38</v>
      </c>
      <c r="AC7" s="24">
        <v>104.26</v>
      </c>
      <c r="AD7" s="24">
        <v>103.34</v>
      </c>
      <c r="AE7" s="24">
        <v>102.7</v>
      </c>
      <c r="AF7" s="24">
        <v>104.11</v>
      </c>
      <c r="AG7" s="24">
        <v>101.98</v>
      </c>
      <c r="AH7" s="24">
        <v>102.68</v>
      </c>
      <c r="AI7" s="24">
        <v>105.09</v>
      </c>
      <c r="AJ7" s="24">
        <v>0</v>
      </c>
      <c r="AK7" s="24">
        <v>0</v>
      </c>
      <c r="AL7" s="24">
        <v>0</v>
      </c>
      <c r="AM7" s="24">
        <v>0</v>
      </c>
      <c r="AN7" s="24">
        <v>0</v>
      </c>
      <c r="AO7" s="24">
        <v>29.74</v>
      </c>
      <c r="AP7" s="24">
        <v>48.2</v>
      </c>
      <c r="AQ7" s="24">
        <v>46.91</v>
      </c>
      <c r="AR7" s="24">
        <v>52.27</v>
      </c>
      <c r="AS7" s="24">
        <v>58.68</v>
      </c>
      <c r="AT7" s="24">
        <v>65.73</v>
      </c>
      <c r="AU7" s="24">
        <v>1790.75</v>
      </c>
      <c r="AV7" s="24">
        <v>1883.38</v>
      </c>
      <c r="AW7" s="24">
        <v>2085.2800000000002</v>
      </c>
      <c r="AX7" s="24">
        <v>2147.4299999999998</v>
      </c>
      <c r="AY7" s="24">
        <v>2141.56</v>
      </c>
      <c r="AZ7" s="24">
        <v>53.44</v>
      </c>
      <c r="BA7" s="24">
        <v>46.85</v>
      </c>
      <c r="BB7" s="24">
        <v>44.35</v>
      </c>
      <c r="BC7" s="24">
        <v>41.51</v>
      </c>
      <c r="BD7" s="24">
        <v>45.01</v>
      </c>
      <c r="BE7" s="24">
        <v>48.91</v>
      </c>
      <c r="BF7" s="24">
        <v>331.73</v>
      </c>
      <c r="BG7" s="24">
        <v>306.77999999999997</v>
      </c>
      <c r="BH7" s="24">
        <v>183.06</v>
      </c>
      <c r="BI7" s="24">
        <v>167.93</v>
      </c>
      <c r="BJ7" s="24">
        <v>257.64999999999998</v>
      </c>
      <c r="BK7" s="24">
        <v>1267.3900000000001</v>
      </c>
      <c r="BL7" s="24">
        <v>1268.6300000000001</v>
      </c>
      <c r="BM7" s="24">
        <v>1283.69</v>
      </c>
      <c r="BN7" s="24">
        <v>1160.22</v>
      </c>
      <c r="BO7" s="24">
        <v>1141.98</v>
      </c>
      <c r="BP7" s="24">
        <v>1156.82</v>
      </c>
      <c r="BQ7" s="24">
        <v>170.72</v>
      </c>
      <c r="BR7" s="24">
        <v>186.75</v>
      </c>
      <c r="BS7" s="24">
        <v>177.33</v>
      </c>
      <c r="BT7" s="24">
        <v>162.34</v>
      </c>
      <c r="BU7" s="24">
        <v>159.02000000000001</v>
      </c>
      <c r="BV7" s="24">
        <v>84.3</v>
      </c>
      <c r="BW7" s="24">
        <v>82.88</v>
      </c>
      <c r="BX7" s="24">
        <v>82.53</v>
      </c>
      <c r="BY7" s="24">
        <v>81.81</v>
      </c>
      <c r="BZ7" s="24">
        <v>82.27</v>
      </c>
      <c r="CA7" s="24">
        <v>75.33</v>
      </c>
      <c r="CB7" s="24">
        <v>73.38</v>
      </c>
      <c r="CC7" s="24">
        <v>65.83</v>
      </c>
      <c r="CD7" s="24">
        <v>69.56</v>
      </c>
      <c r="CE7" s="24">
        <v>75.73</v>
      </c>
      <c r="CF7" s="24">
        <v>76.53</v>
      </c>
      <c r="CG7" s="24">
        <v>185.47</v>
      </c>
      <c r="CH7" s="24">
        <v>187.76</v>
      </c>
      <c r="CI7" s="24">
        <v>190.48</v>
      </c>
      <c r="CJ7" s="24">
        <v>193.59</v>
      </c>
      <c r="CK7" s="24">
        <v>194.42</v>
      </c>
      <c r="CL7" s="24">
        <v>215.73</v>
      </c>
      <c r="CM7" s="24" t="s">
        <v>102</v>
      </c>
      <c r="CN7" s="24" t="s">
        <v>102</v>
      </c>
      <c r="CO7" s="24" t="s">
        <v>102</v>
      </c>
      <c r="CP7" s="24">
        <v>23</v>
      </c>
      <c r="CQ7" s="24">
        <v>23.33</v>
      </c>
      <c r="CR7" s="24">
        <v>45.68</v>
      </c>
      <c r="CS7" s="24">
        <v>45.87</v>
      </c>
      <c r="CT7" s="24">
        <v>44.24</v>
      </c>
      <c r="CU7" s="24">
        <v>45.3</v>
      </c>
      <c r="CV7" s="24">
        <v>45.6</v>
      </c>
      <c r="CW7" s="24">
        <v>43.28</v>
      </c>
      <c r="CX7" s="24">
        <v>96.63</v>
      </c>
      <c r="CY7" s="24">
        <v>96.69</v>
      </c>
      <c r="CZ7" s="24">
        <v>96.72</v>
      </c>
      <c r="DA7" s="24">
        <v>96.77</v>
      </c>
      <c r="DB7" s="24">
        <v>96.78</v>
      </c>
      <c r="DC7" s="24">
        <v>87.96</v>
      </c>
      <c r="DD7" s="24">
        <v>87.65</v>
      </c>
      <c r="DE7" s="24">
        <v>88.15</v>
      </c>
      <c r="DF7" s="24">
        <v>88.37</v>
      </c>
      <c r="DG7" s="24">
        <v>88.66</v>
      </c>
      <c r="DH7" s="24">
        <v>86.21</v>
      </c>
      <c r="DI7" s="24">
        <v>53.65</v>
      </c>
      <c r="DJ7" s="24">
        <v>55.1</v>
      </c>
      <c r="DK7" s="24">
        <v>56.45</v>
      </c>
      <c r="DL7" s="24">
        <v>58.14</v>
      </c>
      <c r="DM7" s="24">
        <v>59.88</v>
      </c>
      <c r="DN7" s="24">
        <v>27.82</v>
      </c>
      <c r="DO7" s="24">
        <v>29.24</v>
      </c>
      <c r="DP7" s="24">
        <v>31.73</v>
      </c>
      <c r="DQ7" s="24">
        <v>32.57</v>
      </c>
      <c r="DR7" s="24">
        <v>33.159999999999997</v>
      </c>
      <c r="DS7" s="24">
        <v>29.62</v>
      </c>
      <c r="DT7" s="24">
        <v>0</v>
      </c>
      <c r="DU7" s="24">
        <v>0</v>
      </c>
      <c r="DV7" s="24">
        <v>0</v>
      </c>
      <c r="DW7" s="24">
        <v>0</v>
      </c>
      <c r="DX7" s="24">
        <v>0</v>
      </c>
      <c r="DY7" s="24">
        <v>0</v>
      </c>
      <c r="DZ7" s="24">
        <v>0</v>
      </c>
      <c r="EA7" s="24">
        <v>0</v>
      </c>
      <c r="EB7" s="24">
        <v>0.04</v>
      </c>
      <c r="EC7" s="24">
        <v>0.12</v>
      </c>
      <c r="ED7" s="24">
        <v>0.09</v>
      </c>
      <c r="EE7" s="24">
        <v>0</v>
      </c>
      <c r="EF7" s="24">
        <v>0</v>
      </c>
      <c r="EG7" s="24">
        <v>0</v>
      </c>
      <c r="EH7" s="24">
        <v>0.19</v>
      </c>
      <c r="EI7" s="24">
        <v>0.21</v>
      </c>
      <c r="EJ7" s="24">
        <v>0.04</v>
      </c>
      <c r="EK7" s="24">
        <v>0.06</v>
      </c>
      <c r="EL7" s="24">
        <v>0.27</v>
      </c>
      <c r="EM7" s="24">
        <v>0.22</v>
      </c>
      <c r="EN7" s="24">
        <v>0.17</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2025-01-24T07:10:15Z</dcterms:created>
  <dcterms:modified xsi:type="dcterms:W3CDTF">2025-02-27T06:06:18Z</dcterms:modified>
  <cp:category/>
</cp:coreProperties>
</file>