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571E6770-AB8E-42FB-A393-3FC3D2F793B7}" xr6:coauthVersionLast="47" xr6:coauthVersionMax="47" xr10:uidLastSave="{00000000-0000-0000-0000-000000000000}"/>
  <workbookProtection workbookAlgorithmName="SHA-512" workbookHashValue="2nMRE4KDh4d9985Sv5JmI6XKqmPPiX+4vzaMOnvdmCXJ3zlXNk1UXKUZaxajexnEOJdsQ09WV72XkgqVvI/IIw==" workbookSaltValue="o7AYnfSwkUWqz1rGw0rYAQ==" workbookSpinCount="100000" lockStructure="1"/>
  <bookViews>
    <workbookView xWindow="-110" yWindow="-110" windowWidth="19420" windowHeight="104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AL10" i="4" s="1"/>
  <c r="U6" i="5"/>
  <c r="T6" i="5"/>
  <c r="S6" i="5"/>
  <c r="AL8" i="4" s="1"/>
  <c r="R6" i="5"/>
  <c r="AD10" i="4" s="1"/>
  <c r="Q6" i="5"/>
  <c r="P6" i="5"/>
  <c r="P10" i="4" s="1"/>
  <c r="O6" i="5"/>
  <c r="I10" i="4" s="1"/>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I85" i="4"/>
  <c r="G85" i="4"/>
  <c r="E85" i="4"/>
  <c r="AT10" i="4"/>
  <c r="W10" i="4"/>
  <c r="BB8" i="4"/>
  <c r="AT8" i="4"/>
  <c r="P8" i="4"/>
</calcChain>
</file>

<file path=xl/sharedStrings.xml><?xml version="1.0" encoding="utf-8"?>
<sst xmlns="http://schemas.openxmlformats.org/spreadsheetml/2006/main" count="231" uniqueCount="119">
  <si>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</si>
  <si>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</si>
  <si>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</si>
  <si>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</si>
  <si>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</si>
  <si>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</si>
  <si>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</si>
  <si>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</si>
  <si>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</si>
  <si>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</si>
  <si>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</si>
  <si>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</si>
  <si>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</si>
  <si>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</si>
  <si>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</si>
  <si>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</si>
  <si>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</si>
  <si>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</si>
  <si>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</si>
  <si>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</si>
  <si>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</si>
  <si>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</si>
  <si>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</si>
  <si>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</si>
  <si>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</si>
  <si>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</si>
  <si>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</si>
  <si>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</si>
  <si>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</si>
  <si>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</si>
  <si>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</si>
  <si>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</si>
  <si>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</si>
  <si>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</si>
  <si>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</si>
  <si>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</si>
  <si>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</si>
  <si>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</si>
  <si>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</si>
  <si>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</si>
  <si>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</si>
  <si>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</si>
  <si>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</si>
  <si>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</si>
  <si>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</si>
  <si>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</si>
  <si>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</si>
  <si>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</si>
  <si>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</si>
  <si>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</si>
  <si>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</si>
  <si>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</si>
  <si>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</si>
  <si>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</si>
  <si>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</si>
  <si>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</si>
  <si>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</si>
  <si>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</si>
  <si>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</si>
  <si>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</si>
  <si>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</si>
  <si>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</si>
  <si>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</si>
  <si>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</si>
  <si>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</si>
  <si>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</si>
  <si>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</si>
  <si>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</si>
  <si>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</si>
  <si>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</si>
  <si>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</si>
  <si>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</si>
  <si>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</si>
  <si>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</si>
  <si>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</si>
  <si>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</si>
  <si>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</si>
  <si>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</si>
  <si>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</si>
  <si>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</si>
  <si>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</si>
  <si>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</si>
  <si>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</si>
  <si>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</si>
  <si>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</si>
  <si>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</si>
  <si>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</si>
  <si>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</si>
  <si>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</si>
  <si>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</si>
  <si>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</si>
  <si>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</si>
  <si>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</si>
  <si>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</si>
  <si>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</si>
  <si>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</si>
  <si>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前橋市</t>
  </si>
  <si>
    <t>法適用</t>
  </si>
  <si>
    <t>下水道事業</t>
  </si>
  <si>
    <t>特定環境保全公共下水道</t>
  </si>
  <si>
    <t>D1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</si>
  <si>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</si>
  <si>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</si>
  <si>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</si>
  <si>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</si>
  <si>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</si>
  <si>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</si>
  <si>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</si>
  <si>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</si>
  <si>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</si>
  <si>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</si>
  <si>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</si>
  <si>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</si>
  <si>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</si>
  <si>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"R"yy</t>
    <phoneticPr fontId="4"/>
  </si>
  <si>
    <t>←書式設定</t>
    <rPh sb="1" eb="3">
      <t>ショシキ</t>
    </rPh>
    <rPh sb="3" eb="5">
      <t>セッテイ</t>
    </rPh>
    <phoneticPr fontId="4"/>
  </si>
  <si>
    <t>①有形固定資産減価償却率は、年々上昇しており、類似団体平均を上回っている。
②③管渠老朽化率、管渠改善率は、法定耐用年数を経過した管渠がないため0％となっている。徐々に施設の老朽化が進んでいくため、将来的には計画に基づいた施設の改築・更新が必要となる。</t>
    <phoneticPr fontId="4"/>
  </si>
  <si>
    <t>・経営の健全性については、特定環境保全公共下水道事業に係る経費が同事業に係る収益で賄えていないことがわかる。引き続き収益の確保、費用の縮減に努めるが、事業規模が小さく今後大規模な整備予定もないため、急激な改善は難しい。しかし、本市は公共下水道事業と特定環境保全公共下水道事業を一つの会計で経営しており、財政計画も一体的に作成しているため、特定環境保全公共下水道事業の経営が成り立たなくなるということではない。
　また、経営の効率性については、類似団体との比較から効率的ではない状況がうかがえるが、事業規模や処理場が山頂にあるという特殊性を考慮するとある程度はやむを得ない。
・老朽化の状況については、現在は施設が老朽化しておらず、施設の改築・更新を行っていないが、将来的には計画に基づいた施設の改築・更新が必要となる。</t>
    <phoneticPr fontId="4"/>
  </si>
  <si>
    <t xml:space="preserve">①③⑤経常収支比率、流動比率、経費回収率は、100％を下回り、類似団体平均も下回っている。これにより特定環境保全公共下水道事業に係る経費が同事業に係る収益で賄えていないことが分かる。引き続き収益の確保、費用の縮減に努めるが、事業規模が小さく今後大規模な整備予定もないため、急激な改善は難しい。しかし、本市は公共下水道事業と特定環境保全公共下水道事業を一つの会計で経営しており、財政計画も一体的に作成しているため、特定環境保全公共下水道事業の経営が成り立たなくなるということではない。
②④企業債残高対事業規模比率は、類似団体平均を下回っているものの、累積欠損金比率は、類似団体平均を上回っている。事業規模が小さく、使用料収入の大幅な増加が難しいため、急激な改善は見込めない。企業債については、事業規模に見合った借入に努める。
⑥汚水処理原価は、前年度比では減少したが、類似団体平均を上回っている。引き続き費用の縮減に努めるが、事業規模が小さく今後大規模な整備予定もないため、急激な改善は難しい。
⑦施設利用率は、R5から算出方法を変更したため、前年度を大幅に下回っている。また、類似団体平均も下回っており、低い水準となっている。しかし、山頂に処理場があり、最大処理水量と平均処理水量の差が大きいことが影響しており、施設が過大というわけではない。
⑧水洗化率は、類似団体平均を上回っているが、100％は下回っている。引き続き整備、啓発を進め水洗化率の向上に努める。
</t>
    <rPh sb="378" eb="380">
      <t>ゲンショウ</t>
    </rPh>
    <rPh sb="476" eb="478">
      <t>オオハバ</t>
    </rPh>
    <rPh sb="479" eb="481">
      <t>シタマワ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</si>
</sst>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formatCode="#,##0.00;&quot;△&quot;#,##0.00;&quot;-&quot;">
                  <c:v>0.06</c:v>
                </c:pt>
                <c:pt idx="4">
                  <c:v>0</c:v>
                </c:pt>
              </c:numCache>
            </c:numRef>
          </c:val>
          <c:extLst>
            <c:ext xmlns:c16="http://schemas.microsoft.com/office/drawing/2014/chart" uri="{C3380CC4-5D6E-409C-BE32-E72D297353CC}">
              <c16:uniqueId val="{00000000-0E83-4737-9CD3-84D804A58CD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0.06</c:v>
                </c:pt>
                <c:pt idx="2">
                  <c:v>0.27</c:v>
                </c:pt>
                <c:pt idx="3">
                  <c:v>0.22</c:v>
                </c:pt>
                <c:pt idx="4">
                  <c:v>0.17</c:v>
                </c:pt>
              </c:numCache>
            </c:numRef>
          </c:val>
          <c:smooth val="0"/>
          <c:extLst>
            <c:ext xmlns:c16="http://schemas.microsoft.com/office/drawing/2014/chart" uri="{C3380CC4-5D6E-409C-BE32-E72D297353CC}">
              <c16:uniqueId val="{00000001-0E83-4737-9CD3-84D804A58CD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34.6</c:v>
                </c:pt>
                <c:pt idx="1">
                  <c:v>31.7</c:v>
                </c:pt>
                <c:pt idx="2">
                  <c:v>40.200000000000003</c:v>
                </c:pt>
                <c:pt idx="3">
                  <c:v>38.299999999999997</c:v>
                </c:pt>
                <c:pt idx="4">
                  <c:v>20.100000000000001</c:v>
                </c:pt>
              </c:numCache>
            </c:numRef>
          </c:val>
          <c:extLst>
            <c:ext xmlns:c16="http://schemas.microsoft.com/office/drawing/2014/chart" uri="{C3380CC4-5D6E-409C-BE32-E72D297353CC}">
              <c16:uniqueId val="{00000000-E007-4F14-A0A4-5BF9B828D44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45.68</c:v>
                </c:pt>
                <c:pt idx="1">
                  <c:v>45.87</c:v>
                </c:pt>
                <c:pt idx="2">
                  <c:v>44.24</c:v>
                </c:pt>
                <c:pt idx="3">
                  <c:v>45.3</c:v>
                </c:pt>
                <c:pt idx="4">
                  <c:v>45.6</c:v>
                </c:pt>
              </c:numCache>
            </c:numRef>
          </c:val>
          <c:smooth val="0"/>
          <c:extLst>
            <c:ext xmlns:c16="http://schemas.microsoft.com/office/drawing/2014/chart" uri="{C3380CC4-5D6E-409C-BE32-E72D297353CC}">
              <c16:uniqueId val="{00000001-E007-4F14-A0A4-5BF9B828D44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92.39</c:v>
                </c:pt>
                <c:pt idx="1">
                  <c:v>92.98</c:v>
                </c:pt>
                <c:pt idx="2">
                  <c:v>92.62</c:v>
                </c:pt>
                <c:pt idx="3">
                  <c:v>93.86</c:v>
                </c:pt>
                <c:pt idx="4">
                  <c:v>93.4</c:v>
                </c:pt>
              </c:numCache>
            </c:numRef>
          </c:val>
          <c:extLst>
            <c:ext xmlns:c16="http://schemas.microsoft.com/office/drawing/2014/chart" uri="{C3380CC4-5D6E-409C-BE32-E72D297353CC}">
              <c16:uniqueId val="{00000000-32F6-4285-8F51-A441F1FD505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87.96</c:v>
                </c:pt>
                <c:pt idx="1">
                  <c:v>87.65</c:v>
                </c:pt>
                <c:pt idx="2">
                  <c:v>88.15</c:v>
                </c:pt>
                <c:pt idx="3">
                  <c:v>88.37</c:v>
                </c:pt>
                <c:pt idx="4">
                  <c:v>88.66</c:v>
                </c:pt>
              </c:numCache>
            </c:numRef>
          </c:val>
          <c:smooth val="0"/>
          <c:extLst>
            <c:ext xmlns:c16="http://schemas.microsoft.com/office/drawing/2014/chart" uri="{C3380CC4-5D6E-409C-BE32-E72D297353CC}">
              <c16:uniqueId val="{00000001-32F6-4285-8F51-A441F1FD505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61.35</c:v>
                </c:pt>
                <c:pt idx="1">
                  <c:v>73.98</c:v>
                </c:pt>
                <c:pt idx="2">
                  <c:v>73.84</c:v>
                </c:pt>
                <c:pt idx="3">
                  <c:v>63.75</c:v>
                </c:pt>
                <c:pt idx="4">
                  <c:v>74.72</c:v>
                </c:pt>
              </c:numCache>
            </c:numRef>
          </c:val>
          <c:extLst>
            <c:ext xmlns:c16="http://schemas.microsoft.com/office/drawing/2014/chart" uri="{C3380CC4-5D6E-409C-BE32-E72D297353CC}">
              <c16:uniqueId val="{00000000-C44E-4D4C-9851-9738674DB0A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103.34</c:v>
                </c:pt>
                <c:pt idx="1">
                  <c:v>102.7</c:v>
                </c:pt>
                <c:pt idx="2">
                  <c:v>104.11</c:v>
                </c:pt>
                <c:pt idx="3">
                  <c:v>101.98</c:v>
                </c:pt>
                <c:pt idx="4">
                  <c:v>102.68</c:v>
                </c:pt>
              </c:numCache>
            </c:numRef>
          </c:val>
          <c:smooth val="0"/>
          <c:extLst>
            <c:ext xmlns:c16="http://schemas.microsoft.com/office/drawing/2014/chart" uri="{C3380CC4-5D6E-409C-BE32-E72D297353CC}">
              <c16:uniqueId val="{00000001-C44E-4D4C-9851-9738674DB0A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49.99</c:v>
                </c:pt>
                <c:pt idx="1">
                  <c:v>50.66</c:v>
                </c:pt>
                <c:pt idx="2">
                  <c:v>51.21</c:v>
                </c:pt>
                <c:pt idx="3">
                  <c:v>52.07</c:v>
                </c:pt>
                <c:pt idx="4">
                  <c:v>52.8</c:v>
                </c:pt>
              </c:numCache>
            </c:numRef>
          </c:val>
          <c:extLst>
            <c:ext xmlns:c16="http://schemas.microsoft.com/office/drawing/2014/chart" uri="{C3380CC4-5D6E-409C-BE32-E72D297353CC}">
              <c16:uniqueId val="{00000000-6949-483B-9390-45AFCC5719A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27.82</c:v>
                </c:pt>
                <c:pt idx="1">
                  <c:v>29.24</c:v>
                </c:pt>
                <c:pt idx="2">
                  <c:v>31.73</c:v>
                </c:pt>
                <c:pt idx="3">
                  <c:v>32.57</c:v>
                </c:pt>
                <c:pt idx="4">
                  <c:v>33.159999999999997</c:v>
                </c:pt>
              </c:numCache>
            </c:numRef>
          </c:val>
          <c:smooth val="0"/>
          <c:extLst>
            <c:ext xmlns:c16="http://schemas.microsoft.com/office/drawing/2014/chart" uri="{C3380CC4-5D6E-409C-BE32-E72D297353CC}">
              <c16:uniqueId val="{00000001-6949-483B-9390-45AFCC5719A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9F9-45F8-AC0A-C0108233E42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0.04</c:v>
                </c:pt>
                <c:pt idx="4" formatCode="#,##0.00;&quot;△&quot;#,##0.00;&quot;-&quot;">
                  <c:v>0.12</c:v>
                </c:pt>
              </c:numCache>
            </c:numRef>
          </c:val>
          <c:smooth val="0"/>
          <c:extLst>
            <c:ext xmlns:c16="http://schemas.microsoft.com/office/drawing/2014/chart" uri="{C3380CC4-5D6E-409C-BE32-E72D297353CC}">
              <c16:uniqueId val="{00000001-69F9-45F8-AC0A-C0108233E42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2961.68</c:v>
                </c:pt>
                <c:pt idx="1">
                  <c:v>1822.55</c:v>
                </c:pt>
                <c:pt idx="2">
                  <c:v>1863.58</c:v>
                </c:pt>
                <c:pt idx="3">
                  <c:v>1908.11</c:v>
                </c:pt>
                <c:pt idx="4">
                  <c:v>1920.72</c:v>
                </c:pt>
              </c:numCache>
            </c:numRef>
          </c:val>
          <c:extLst>
            <c:ext xmlns:c16="http://schemas.microsoft.com/office/drawing/2014/chart" uri="{C3380CC4-5D6E-409C-BE32-E72D297353CC}">
              <c16:uniqueId val="{00000000-F611-4D6B-96D2-E6240F59816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29.74</c:v>
                </c:pt>
                <c:pt idx="1">
                  <c:v>48.2</c:v>
                </c:pt>
                <c:pt idx="2">
                  <c:v>46.91</c:v>
                </c:pt>
                <c:pt idx="3">
                  <c:v>52.27</c:v>
                </c:pt>
                <c:pt idx="4">
                  <c:v>58.68</c:v>
                </c:pt>
              </c:numCache>
            </c:numRef>
          </c:val>
          <c:smooth val="0"/>
          <c:extLst>
            <c:ext xmlns:c16="http://schemas.microsoft.com/office/drawing/2014/chart" uri="{C3380CC4-5D6E-409C-BE32-E72D297353CC}">
              <c16:uniqueId val="{00000001-F611-4D6B-96D2-E6240F59816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0.79</c:v>
                </c:pt>
                <c:pt idx="1">
                  <c:v>0.85</c:v>
                </c:pt>
                <c:pt idx="2">
                  <c:v>0.67</c:v>
                </c:pt>
                <c:pt idx="3">
                  <c:v>0.34</c:v>
                </c:pt>
                <c:pt idx="4">
                  <c:v>0.28999999999999998</c:v>
                </c:pt>
              </c:numCache>
            </c:numRef>
          </c:val>
          <c:extLst>
            <c:ext xmlns:c16="http://schemas.microsoft.com/office/drawing/2014/chart" uri="{C3380CC4-5D6E-409C-BE32-E72D297353CC}">
              <c16:uniqueId val="{00000000-C16C-4B3A-90D8-C8868C70121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53.44</c:v>
                </c:pt>
                <c:pt idx="1">
                  <c:v>46.85</c:v>
                </c:pt>
                <c:pt idx="2">
                  <c:v>44.35</c:v>
                </c:pt>
                <c:pt idx="3">
                  <c:v>41.51</c:v>
                </c:pt>
                <c:pt idx="4">
                  <c:v>45.01</c:v>
                </c:pt>
              </c:numCache>
            </c:numRef>
          </c:val>
          <c:smooth val="0"/>
          <c:extLst>
            <c:ext xmlns:c16="http://schemas.microsoft.com/office/drawing/2014/chart" uri="{C3380CC4-5D6E-409C-BE32-E72D297353CC}">
              <c16:uniqueId val="{00000001-C16C-4B3A-90D8-C8868C70121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2285.39</c:v>
                </c:pt>
                <c:pt idx="1">
                  <c:v>1068.3800000000001</c:v>
                </c:pt>
                <c:pt idx="2">
                  <c:v>794.51</c:v>
                </c:pt>
                <c:pt idx="3">
                  <c:v>535.05999999999995</c:v>
                </c:pt>
                <c:pt idx="4">
                  <c:v>345.84</c:v>
                </c:pt>
              </c:numCache>
            </c:numRef>
          </c:val>
          <c:extLst>
            <c:ext xmlns:c16="http://schemas.microsoft.com/office/drawing/2014/chart" uri="{C3380CC4-5D6E-409C-BE32-E72D297353CC}">
              <c16:uniqueId val="{00000000-106B-4451-99F4-F0132711107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1267.3900000000001</c:v>
                </c:pt>
                <c:pt idx="1">
                  <c:v>1268.6300000000001</c:v>
                </c:pt>
                <c:pt idx="2">
                  <c:v>1283.69</c:v>
                </c:pt>
                <c:pt idx="3">
                  <c:v>1160.22</c:v>
                </c:pt>
                <c:pt idx="4">
                  <c:v>1141.98</c:v>
                </c:pt>
              </c:numCache>
            </c:numRef>
          </c:val>
          <c:smooth val="0"/>
          <c:extLst>
            <c:ext xmlns:c16="http://schemas.microsoft.com/office/drawing/2014/chart" uri="{C3380CC4-5D6E-409C-BE32-E72D297353CC}">
              <c16:uniqueId val="{00000001-106B-4451-99F4-F0132711107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22.56</c:v>
                </c:pt>
                <c:pt idx="1">
                  <c:v>44.53</c:v>
                </c:pt>
                <c:pt idx="2">
                  <c:v>45.57</c:v>
                </c:pt>
                <c:pt idx="3">
                  <c:v>35.450000000000003</c:v>
                </c:pt>
                <c:pt idx="4">
                  <c:v>49.15</c:v>
                </c:pt>
              </c:numCache>
            </c:numRef>
          </c:val>
          <c:extLst>
            <c:ext xmlns:c16="http://schemas.microsoft.com/office/drawing/2014/chart" uri="{C3380CC4-5D6E-409C-BE32-E72D297353CC}">
              <c16:uniqueId val="{00000000-7851-4140-9A1D-E5E4D7370AB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84.3</c:v>
                </c:pt>
                <c:pt idx="1">
                  <c:v>82.88</c:v>
                </c:pt>
                <c:pt idx="2">
                  <c:v>82.53</c:v>
                </c:pt>
                <c:pt idx="3">
                  <c:v>81.81</c:v>
                </c:pt>
                <c:pt idx="4">
                  <c:v>82.27</c:v>
                </c:pt>
              </c:numCache>
            </c:numRef>
          </c:val>
          <c:smooth val="0"/>
          <c:extLst>
            <c:ext xmlns:c16="http://schemas.microsoft.com/office/drawing/2014/chart" uri="{C3380CC4-5D6E-409C-BE32-E72D297353CC}">
              <c16:uniqueId val="{00000001-7851-4140-9A1D-E5E4D7370AB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312.10000000000002</c:v>
                </c:pt>
                <c:pt idx="1">
                  <c:v>291.52</c:v>
                </c:pt>
                <c:pt idx="2">
                  <c:v>268.41000000000003</c:v>
                </c:pt>
                <c:pt idx="3">
                  <c:v>366.68</c:v>
                </c:pt>
                <c:pt idx="4">
                  <c:v>270.58999999999997</c:v>
                </c:pt>
              </c:numCache>
            </c:numRef>
          </c:val>
          <c:extLst>
            <c:ext xmlns:c16="http://schemas.microsoft.com/office/drawing/2014/chart" uri="{C3380CC4-5D6E-409C-BE32-E72D297353CC}">
              <c16:uniqueId val="{00000000-4768-48FF-BA25-B5000B7FE80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185.47</c:v>
                </c:pt>
                <c:pt idx="1">
                  <c:v>187.76</c:v>
                </c:pt>
                <c:pt idx="2">
                  <c:v>190.48</c:v>
                </c:pt>
                <c:pt idx="3">
                  <c:v>193.59</c:v>
                </c:pt>
                <c:pt idx="4">
                  <c:v>194.42</c:v>
                </c:pt>
              </c:numCache>
            </c:numRef>
          </c:val>
          <c:smooth val="0"/>
          <c:extLst>
            <c:ext xmlns:c16="http://schemas.microsoft.com/office/drawing/2014/chart" uri="{C3380CC4-5D6E-409C-BE32-E72D297353CC}">
              <c16:uniqueId val="{00000001-4768-48FF-BA25-B5000B7FE80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【48.91】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群馬県　前橋市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D1</v>
      </c>
      <c r="X8" s="64"/>
      <c r="Y8" s="64"/>
      <c r="Z8" s="64"/>
      <c r="AA8" s="64"/>
      <c r="AB8" s="64"/>
      <c r="AC8" s="64"/>
      <c r="AD8" s="65" t="str">
        <f>データ!$M$6</f>
        <v>自治体職員</v>
      </c>
      <c r="AE8" s="65"/>
      <c r="AF8" s="65"/>
      <c r="AG8" s="65"/>
      <c r="AH8" s="65"/>
      <c r="AI8" s="65"/>
      <c r="AJ8" s="65"/>
      <c r="AK8" s="3"/>
      <c r="AL8" s="44">
        <f>データ!S6</f>
        <v>329860</v>
      </c>
      <c r="AM8" s="44"/>
      <c r="AN8" s="44"/>
      <c r="AO8" s="44"/>
      <c r="AP8" s="44"/>
      <c r="AQ8" s="44"/>
      <c r="AR8" s="44"/>
      <c r="AS8" s="44"/>
      <c r="AT8" s="45">
        <f>データ!T6</f>
        <v>311.58999999999997</v>
      </c>
      <c r="AU8" s="45"/>
      <c r="AV8" s="45"/>
      <c r="AW8" s="45"/>
      <c r="AX8" s="45"/>
      <c r="AY8" s="45"/>
      <c r="AZ8" s="45"/>
      <c r="BA8" s="45"/>
      <c r="BB8" s="45">
        <f>データ!U6</f>
        <v>1058.6300000000001</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36.64</v>
      </c>
      <c r="J10" s="45"/>
      <c r="K10" s="45"/>
      <c r="L10" s="45"/>
      <c r="M10" s="45"/>
      <c r="N10" s="45"/>
      <c r="O10" s="45"/>
      <c r="P10" s="45">
        <f>データ!P6</f>
        <v>0.25</v>
      </c>
      <c r="Q10" s="45"/>
      <c r="R10" s="45"/>
      <c r="S10" s="45"/>
      <c r="T10" s="45"/>
      <c r="U10" s="45"/>
      <c r="V10" s="45"/>
      <c r="W10" s="45">
        <f>データ!Q6</f>
        <v>61.77</v>
      </c>
      <c r="X10" s="45"/>
      <c r="Y10" s="45"/>
      <c r="Z10" s="45"/>
      <c r="AA10" s="45"/>
      <c r="AB10" s="45"/>
      <c r="AC10" s="45"/>
      <c r="AD10" s="44">
        <f>データ!R6</f>
        <v>2156</v>
      </c>
      <c r="AE10" s="44"/>
      <c r="AF10" s="44"/>
      <c r="AG10" s="44"/>
      <c r="AH10" s="44"/>
      <c r="AI10" s="44"/>
      <c r="AJ10" s="44"/>
      <c r="AK10" s="2"/>
      <c r="AL10" s="44">
        <f>データ!V6</f>
        <v>833</v>
      </c>
      <c r="AM10" s="44"/>
      <c r="AN10" s="44"/>
      <c r="AO10" s="44"/>
      <c r="AP10" s="44"/>
      <c r="AQ10" s="44"/>
      <c r="AR10" s="44"/>
      <c r="AS10" s="44"/>
      <c r="AT10" s="45">
        <f>データ!W6</f>
        <v>0.91</v>
      </c>
      <c r="AU10" s="45"/>
      <c r="AV10" s="45"/>
      <c r="AW10" s="45"/>
      <c r="AX10" s="45"/>
      <c r="AY10" s="45"/>
      <c r="AZ10" s="45"/>
      <c r="BA10" s="45"/>
      <c r="BB10" s="45">
        <f>データ!X6</f>
        <v>915.38</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118</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116</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9" t="s">
        <v>117</v>
      </c>
      <c r="BM66" s="80"/>
      <c r="BN66" s="80"/>
      <c r="BO66" s="80"/>
      <c r="BP66" s="80"/>
      <c r="BQ66" s="80"/>
      <c r="BR66" s="80"/>
      <c r="BS66" s="80"/>
      <c r="BT66" s="80"/>
      <c r="BU66" s="80"/>
      <c r="BV66" s="80"/>
      <c r="BW66" s="80"/>
      <c r="BX66" s="80"/>
      <c r="BY66" s="80"/>
      <c r="BZ66" s="8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9"/>
      <c r="BM67" s="80"/>
      <c r="BN67" s="80"/>
      <c r="BO67" s="80"/>
      <c r="BP67" s="80"/>
      <c r="BQ67" s="80"/>
      <c r="BR67" s="80"/>
      <c r="BS67" s="80"/>
      <c r="BT67" s="80"/>
      <c r="BU67" s="80"/>
      <c r="BV67" s="80"/>
      <c r="BW67" s="80"/>
      <c r="BX67" s="80"/>
      <c r="BY67" s="80"/>
      <c r="BZ67" s="8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9"/>
      <c r="BM68" s="80"/>
      <c r="BN68" s="80"/>
      <c r="BO68" s="80"/>
      <c r="BP68" s="80"/>
      <c r="BQ68" s="80"/>
      <c r="BR68" s="80"/>
      <c r="BS68" s="80"/>
      <c r="BT68" s="80"/>
      <c r="BU68" s="80"/>
      <c r="BV68" s="80"/>
      <c r="BW68" s="80"/>
      <c r="BX68" s="80"/>
      <c r="BY68" s="80"/>
      <c r="BZ68" s="8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9"/>
      <c r="BM69" s="80"/>
      <c r="BN69" s="80"/>
      <c r="BO69" s="80"/>
      <c r="BP69" s="80"/>
      <c r="BQ69" s="80"/>
      <c r="BR69" s="80"/>
      <c r="BS69" s="80"/>
      <c r="BT69" s="80"/>
      <c r="BU69" s="80"/>
      <c r="BV69" s="80"/>
      <c r="BW69" s="80"/>
      <c r="BX69" s="80"/>
      <c r="BY69" s="80"/>
      <c r="BZ69" s="8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9"/>
      <c r="BM70" s="80"/>
      <c r="BN70" s="80"/>
      <c r="BO70" s="80"/>
      <c r="BP70" s="80"/>
      <c r="BQ70" s="80"/>
      <c r="BR70" s="80"/>
      <c r="BS70" s="80"/>
      <c r="BT70" s="80"/>
      <c r="BU70" s="80"/>
      <c r="BV70" s="80"/>
      <c r="BW70" s="80"/>
      <c r="BX70" s="80"/>
      <c r="BY70" s="80"/>
      <c r="BZ70" s="8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9"/>
      <c r="BM71" s="80"/>
      <c r="BN71" s="80"/>
      <c r="BO71" s="80"/>
      <c r="BP71" s="80"/>
      <c r="BQ71" s="80"/>
      <c r="BR71" s="80"/>
      <c r="BS71" s="80"/>
      <c r="BT71" s="80"/>
      <c r="BU71" s="80"/>
      <c r="BV71" s="80"/>
      <c r="BW71" s="80"/>
      <c r="BX71" s="80"/>
      <c r="BY71" s="80"/>
      <c r="BZ71" s="8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9"/>
      <c r="BM72" s="80"/>
      <c r="BN72" s="80"/>
      <c r="BO72" s="80"/>
      <c r="BP72" s="80"/>
      <c r="BQ72" s="80"/>
      <c r="BR72" s="80"/>
      <c r="BS72" s="80"/>
      <c r="BT72" s="80"/>
      <c r="BU72" s="80"/>
      <c r="BV72" s="80"/>
      <c r="BW72" s="80"/>
      <c r="BX72" s="80"/>
      <c r="BY72" s="80"/>
      <c r="BZ72" s="8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9"/>
      <c r="BM73" s="80"/>
      <c r="BN73" s="80"/>
      <c r="BO73" s="80"/>
      <c r="BP73" s="80"/>
      <c r="BQ73" s="80"/>
      <c r="BR73" s="80"/>
      <c r="BS73" s="80"/>
      <c r="BT73" s="80"/>
      <c r="BU73" s="80"/>
      <c r="BV73" s="80"/>
      <c r="BW73" s="80"/>
      <c r="BX73" s="80"/>
      <c r="BY73" s="80"/>
      <c r="BZ73" s="8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9"/>
      <c r="BM74" s="80"/>
      <c r="BN74" s="80"/>
      <c r="BO74" s="80"/>
      <c r="BP74" s="80"/>
      <c r="BQ74" s="80"/>
      <c r="BR74" s="80"/>
      <c r="BS74" s="80"/>
      <c r="BT74" s="80"/>
      <c r="BU74" s="80"/>
      <c r="BV74" s="80"/>
      <c r="BW74" s="80"/>
      <c r="BX74" s="80"/>
      <c r="BY74" s="80"/>
      <c r="BZ74" s="8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9"/>
      <c r="BM75" s="80"/>
      <c r="BN75" s="80"/>
      <c r="BO75" s="80"/>
      <c r="BP75" s="80"/>
      <c r="BQ75" s="80"/>
      <c r="BR75" s="80"/>
      <c r="BS75" s="80"/>
      <c r="BT75" s="80"/>
      <c r="BU75" s="80"/>
      <c r="BV75" s="80"/>
      <c r="BW75" s="80"/>
      <c r="BX75" s="80"/>
      <c r="BY75" s="80"/>
      <c r="BZ75" s="8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9"/>
      <c r="BM76" s="80"/>
      <c r="BN76" s="80"/>
      <c r="BO76" s="80"/>
      <c r="BP76" s="80"/>
      <c r="BQ76" s="80"/>
      <c r="BR76" s="80"/>
      <c r="BS76" s="80"/>
      <c r="BT76" s="80"/>
      <c r="BU76" s="80"/>
      <c r="BV76" s="80"/>
      <c r="BW76" s="80"/>
      <c r="BX76" s="80"/>
      <c r="BY76" s="80"/>
      <c r="BZ76" s="8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9"/>
      <c r="BM77" s="80"/>
      <c r="BN77" s="80"/>
      <c r="BO77" s="80"/>
      <c r="BP77" s="80"/>
      <c r="BQ77" s="80"/>
      <c r="BR77" s="80"/>
      <c r="BS77" s="80"/>
      <c r="BT77" s="80"/>
      <c r="BU77" s="80"/>
      <c r="BV77" s="80"/>
      <c r="BW77" s="80"/>
      <c r="BX77" s="80"/>
      <c r="BY77" s="80"/>
      <c r="BZ77" s="8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9"/>
      <c r="BM78" s="80"/>
      <c r="BN78" s="80"/>
      <c r="BO78" s="80"/>
      <c r="BP78" s="80"/>
      <c r="BQ78" s="80"/>
      <c r="BR78" s="80"/>
      <c r="BS78" s="80"/>
      <c r="BT78" s="80"/>
      <c r="BU78" s="80"/>
      <c r="BV78" s="80"/>
      <c r="BW78" s="80"/>
      <c r="BX78" s="80"/>
      <c r="BY78" s="80"/>
      <c r="BZ78" s="8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9"/>
      <c r="BM79" s="80"/>
      <c r="BN79" s="80"/>
      <c r="BO79" s="80"/>
      <c r="BP79" s="80"/>
      <c r="BQ79" s="80"/>
      <c r="BR79" s="80"/>
      <c r="BS79" s="80"/>
      <c r="BT79" s="80"/>
      <c r="BU79" s="80"/>
      <c r="BV79" s="80"/>
      <c r="BW79" s="80"/>
      <c r="BX79" s="80"/>
      <c r="BY79" s="80"/>
      <c r="BZ79" s="8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9"/>
      <c r="BM80" s="80"/>
      <c r="BN80" s="80"/>
      <c r="BO80" s="80"/>
      <c r="BP80" s="80"/>
      <c r="BQ80" s="80"/>
      <c r="BR80" s="80"/>
      <c r="BS80" s="80"/>
      <c r="BT80" s="80"/>
      <c r="BU80" s="80"/>
      <c r="BV80" s="80"/>
      <c r="BW80" s="80"/>
      <c r="BX80" s="80"/>
      <c r="BY80" s="80"/>
      <c r="BZ80" s="8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9"/>
      <c r="BM81" s="80"/>
      <c r="BN81" s="80"/>
      <c r="BO81" s="80"/>
      <c r="BP81" s="80"/>
      <c r="BQ81" s="80"/>
      <c r="BR81" s="80"/>
      <c r="BS81" s="80"/>
      <c r="BT81" s="80"/>
      <c r="BU81" s="80"/>
      <c r="BV81" s="80"/>
      <c r="BW81" s="80"/>
      <c r="BX81" s="80"/>
      <c r="BY81" s="80"/>
      <c r="BZ81" s="8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2"/>
      <c r="BM82" s="83"/>
      <c r="BN82" s="83"/>
      <c r="BO82" s="83"/>
      <c r="BP82" s="83"/>
      <c r="BQ82" s="83"/>
      <c r="BR82" s="83"/>
      <c r="BS82" s="83"/>
      <c r="BT82" s="83"/>
      <c r="BU82" s="83"/>
      <c r="BV82" s="83"/>
      <c r="BW82" s="83"/>
      <c r="BX82" s="83"/>
      <c r="BY82" s="83"/>
      <c r="BZ82" s="84"/>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【105.09】</v>
      </c>
      <c r="F85" s="12" t="str">
        <f>データ!AT6</f>
        <v>【65.73】</v>
      </c>
      <c r="G85" s="12" t="str">
        <f>データ!BE6</f>
        <v>【48.91】</v>
      </c>
      <c r="H85" s="12" t="str">
        <f>データ!BP6</f>
        <v>【1,156.82】</v>
      </c>
      <c r="I85" s="12" t="str">
        <f>データ!CA6</f>
        <v>【75.33】</v>
      </c>
      <c r="J85" s="12" t="str">
        <f>データ!CL6</f>
        <v>【215.73】</v>
      </c>
      <c r="K85" s="12" t="str">
        <f>データ!CW6</f>
        <v>【43.28】</v>
      </c>
      <c r="L85" s="12" t="str">
        <f>データ!DH6</f>
        <v>【86.21】</v>
      </c>
      <c r="M85" s="12" t="str">
        <f>データ!DS6</f>
        <v>【29.62】</v>
      </c>
      <c r="N85" s="12" t="str">
        <f>データ!ED6</f>
        <v>【0.09】</v>
      </c>
      <c r="O85" s="12" t="str">
        <f>データ!EO6</f>
        <v>【0.11】</v>
      </c>
    </row>
  </sheetData>
  <sheetProtection algorithmName="SHA-512" hashValue="NjPSbbj+mcVnWOivMIuyBxdeX6L/VwUL7G/GPs3Tonf9v5BY9ZpeAKqKpdxegS4bxko6tVmo9DpTlVMxEv4yOw==" saltValue="vwyOPF44MShii9zolX/CN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102016</v>
      </c>
      <c r="D6" s="19">
        <f t="shared" si="3"/>
        <v>46</v>
      </c>
      <c r="E6" s="19">
        <f t="shared" si="3"/>
        <v>17</v>
      </c>
      <c r="F6" s="19">
        <f t="shared" si="3"/>
        <v>4</v>
      </c>
      <c r="G6" s="19">
        <f t="shared" si="3"/>
        <v>0</v>
      </c>
      <c r="H6" s="19" t="str">
        <f t="shared" si="3"/>
        <v>群馬県　前橋市</v>
      </c>
      <c r="I6" s="19" t="str">
        <f t="shared" si="3"/>
        <v>法適用</v>
      </c>
      <c r="J6" s="19" t="str">
        <f t="shared" si="3"/>
        <v>下水道事業</v>
      </c>
      <c r="K6" s="19" t="str">
        <f t="shared" si="3"/>
        <v>特定環境保全公共下水道</v>
      </c>
      <c r="L6" s="19" t="str">
        <f t="shared" si="3"/>
        <v>D1</v>
      </c>
      <c r="M6" s="19" t="str">
        <f t="shared" si="3"/>
        <v>自治体職員</v>
      </c>
      <c r="N6" s="20" t="str">
        <f t="shared" si="3"/>
        <v>-</v>
      </c>
      <c r="O6" s="20">
        <f t="shared" si="3"/>
        <v>36.64</v>
      </c>
      <c r="P6" s="20">
        <f t="shared" si="3"/>
        <v>0.25</v>
      </c>
      <c r="Q6" s="20">
        <f t="shared" si="3"/>
        <v>61.77</v>
      </c>
      <c r="R6" s="20">
        <f t="shared" si="3"/>
        <v>2156</v>
      </c>
      <c r="S6" s="20">
        <f t="shared" si="3"/>
        <v>329860</v>
      </c>
      <c r="T6" s="20">
        <f t="shared" si="3"/>
        <v>311.58999999999997</v>
      </c>
      <c r="U6" s="20">
        <f t="shared" si="3"/>
        <v>1058.6300000000001</v>
      </c>
      <c r="V6" s="20">
        <f t="shared" si="3"/>
        <v>833</v>
      </c>
      <c r="W6" s="20">
        <f t="shared" si="3"/>
        <v>0.91</v>
      </c>
      <c r="X6" s="20">
        <f t="shared" si="3"/>
        <v>915.38</v>
      </c>
      <c r="Y6" s="21">
        <f>IF(Y7="",NA(),Y7)</f>
        <v>61.35</v>
      </c>
      <c r="Z6" s="21">
        <f t="shared" ref="Z6:AH6" si="4">IF(Z7="",NA(),Z7)</f>
        <v>73.98</v>
      </c>
      <c r="AA6" s="21">
        <f t="shared" si="4"/>
        <v>73.84</v>
      </c>
      <c r="AB6" s="21">
        <f t="shared" si="4"/>
        <v>63.75</v>
      </c>
      <c r="AC6" s="21">
        <f t="shared" si="4"/>
        <v>74.72</v>
      </c>
      <c r="AD6" s="21">
        <f t="shared" si="4"/>
        <v>103.34</v>
      </c>
      <c r="AE6" s="21">
        <f t="shared" si="4"/>
        <v>102.7</v>
      </c>
      <c r="AF6" s="21">
        <f t="shared" si="4"/>
        <v>104.11</v>
      </c>
      <c r="AG6" s="21">
        <f t="shared" si="4"/>
        <v>101.98</v>
      </c>
      <c r="AH6" s="21">
        <f t="shared" si="4"/>
        <v>102.68</v>
      </c>
      <c r="AI6" s="20" t="str">
        <f>IF(AI7="","",IF(AI7="-","【-】","【"&amp;SUBSTITUTE(TEXT(AI7,"#,##0.00"),"-","△")&amp;"】"))</f>
        <v>【105.09】</v>
      </c>
      <c r="AJ6" s="21">
        <f>IF(AJ7="",NA(),AJ7)</f>
        <v>2961.68</v>
      </c>
      <c r="AK6" s="21">
        <f t="shared" ref="AK6:AS6" si="5">IF(AK7="",NA(),AK7)</f>
        <v>1822.55</v>
      </c>
      <c r="AL6" s="21">
        <f t="shared" si="5"/>
        <v>1863.58</v>
      </c>
      <c r="AM6" s="21">
        <f t="shared" si="5"/>
        <v>1908.11</v>
      </c>
      <c r="AN6" s="21">
        <f t="shared" si="5"/>
        <v>1920.72</v>
      </c>
      <c r="AO6" s="21">
        <f t="shared" si="5"/>
        <v>29.74</v>
      </c>
      <c r="AP6" s="21">
        <f t="shared" si="5"/>
        <v>48.2</v>
      </c>
      <c r="AQ6" s="21">
        <f t="shared" si="5"/>
        <v>46.91</v>
      </c>
      <c r="AR6" s="21">
        <f t="shared" si="5"/>
        <v>52.27</v>
      </c>
      <c r="AS6" s="21">
        <f t="shared" si="5"/>
        <v>58.68</v>
      </c>
      <c r="AT6" s="20" t="str">
        <f>IF(AT7="","",IF(AT7="-","【-】","【"&amp;SUBSTITUTE(TEXT(AT7,"#,##0.00"),"-","△")&amp;"】"))</f>
        <v>【65.73】</v>
      </c>
      <c r="AU6" s="21">
        <f>IF(AU7="",NA(),AU7)</f>
        <v>0.79</v>
      </c>
      <c r="AV6" s="21">
        <f t="shared" ref="AV6:BD6" si="6">IF(AV7="",NA(),AV7)</f>
        <v>0.85</v>
      </c>
      <c r="AW6" s="21">
        <f t="shared" si="6"/>
        <v>0.67</v>
      </c>
      <c r="AX6" s="21">
        <f t="shared" si="6"/>
        <v>0.34</v>
      </c>
      <c r="AY6" s="21">
        <f t="shared" si="6"/>
        <v>0.28999999999999998</v>
      </c>
      <c r="AZ6" s="21">
        <f t="shared" si="6"/>
        <v>53.44</v>
      </c>
      <c r="BA6" s="21">
        <f t="shared" si="6"/>
        <v>46.85</v>
      </c>
      <c r="BB6" s="21">
        <f t="shared" si="6"/>
        <v>44.35</v>
      </c>
      <c r="BC6" s="21">
        <f t="shared" si="6"/>
        <v>41.51</v>
      </c>
      <c r="BD6" s="21">
        <f t="shared" si="6"/>
        <v>45.01</v>
      </c>
      <c r="BE6" s="20" t="str">
        <f>IF(BE7="","",IF(BE7="-","【-】","【"&amp;SUBSTITUTE(TEXT(BE7,"#,##0.00"),"-","△")&amp;"】"))</f>
        <v>【48.91】</v>
      </c>
      <c r="BF6" s="21">
        <f>IF(BF7="",NA(),BF7)</f>
        <v>2285.39</v>
      </c>
      <c r="BG6" s="21">
        <f t="shared" ref="BG6:BO6" si="7">IF(BG7="",NA(),BG7)</f>
        <v>1068.3800000000001</v>
      </c>
      <c r="BH6" s="21">
        <f t="shared" si="7"/>
        <v>794.51</v>
      </c>
      <c r="BI6" s="21">
        <f t="shared" si="7"/>
        <v>535.05999999999995</v>
      </c>
      <c r="BJ6" s="21">
        <f t="shared" si="7"/>
        <v>345.84</v>
      </c>
      <c r="BK6" s="21">
        <f t="shared" si="7"/>
        <v>1267.3900000000001</v>
      </c>
      <c r="BL6" s="21">
        <f t="shared" si="7"/>
        <v>1268.6300000000001</v>
      </c>
      <c r="BM6" s="21">
        <f t="shared" si="7"/>
        <v>1283.69</v>
      </c>
      <c r="BN6" s="21">
        <f t="shared" si="7"/>
        <v>1160.22</v>
      </c>
      <c r="BO6" s="21">
        <f t="shared" si="7"/>
        <v>1141.98</v>
      </c>
      <c r="BP6" s="20" t="str">
        <f>IF(BP7="","",IF(BP7="-","【-】","【"&amp;SUBSTITUTE(TEXT(BP7,"#,##0.00"),"-","△")&amp;"】"))</f>
        <v>【1,156.82】</v>
      </c>
      <c r="BQ6" s="21">
        <f>IF(BQ7="",NA(),BQ7)</f>
        <v>22.56</v>
      </c>
      <c r="BR6" s="21">
        <f t="shared" ref="BR6:BZ6" si="8">IF(BR7="",NA(),BR7)</f>
        <v>44.53</v>
      </c>
      <c r="BS6" s="21">
        <f t="shared" si="8"/>
        <v>45.57</v>
      </c>
      <c r="BT6" s="21">
        <f t="shared" si="8"/>
        <v>35.450000000000003</v>
      </c>
      <c r="BU6" s="21">
        <f t="shared" si="8"/>
        <v>49.15</v>
      </c>
      <c r="BV6" s="21">
        <f t="shared" si="8"/>
        <v>84.3</v>
      </c>
      <c r="BW6" s="21">
        <f t="shared" si="8"/>
        <v>82.88</v>
      </c>
      <c r="BX6" s="21">
        <f t="shared" si="8"/>
        <v>82.53</v>
      </c>
      <c r="BY6" s="21">
        <f t="shared" si="8"/>
        <v>81.81</v>
      </c>
      <c r="BZ6" s="21">
        <f t="shared" si="8"/>
        <v>82.27</v>
      </c>
      <c r="CA6" s="20" t="str">
        <f>IF(CA7="","",IF(CA7="-","【-】","【"&amp;SUBSTITUTE(TEXT(CA7,"#,##0.00"),"-","△")&amp;"】"))</f>
        <v>【75.33】</v>
      </c>
      <c r="CB6" s="21">
        <f>IF(CB7="",NA(),CB7)</f>
        <v>312.10000000000002</v>
      </c>
      <c r="CC6" s="21">
        <f t="shared" ref="CC6:CK6" si="9">IF(CC7="",NA(),CC7)</f>
        <v>291.52</v>
      </c>
      <c r="CD6" s="21">
        <f t="shared" si="9"/>
        <v>268.41000000000003</v>
      </c>
      <c r="CE6" s="21">
        <f t="shared" si="9"/>
        <v>366.68</v>
      </c>
      <c r="CF6" s="21">
        <f t="shared" si="9"/>
        <v>270.58999999999997</v>
      </c>
      <c r="CG6" s="21">
        <f t="shared" si="9"/>
        <v>185.47</v>
      </c>
      <c r="CH6" s="21">
        <f t="shared" si="9"/>
        <v>187.76</v>
      </c>
      <c r="CI6" s="21">
        <f t="shared" si="9"/>
        <v>190.48</v>
      </c>
      <c r="CJ6" s="21">
        <f t="shared" si="9"/>
        <v>193.59</v>
      </c>
      <c r="CK6" s="21">
        <f t="shared" si="9"/>
        <v>194.42</v>
      </c>
      <c r="CL6" s="20" t="str">
        <f>IF(CL7="","",IF(CL7="-","【-】","【"&amp;SUBSTITUTE(TEXT(CL7,"#,##0.00"),"-","△")&amp;"】"))</f>
        <v>【215.73】</v>
      </c>
      <c r="CM6" s="21">
        <f>IF(CM7="",NA(),CM7)</f>
        <v>34.6</v>
      </c>
      <c r="CN6" s="21">
        <f t="shared" ref="CN6:CV6" si="10">IF(CN7="",NA(),CN7)</f>
        <v>31.7</v>
      </c>
      <c r="CO6" s="21">
        <f t="shared" si="10"/>
        <v>40.200000000000003</v>
      </c>
      <c r="CP6" s="21">
        <f t="shared" si="10"/>
        <v>38.299999999999997</v>
      </c>
      <c r="CQ6" s="21">
        <f t="shared" si="10"/>
        <v>20.100000000000001</v>
      </c>
      <c r="CR6" s="21">
        <f t="shared" si="10"/>
        <v>45.68</v>
      </c>
      <c r="CS6" s="21">
        <f t="shared" si="10"/>
        <v>45.87</v>
      </c>
      <c r="CT6" s="21">
        <f t="shared" si="10"/>
        <v>44.24</v>
      </c>
      <c r="CU6" s="21">
        <f t="shared" si="10"/>
        <v>45.3</v>
      </c>
      <c r="CV6" s="21">
        <f t="shared" si="10"/>
        <v>45.6</v>
      </c>
      <c r="CW6" s="20" t="str">
        <f>IF(CW7="","",IF(CW7="-","【-】","【"&amp;SUBSTITUTE(TEXT(CW7,"#,##0.00"),"-","△")&amp;"】"))</f>
        <v>【43.28】</v>
      </c>
      <c r="CX6" s="21">
        <f>IF(CX7="",NA(),CX7)</f>
        <v>92.39</v>
      </c>
      <c r="CY6" s="21">
        <f t="shared" ref="CY6:DG6" si="11">IF(CY7="",NA(),CY7)</f>
        <v>92.98</v>
      </c>
      <c r="CZ6" s="21">
        <f t="shared" si="11"/>
        <v>92.62</v>
      </c>
      <c r="DA6" s="21">
        <f t="shared" si="11"/>
        <v>93.86</v>
      </c>
      <c r="DB6" s="21">
        <f t="shared" si="11"/>
        <v>93.4</v>
      </c>
      <c r="DC6" s="21">
        <f t="shared" si="11"/>
        <v>87.96</v>
      </c>
      <c r="DD6" s="21">
        <f t="shared" si="11"/>
        <v>87.65</v>
      </c>
      <c r="DE6" s="21">
        <f t="shared" si="11"/>
        <v>88.15</v>
      </c>
      <c r="DF6" s="21">
        <f t="shared" si="11"/>
        <v>88.37</v>
      </c>
      <c r="DG6" s="21">
        <f t="shared" si="11"/>
        <v>88.66</v>
      </c>
      <c r="DH6" s="20" t="str">
        <f>IF(DH7="","",IF(DH7="-","【-】","【"&amp;SUBSTITUTE(TEXT(DH7,"#,##0.00"),"-","△")&amp;"】"))</f>
        <v>【86.21】</v>
      </c>
      <c r="DI6" s="21">
        <f>IF(DI7="",NA(),DI7)</f>
        <v>49.99</v>
      </c>
      <c r="DJ6" s="21">
        <f t="shared" ref="DJ6:DR6" si="12">IF(DJ7="",NA(),DJ7)</f>
        <v>50.66</v>
      </c>
      <c r="DK6" s="21">
        <f t="shared" si="12"/>
        <v>51.21</v>
      </c>
      <c r="DL6" s="21">
        <f t="shared" si="12"/>
        <v>52.07</v>
      </c>
      <c r="DM6" s="21">
        <f t="shared" si="12"/>
        <v>52.8</v>
      </c>
      <c r="DN6" s="21">
        <f t="shared" si="12"/>
        <v>27.82</v>
      </c>
      <c r="DO6" s="21">
        <f t="shared" si="12"/>
        <v>29.24</v>
      </c>
      <c r="DP6" s="21">
        <f t="shared" si="12"/>
        <v>31.73</v>
      </c>
      <c r="DQ6" s="21">
        <f t="shared" si="12"/>
        <v>32.57</v>
      </c>
      <c r="DR6" s="21">
        <f t="shared" si="12"/>
        <v>33.159999999999997</v>
      </c>
      <c r="DS6" s="20" t="str">
        <f>IF(DS7="","",IF(DS7="-","【-】","【"&amp;SUBSTITUTE(TEXT(DS7,"#,##0.00"),"-","△")&amp;"】"))</f>
        <v>【29.62】</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0.04</v>
      </c>
      <c r="EC6" s="21">
        <f t="shared" si="13"/>
        <v>0.12</v>
      </c>
      <c r="ED6" s="20" t="str">
        <f>IF(ED7="","",IF(ED7="-","【-】","【"&amp;SUBSTITUTE(TEXT(ED7,"#,##0.00"),"-","△")&amp;"】"))</f>
        <v>【0.09】</v>
      </c>
      <c r="EE6" s="20">
        <f>IF(EE7="",NA(),EE7)</f>
        <v>0</v>
      </c>
      <c r="EF6" s="20">
        <f t="shared" ref="EF6:EN6" si="14">IF(EF7="",NA(),EF7)</f>
        <v>0</v>
      </c>
      <c r="EG6" s="20">
        <f t="shared" si="14"/>
        <v>0</v>
      </c>
      <c r="EH6" s="21">
        <f t="shared" si="14"/>
        <v>0.06</v>
      </c>
      <c r="EI6" s="20">
        <f t="shared" si="14"/>
        <v>0</v>
      </c>
      <c r="EJ6" s="21">
        <f t="shared" si="14"/>
        <v>0.04</v>
      </c>
      <c r="EK6" s="21">
        <f t="shared" si="14"/>
        <v>0.06</v>
      </c>
      <c r="EL6" s="21">
        <f t="shared" si="14"/>
        <v>0.27</v>
      </c>
      <c r="EM6" s="21">
        <f t="shared" si="14"/>
        <v>0.22</v>
      </c>
      <c r="EN6" s="21">
        <f t="shared" si="14"/>
        <v>0.17</v>
      </c>
      <c r="EO6" s="20" t="str">
        <f>IF(EO7="","",IF(EO7="-","【-】","【"&amp;SUBSTITUTE(TEXT(EO7,"#,##0.00"),"-","△")&amp;"】"))</f>
        <v>【0.11】</v>
      </c>
    </row>
    <row r="7" spans="1:148" s="22" customFormat="1" x14ac:dyDescent="0.2">
      <c r="A7" s="14"/>
      <c r="B7" s="23">
        <v>2023</v>
      </c>
      <c r="C7" s="23">
        <v>102016</v>
      </c>
      <c r="D7" s="23">
        <v>46</v>
      </c>
      <c r="E7" s="23">
        <v>17</v>
      </c>
      <c r="F7" s="23">
        <v>4</v>
      </c>
      <c r="G7" s="23">
        <v>0</v>
      </c>
      <c r="H7" s="23" t="s">
        <v>96</v>
      </c>
      <c r="I7" s="23" t="s">
        <v>97</v>
      </c>
      <c r="J7" s="23" t="s">
        <v>98</v>
      </c>
      <c r="K7" s="23" t="s">
        <v>99</v>
      </c>
      <c r="L7" s="23" t="s">
        <v>100</v>
      </c>
      <c r="M7" s="23" t="s">
        <v>101</v>
      </c>
      <c r="N7" s="24" t="s">
        <v>102</v>
      </c>
      <c r="O7" s="24">
        <v>36.64</v>
      </c>
      <c r="P7" s="24">
        <v>0.25</v>
      </c>
      <c r="Q7" s="24">
        <v>61.77</v>
      </c>
      <c r="R7" s="24">
        <v>2156</v>
      </c>
      <c r="S7" s="24">
        <v>329860</v>
      </c>
      <c r="T7" s="24">
        <v>311.58999999999997</v>
      </c>
      <c r="U7" s="24">
        <v>1058.6300000000001</v>
      </c>
      <c r="V7" s="24">
        <v>833</v>
      </c>
      <c r="W7" s="24">
        <v>0.91</v>
      </c>
      <c r="X7" s="24">
        <v>915.38</v>
      </c>
      <c r="Y7" s="24">
        <v>61.35</v>
      </c>
      <c r="Z7" s="24">
        <v>73.98</v>
      </c>
      <c r="AA7" s="24">
        <v>73.84</v>
      </c>
      <c r="AB7" s="24">
        <v>63.75</v>
      </c>
      <c r="AC7" s="24">
        <v>74.72</v>
      </c>
      <c r="AD7" s="24">
        <v>103.34</v>
      </c>
      <c r="AE7" s="24">
        <v>102.7</v>
      </c>
      <c r="AF7" s="24">
        <v>104.11</v>
      </c>
      <c r="AG7" s="24">
        <v>101.98</v>
      </c>
      <c r="AH7" s="24">
        <v>102.68</v>
      </c>
      <c r="AI7" s="24">
        <v>105.09</v>
      </c>
      <c r="AJ7" s="24">
        <v>2961.68</v>
      </c>
      <c r="AK7" s="24">
        <v>1822.55</v>
      </c>
      <c r="AL7" s="24">
        <v>1863.58</v>
      </c>
      <c r="AM7" s="24">
        <v>1908.11</v>
      </c>
      <c r="AN7" s="24">
        <v>1920.72</v>
      </c>
      <c r="AO7" s="24">
        <v>29.74</v>
      </c>
      <c r="AP7" s="24">
        <v>48.2</v>
      </c>
      <c r="AQ7" s="24">
        <v>46.91</v>
      </c>
      <c r="AR7" s="24">
        <v>52.27</v>
      </c>
      <c r="AS7" s="24">
        <v>58.68</v>
      </c>
      <c r="AT7" s="24">
        <v>65.73</v>
      </c>
      <c r="AU7" s="24">
        <v>0.79</v>
      </c>
      <c r="AV7" s="24">
        <v>0.85</v>
      </c>
      <c r="AW7" s="24">
        <v>0.67</v>
      </c>
      <c r="AX7" s="24">
        <v>0.34</v>
      </c>
      <c r="AY7" s="24">
        <v>0.28999999999999998</v>
      </c>
      <c r="AZ7" s="24">
        <v>53.44</v>
      </c>
      <c r="BA7" s="24">
        <v>46.85</v>
      </c>
      <c r="BB7" s="24">
        <v>44.35</v>
      </c>
      <c r="BC7" s="24">
        <v>41.51</v>
      </c>
      <c r="BD7" s="24">
        <v>45.01</v>
      </c>
      <c r="BE7" s="24">
        <v>48.91</v>
      </c>
      <c r="BF7" s="24">
        <v>2285.39</v>
      </c>
      <c r="BG7" s="24">
        <v>1068.3800000000001</v>
      </c>
      <c r="BH7" s="24">
        <v>794.51</v>
      </c>
      <c r="BI7" s="24">
        <v>535.05999999999995</v>
      </c>
      <c r="BJ7" s="24">
        <v>345.84</v>
      </c>
      <c r="BK7" s="24">
        <v>1267.3900000000001</v>
      </c>
      <c r="BL7" s="24">
        <v>1268.6300000000001</v>
      </c>
      <c r="BM7" s="24">
        <v>1283.69</v>
      </c>
      <c r="BN7" s="24">
        <v>1160.22</v>
      </c>
      <c r="BO7" s="24">
        <v>1141.98</v>
      </c>
      <c r="BP7" s="24">
        <v>1156.82</v>
      </c>
      <c r="BQ7" s="24">
        <v>22.56</v>
      </c>
      <c r="BR7" s="24">
        <v>44.53</v>
      </c>
      <c r="BS7" s="24">
        <v>45.57</v>
      </c>
      <c r="BT7" s="24">
        <v>35.450000000000003</v>
      </c>
      <c r="BU7" s="24">
        <v>49.15</v>
      </c>
      <c r="BV7" s="24">
        <v>84.3</v>
      </c>
      <c r="BW7" s="24">
        <v>82.88</v>
      </c>
      <c r="BX7" s="24">
        <v>82.53</v>
      </c>
      <c r="BY7" s="24">
        <v>81.81</v>
      </c>
      <c r="BZ7" s="24">
        <v>82.27</v>
      </c>
      <c r="CA7" s="24">
        <v>75.33</v>
      </c>
      <c r="CB7" s="24">
        <v>312.10000000000002</v>
      </c>
      <c r="CC7" s="24">
        <v>291.52</v>
      </c>
      <c r="CD7" s="24">
        <v>268.41000000000003</v>
      </c>
      <c r="CE7" s="24">
        <v>366.68</v>
      </c>
      <c r="CF7" s="24">
        <v>270.58999999999997</v>
      </c>
      <c r="CG7" s="24">
        <v>185.47</v>
      </c>
      <c r="CH7" s="24">
        <v>187.76</v>
      </c>
      <c r="CI7" s="24">
        <v>190.48</v>
      </c>
      <c r="CJ7" s="24">
        <v>193.59</v>
      </c>
      <c r="CK7" s="24">
        <v>194.42</v>
      </c>
      <c r="CL7" s="24">
        <v>215.73</v>
      </c>
      <c r="CM7" s="24">
        <v>34.6</v>
      </c>
      <c r="CN7" s="24">
        <v>31.7</v>
      </c>
      <c r="CO7" s="24">
        <v>40.200000000000003</v>
      </c>
      <c r="CP7" s="24">
        <v>38.299999999999997</v>
      </c>
      <c r="CQ7" s="24">
        <v>20.100000000000001</v>
      </c>
      <c r="CR7" s="24">
        <v>45.68</v>
      </c>
      <c r="CS7" s="24">
        <v>45.87</v>
      </c>
      <c r="CT7" s="24">
        <v>44.24</v>
      </c>
      <c r="CU7" s="24">
        <v>45.3</v>
      </c>
      <c r="CV7" s="24">
        <v>45.6</v>
      </c>
      <c r="CW7" s="24">
        <v>43.28</v>
      </c>
      <c r="CX7" s="24">
        <v>92.39</v>
      </c>
      <c r="CY7" s="24">
        <v>92.98</v>
      </c>
      <c r="CZ7" s="24">
        <v>92.62</v>
      </c>
      <c r="DA7" s="24">
        <v>93.86</v>
      </c>
      <c r="DB7" s="24">
        <v>93.4</v>
      </c>
      <c r="DC7" s="24">
        <v>87.96</v>
      </c>
      <c r="DD7" s="24">
        <v>87.65</v>
      </c>
      <c r="DE7" s="24">
        <v>88.15</v>
      </c>
      <c r="DF7" s="24">
        <v>88.37</v>
      </c>
      <c r="DG7" s="24">
        <v>88.66</v>
      </c>
      <c r="DH7" s="24">
        <v>86.21</v>
      </c>
      <c r="DI7" s="24">
        <v>49.99</v>
      </c>
      <c r="DJ7" s="24">
        <v>50.66</v>
      </c>
      <c r="DK7" s="24">
        <v>51.21</v>
      </c>
      <c r="DL7" s="24">
        <v>52.07</v>
      </c>
      <c r="DM7" s="24">
        <v>52.8</v>
      </c>
      <c r="DN7" s="24">
        <v>27.82</v>
      </c>
      <c r="DO7" s="24">
        <v>29.24</v>
      </c>
      <c r="DP7" s="24">
        <v>31.73</v>
      </c>
      <c r="DQ7" s="24">
        <v>32.57</v>
      </c>
      <c r="DR7" s="24">
        <v>33.159999999999997</v>
      </c>
      <c r="DS7" s="24">
        <v>29.62</v>
      </c>
      <c r="DT7" s="24">
        <v>0</v>
      </c>
      <c r="DU7" s="24">
        <v>0</v>
      </c>
      <c r="DV7" s="24">
        <v>0</v>
      </c>
      <c r="DW7" s="24">
        <v>0</v>
      </c>
      <c r="DX7" s="24">
        <v>0</v>
      </c>
      <c r="DY7" s="24">
        <v>0</v>
      </c>
      <c r="DZ7" s="24">
        <v>0</v>
      </c>
      <c r="EA7" s="24">
        <v>0</v>
      </c>
      <c r="EB7" s="24">
        <v>0.04</v>
      </c>
      <c r="EC7" s="24">
        <v>0.12</v>
      </c>
      <c r="ED7" s="24">
        <v>0.09</v>
      </c>
      <c r="EE7" s="24">
        <v>0</v>
      </c>
      <c r="EF7" s="24">
        <v>0</v>
      </c>
      <c r="EG7" s="24">
        <v>0</v>
      </c>
      <c r="EH7" s="24">
        <v>0.06</v>
      </c>
      <c r="EI7" s="24">
        <v>0</v>
      </c>
      <c r="EJ7" s="24">
        <v>0.04</v>
      </c>
      <c r="EK7" s="24">
        <v>0.06</v>
      </c>
      <c r="EL7" s="24">
        <v>0.27</v>
      </c>
      <c r="EM7" s="24">
        <v>0.22</v>
      </c>
      <c r="EN7" s="24">
        <v>0.17</v>
      </c>
      <c r="EO7" s="24">
        <v>0.11</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112</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5F36561A58AA54D99E6E3E1D36EB52A" ma:contentTypeVersion="15" ma:contentTypeDescription="新しいドキュメントを作成します。" ma:contentTypeScope="" ma:versionID="3071f274fc9e6ef327facc3f01a348f5">
  <xsd:schema xmlns:xsd="http://www.w3.org/2001/XMLSchema" xmlns:xs="http://www.w3.org/2001/XMLSchema" xmlns:p="http://schemas.microsoft.com/office/2006/metadata/properties" xmlns:ns2="e8f7edb7-df36-41e4-b0e9-dbf4e26f1a20" xmlns:ns3="b3536974-9fce-4a35-afcf-ef12334c33a6" targetNamespace="http://schemas.microsoft.com/office/2006/metadata/properties" ma:root="true" ma:fieldsID="c159474d742bc88b059c843229c892de" ns2:_="" ns3:_="">
    <xsd:import namespace="e8f7edb7-df36-41e4-b0e9-dbf4e26f1a20"/>
    <xsd:import namespace="b3536974-9fce-4a35-afcf-ef12334c33a6"/>
    <xsd:element name="properties">
      <xsd:complexType>
        <xsd:sequence>
          <xsd:element name="documentManagement">
            <xsd:complexType>
              <xsd:all>
                <xsd:element ref="ns2:MediaServiceMetadata" minOccurs="0"/>
                <xsd:element ref="ns2:MediaServiceFastMetadata"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f7edb7-df36-41e4-b0e9-dbf4e26f1a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de0be0ea-2966-4b22-9820-15b7a2053ba1"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3536974-9fce-4a35-afcf-ef12334c33a6"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15" nillable="true" ma:displayName="Taxonomy Catch All Column" ma:hidden="true" ma:list="{dde7f7a6-1475-4e8e-8d16-f75d22fc711c}" ma:internalName="TaxCatchAll" ma:showField="CatchAllData" ma:web="b3536974-9fce-4a35-afcf-ef12334c33a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3536974-9fce-4a35-afcf-ef12334c33a6" xsi:nil="true"/>
    <lcf76f155ced4ddcb4097134ff3c332f xmlns="e8f7edb7-df36-41e4-b0e9-dbf4e26f1a2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71059A4-89AB-4185-A84C-77BE3B4256F2}">
  <ds:schemaRefs>
    <ds:schemaRef ds:uri="http://schemas.microsoft.com/sharepoint/v3/contenttype/forms"/>
  </ds:schemaRefs>
</ds:datastoreItem>
</file>

<file path=customXml/itemProps2.xml><?xml version="1.0" encoding="utf-8"?>
<ds:datastoreItem xmlns:ds="http://schemas.openxmlformats.org/officeDocument/2006/customXml" ds:itemID="{7B9ED93D-0254-4E34-93E5-27D346C0BC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f7edb7-df36-41e4-b0e9-dbf4e26f1a20"/>
    <ds:schemaRef ds:uri="b3536974-9fce-4a35-afcf-ef12334c33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554771F-521F-4F8C-94FF-F557DA44378C}">
  <ds:schemaRefs>
    <ds:schemaRef ds:uri="e8f7edb7-df36-41e4-b0e9-dbf4e26f1a20"/>
    <ds:schemaRef ds:uri="http://purl.org/dc/dcmitype/"/>
    <ds:schemaRef ds:uri="http://www.w3.org/XML/1998/namespace"/>
    <ds:schemaRef ds:uri="http://purl.org/dc/elements/1.1/"/>
    <ds:schemaRef ds:uri="http://schemas.microsoft.com/office/2006/metadata/properties"/>
    <ds:schemaRef ds:uri="b3536974-9fce-4a35-afcf-ef12334c33a6"/>
    <ds:schemaRef ds:uri="http://schemas.microsoft.com/office/2006/documentManagement/types"/>
    <ds:schemaRef ds:uri="http://purl.org/dc/terms/"/>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2025-02-11T23:50:50Z</cp:lastPrinted>
  <dcterms:modified xsi:type="dcterms:W3CDTF">2025-02-27T07:50:13Z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0x01010025F36561A58AA54D99E6E3E1D36EB52A</vt:lpwstr>
  </property>
</Properties>
</file>