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68D3A878-8B02-441C-8393-03B12B781348}" xr6:coauthVersionLast="47" xr6:coauthVersionMax="47" xr10:uidLastSave="{00000000-0000-0000-0000-000000000000}"/>
  <workbookProtection workbookAlgorithmName="SHA-512" workbookHashValue="/t/AtqotRltRujK0zmpNJe/R1QoG3SqbZ2IU3wvFrGa0BuH1UUf7BucA0bd03FkEeGMV1fwZv1p0UgiHITLQGA==" workbookSaltValue="7DPmdd+/HT3gqcVwEYQR7g==" workbookSpinCount="100000" lockStructure="1"/>
  <bookViews>
    <workbookView xWindow="-110" yWindow="-110" windowWidth="19420" windowHeight="104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AT8" i="4" s="1"/>
  <c r="S6" i="5"/>
  <c r="AL8" i="4" s="1"/>
  <c r="R6" i="5"/>
  <c r="AD10" i="4" s="1"/>
  <c r="Q6" i="5"/>
  <c r="W10" i="4" s="1"/>
  <c r="P6" i="5"/>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G85" i="4"/>
  <c r="E85" i="4"/>
  <c r="BB10" i="4"/>
  <c r="AT10" i="4"/>
  <c r="P10" i="4"/>
</calcChain>
</file>

<file path=xl/sharedStrings.xml><?xml version="1.0" encoding="utf-8"?>
<sst xmlns="http://schemas.openxmlformats.org/spreadsheetml/2006/main" count="299" uniqueCount="116">
  <si>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</si>
  <si>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</si>
  <si>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</si>
  <si>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</si>
  <si>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</si>
  <si>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</si>
  <si>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</si>
  <si>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</si>
  <si>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</si>
  <si>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</si>
  <si>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</si>
  <si>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</si>
  <si>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</si>
  <si>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</si>
  <si>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</si>
  <si>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</si>
  <si>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</si>
  <si>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</si>
  <si>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</si>
  <si>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</si>
  <si>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</si>
  <si>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</si>
  <si>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</si>
  <si>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</si>
  <si>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</si>
  <si>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</si>
  <si>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</si>
  <si>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</si>
  <si>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</si>
  <si>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</si>
  <si>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</si>
  <si>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</si>
  <si>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</si>
  <si>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</si>
  <si>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</si>
  <si>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</si>
  <si>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</si>
  <si>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</si>
  <si>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</si>
  <si>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</si>
  <si>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</si>
  <si>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</si>
  <si>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</si>
  <si>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</si>
  <si>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</si>
  <si>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</si>
  <si>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</si>
  <si>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</si>
  <si>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</si>
  <si>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</si>
  <si>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</si>
  <si>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</si>
  <si>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</si>
  <si>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</si>
  <si>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</si>
  <si>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</si>
  <si>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</si>
  <si>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</si>
  <si>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</si>
  <si>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</si>
  <si>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</si>
  <si>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</si>
  <si>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</si>
  <si>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</si>
  <si>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</si>
  <si>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</si>
  <si>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</si>
  <si>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</si>
  <si>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</si>
  <si>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</si>
  <si>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</si>
  <si>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</si>
  <si>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</si>
  <si>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</si>
  <si>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</si>
  <si>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</si>
  <si>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</si>
  <si>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</si>
  <si>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</si>
  <si>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</si>
  <si>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</si>
  <si>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</si>
  <si>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</si>
  <si>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</si>
  <si>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</si>
  <si>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</si>
  <si>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</si>
  <si>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</si>
  <si>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</si>
  <si>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</si>
  <si>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</si>
  <si>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</si>
  <si>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</si>
  <si>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</si>
  <si>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</si>
  <si>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</si>
  <si>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榛東村</t>
  </si>
  <si>
    <t>法適用</t>
  </si>
  <si>
    <t>下水道事業</t>
  </si>
  <si>
    <t>公共下水道</t>
  </si>
  <si>
    <t>Cd2</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</si>
  <si>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</si>
  <si>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</si>
  <si>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</si>
  <si>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</si>
  <si>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</si>
  <si>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</si>
  <si>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</si>
  <si>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</si>
  <si>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</si>
  <si>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</si>
  <si>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</si>
  <si>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</si>
  <si>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令和４年度とほぼ変わらない状況である。また、耐用年数を超えたり、早急な老朽化対策が必要な管渠等はなく、現在のところ大きな更新工事等は行っていない。公営企業に移行し、数値化され２年目ということもあるが、安定した事業を継続していくには老朽化対策の工事費を積立していくなど、財源確保の取り組みが必要である。</t>
    <rPh sb="1" eb="3">
      <t>レイワ</t>
    </rPh>
    <rPh sb="4" eb="6">
      <t>ネンド</t>
    </rPh>
    <rPh sb="9" eb="10">
      <t>カ</t>
    </rPh>
    <rPh sb="14" eb="16">
      <t>ジョウキョウ</t>
    </rPh>
    <rPh sb="23" eb="25">
      <t>タイヨウ</t>
    </rPh>
    <rPh sb="25" eb="27">
      <t>ネンスウ</t>
    </rPh>
    <rPh sb="28" eb="29">
      <t>コ</t>
    </rPh>
    <rPh sb="33" eb="35">
      <t>ソウキュウ</t>
    </rPh>
    <rPh sb="36" eb="39">
      <t>ロウキュウカ</t>
    </rPh>
    <rPh sb="39" eb="41">
      <t>タイサク</t>
    </rPh>
    <rPh sb="42" eb="44">
      <t>ヒツヨウ</t>
    </rPh>
    <rPh sb="45" eb="47">
      <t>カンキョ</t>
    </rPh>
    <rPh sb="47" eb="48">
      <t>ナド</t>
    </rPh>
    <rPh sb="52" eb="54">
      <t>ゲンザイ</t>
    </rPh>
    <rPh sb="58" eb="59">
      <t>オオ</t>
    </rPh>
    <rPh sb="61" eb="63">
      <t>コウシン</t>
    </rPh>
    <rPh sb="63" eb="65">
      <t>コウジ</t>
    </rPh>
    <rPh sb="65" eb="66">
      <t>ナド</t>
    </rPh>
    <rPh sb="67" eb="68">
      <t>オコナ</t>
    </rPh>
    <rPh sb="74" eb="76">
      <t>コウエイ</t>
    </rPh>
    <rPh sb="76" eb="78">
      <t>キギョウ</t>
    </rPh>
    <rPh sb="79" eb="81">
      <t>イコウ</t>
    </rPh>
    <rPh sb="83" eb="86">
      <t>スウチカ</t>
    </rPh>
    <rPh sb="89" eb="91">
      <t>ネンメ</t>
    </rPh>
    <rPh sb="101" eb="103">
      <t>アンテイ</t>
    </rPh>
    <rPh sb="105" eb="107">
      <t>ジギョウ</t>
    </rPh>
    <rPh sb="108" eb="110">
      <t>ケイゾク</t>
    </rPh>
    <rPh sb="116" eb="119">
      <t>ロウキュウカ</t>
    </rPh>
    <rPh sb="119" eb="121">
      <t>タイサク</t>
    </rPh>
    <rPh sb="122" eb="125">
      <t>コウジヒ</t>
    </rPh>
    <rPh sb="126" eb="128">
      <t>ツミタテ</t>
    </rPh>
    <rPh sb="135" eb="137">
      <t>ザイゲン</t>
    </rPh>
    <rPh sb="137" eb="139">
      <t>カクホ</t>
    </rPh>
    <rPh sb="140" eb="141">
      <t>ト</t>
    </rPh>
    <rPh sb="142" eb="143">
      <t>ク</t>
    </rPh>
    <rPh sb="145" eb="147">
      <t>ヒツヨウ</t>
    </rPh>
    <phoneticPr fontId="4"/>
  </si>
  <si>
    <t xml:space="preserve">  今後、人口減少などにより使用料収入も横ばいまたは減少するが、物価高騰等により維持管理費は増加していくと思われ、ますます負担が増大すると思われる。
　適正な使用料の水準について検討し、料金改定も視野にいれながら、維持管理費の削減に努め経営の健全化を図っていきたい。</t>
    <rPh sb="20" eb="21">
      <t>ヨコ</t>
    </rPh>
    <rPh sb="36" eb="37">
      <t>ナド</t>
    </rPh>
    <rPh sb="64" eb="66">
      <t>ゾウダイ</t>
    </rPh>
    <rPh sb="69" eb="70">
      <t>オモ</t>
    </rPh>
    <phoneticPr fontId="4"/>
  </si>
  <si>
    <t>①経常収支比率
　類似団体を上回り、かつ100％を上回っているが、一般会計からの補助金に依存している。使用料の確保と維持管理費の削減等により、収支の健全化を図る必要がある。
③流動比率
　類似団体を上回り、令和４年度に比べ約59ポイント上がっている。流動資産の増によるものだが、一般会計からの補助金の歳入によるところが大きいと思われる。
④企業債残高対事業規模比率
　類似団体と比較し高い状況である。管渠整備は概ね完了しており、今後は減少していくと思われる。
⑤経費回収率
　類似団体と同じレベルであるが、100％を下回っており、令和４年度に比べ31ポイント下がっている。光熱費等の価格高騰により汚水処理費が上がったためと思われる。適正な使用料の水準について検討が必要である。
⑥汚水処理原価
　類似団体より下回っており、今後も経費削減に努めていく。
⑦施設使用率
　県営の県央水質浄化センターで処理しているため数値なし。
⑧水洗化率
　類似団体を上回っているが、引き続き接続率の向上に向けた取組が必要である。</t>
    <rPh sb="1" eb="3">
      <t>ケイジョウ</t>
    </rPh>
    <rPh sb="3" eb="5">
      <t>シュウシ</t>
    </rPh>
    <rPh sb="5" eb="7">
      <t>ヒリツ</t>
    </rPh>
    <rPh sb="9" eb="11">
      <t>ルイジ</t>
    </rPh>
    <rPh sb="11" eb="13">
      <t>ダンタイ</t>
    </rPh>
    <rPh sb="14" eb="16">
      <t>ウワマワ</t>
    </rPh>
    <rPh sb="25" eb="27">
      <t>ウワマワ</t>
    </rPh>
    <rPh sb="33" eb="37">
      <t>イッパンカイケイ</t>
    </rPh>
    <rPh sb="40" eb="43">
      <t>ホジョキン</t>
    </rPh>
    <rPh sb="44" eb="46">
      <t>イゾン</t>
    </rPh>
    <rPh sb="51" eb="54">
      <t>シヨウリョウ</t>
    </rPh>
    <rPh sb="55" eb="57">
      <t>カクホ</t>
    </rPh>
    <rPh sb="58" eb="60">
      <t>イジ</t>
    </rPh>
    <rPh sb="60" eb="62">
      <t>カンリ</t>
    </rPh>
    <rPh sb="62" eb="63">
      <t>ヒ</t>
    </rPh>
    <rPh sb="64" eb="66">
      <t>サクゲン</t>
    </rPh>
    <rPh sb="66" eb="67">
      <t>ナド</t>
    </rPh>
    <rPh sb="71" eb="73">
      <t>シュウシ</t>
    </rPh>
    <rPh sb="74" eb="76">
      <t>ケンゼン</t>
    </rPh>
    <rPh sb="76" eb="77">
      <t>カ</t>
    </rPh>
    <rPh sb="78" eb="79">
      <t>ハカ</t>
    </rPh>
    <rPh sb="80" eb="82">
      <t>ヒツヨウ</t>
    </rPh>
    <rPh sb="88" eb="90">
      <t>リュウドウ</t>
    </rPh>
    <rPh sb="90" eb="92">
      <t>ヒリツ</t>
    </rPh>
    <rPh sb="94" eb="96">
      <t>ルイジ</t>
    </rPh>
    <rPh sb="96" eb="98">
      <t>ダンタイ</t>
    </rPh>
    <rPh sb="99" eb="101">
      <t>ウワマワ</t>
    </rPh>
    <rPh sb="103" eb="105">
      <t>レイワ</t>
    </rPh>
    <rPh sb="106" eb="108">
      <t>ネンド</t>
    </rPh>
    <rPh sb="109" eb="110">
      <t>クラ</t>
    </rPh>
    <rPh sb="111" eb="112">
      <t>ヤク</t>
    </rPh>
    <rPh sb="118" eb="119">
      <t>ア</t>
    </rPh>
    <rPh sb="125" eb="127">
      <t>リュウドウ</t>
    </rPh>
    <rPh sb="127" eb="129">
      <t>シサン</t>
    </rPh>
    <rPh sb="130" eb="131">
      <t>ゾウ</t>
    </rPh>
    <rPh sb="139" eb="143">
      <t>イッパンカイケイ</t>
    </rPh>
    <rPh sb="146" eb="149">
      <t>ホジョキン</t>
    </rPh>
    <rPh sb="150" eb="152">
      <t>サイニュウ</t>
    </rPh>
    <rPh sb="159" eb="160">
      <t>オオ</t>
    </rPh>
    <rPh sb="163" eb="164">
      <t>オモ</t>
    </rPh>
    <rPh sb="170" eb="173">
      <t>キギョウサイ</t>
    </rPh>
    <rPh sb="173" eb="175">
      <t>ザンダカ</t>
    </rPh>
    <rPh sb="175" eb="176">
      <t>タイ</t>
    </rPh>
    <rPh sb="176" eb="178">
      <t>ジギョウ</t>
    </rPh>
    <rPh sb="178" eb="180">
      <t>キボ</t>
    </rPh>
    <rPh sb="180" eb="182">
      <t>ヒリツ</t>
    </rPh>
    <rPh sb="184" eb="188">
      <t>ルイジダンタイ</t>
    </rPh>
    <rPh sb="189" eb="191">
      <t>ヒカク</t>
    </rPh>
    <rPh sb="192" eb="193">
      <t>タカ</t>
    </rPh>
    <rPh sb="194" eb="196">
      <t>ジョウキョウ</t>
    </rPh>
    <rPh sb="200" eb="202">
      <t>カンキョ</t>
    </rPh>
    <rPh sb="202" eb="204">
      <t>セイビ</t>
    </rPh>
    <rPh sb="205" eb="206">
      <t>オオム</t>
    </rPh>
    <rPh sb="207" eb="209">
      <t>カンリョウ</t>
    </rPh>
    <rPh sb="214" eb="216">
      <t>コンゴ</t>
    </rPh>
    <rPh sb="217" eb="219">
      <t>ゲンショウ</t>
    </rPh>
    <rPh sb="224" eb="225">
      <t>オモ</t>
    </rPh>
    <rPh sb="231" eb="233">
      <t>ケイヒ</t>
    </rPh>
    <rPh sb="233" eb="236">
      <t>カイシュウリツ</t>
    </rPh>
    <rPh sb="238" eb="240">
      <t>ルイジ</t>
    </rPh>
    <rPh sb="240" eb="242">
      <t>ダンタイ</t>
    </rPh>
    <rPh sb="243" eb="244">
      <t>オナ</t>
    </rPh>
    <rPh sb="258" eb="260">
      <t>シタマワ</t>
    </rPh>
    <rPh sb="265" eb="267">
      <t>レイワ</t>
    </rPh>
    <rPh sb="268" eb="270">
      <t>ネンド</t>
    </rPh>
    <rPh sb="271" eb="272">
      <t>クラ</t>
    </rPh>
    <rPh sb="279" eb="280">
      <t>サ</t>
    </rPh>
    <rPh sb="286" eb="289">
      <t>コウネツヒ</t>
    </rPh>
    <rPh sb="289" eb="290">
      <t>ナド</t>
    </rPh>
    <rPh sb="291" eb="293">
      <t>カカク</t>
    </rPh>
    <rPh sb="293" eb="295">
      <t>コウトウ</t>
    </rPh>
    <rPh sb="298" eb="303">
      <t>オスイショリヒ</t>
    </rPh>
    <rPh sb="304" eb="305">
      <t>ア</t>
    </rPh>
    <rPh sb="311" eb="312">
      <t>オモ</t>
    </rPh>
    <rPh sb="316" eb="318">
      <t>テキセイ</t>
    </rPh>
    <rPh sb="319" eb="322">
      <t>シヨウリョウ</t>
    </rPh>
    <rPh sb="329" eb="331">
      <t>ケントウ</t>
    </rPh>
    <rPh sb="332" eb="334">
      <t>ヒツヨウ</t>
    </rPh>
    <rPh sb="340" eb="342">
      <t>オスイ</t>
    </rPh>
    <rPh sb="342" eb="344">
      <t>ショリ</t>
    </rPh>
    <rPh sb="344" eb="346">
      <t>ゲンカ</t>
    </rPh>
    <rPh sb="348" eb="350">
      <t>ルイジ</t>
    </rPh>
    <rPh sb="350" eb="352">
      <t>ダンタイ</t>
    </rPh>
    <rPh sb="354" eb="356">
      <t>シタマワ</t>
    </rPh>
    <rPh sb="361" eb="363">
      <t>コンゴ</t>
    </rPh>
    <rPh sb="364" eb="366">
      <t>ケイヒ</t>
    </rPh>
    <rPh sb="366" eb="368">
      <t>サクゲン</t>
    </rPh>
    <rPh sb="369" eb="370">
      <t>ツト</t>
    </rPh>
    <rPh sb="377" eb="379">
      <t>シセツ</t>
    </rPh>
    <rPh sb="379" eb="382">
      <t>シヨウリツ</t>
    </rPh>
    <rPh sb="384" eb="386">
      <t>ケンエイ</t>
    </rPh>
    <rPh sb="387" eb="389">
      <t>ケンオウ</t>
    </rPh>
    <rPh sb="389" eb="391">
      <t>スイシツ</t>
    </rPh>
    <rPh sb="391" eb="393">
      <t>ジョウカ</t>
    </rPh>
    <rPh sb="398" eb="400">
      <t>ショリ</t>
    </rPh>
    <rPh sb="406" eb="408">
      <t>スウチ</t>
    </rPh>
    <rPh sb="413" eb="415">
      <t>スイセン</t>
    </rPh>
    <rPh sb="415" eb="416">
      <t>カ</t>
    </rPh>
    <rPh sb="416" eb="417">
      <t>リツ</t>
    </rPh>
    <rPh sb="419" eb="421">
      <t>ルイジ</t>
    </rPh>
    <rPh sb="421" eb="423">
      <t>ダンタイ</t>
    </rPh>
    <rPh sb="424" eb="426">
      <t>ウワマワ</t>
    </rPh>
    <rPh sb="432" eb="433">
      <t>ヒ</t>
    </rPh>
    <rPh sb="434" eb="435">
      <t>ツヅ</t>
    </rPh>
    <rPh sb="436" eb="438">
      <t>セツゾク</t>
    </rPh>
    <rPh sb="438" eb="439">
      <t>リツ</t>
    </rPh>
    <rPh sb="440" eb="442">
      <t>コウジョウ</t>
    </rPh>
    <rPh sb="443" eb="444">
      <t>ム</t>
    </rPh>
    <rPh sb="446" eb="448">
      <t>トリクミ</t>
    </rPh>
    <rPh sb="449" eb="45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</si>
</sst>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B3E5-4612-B696-EC6A1952A73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0.09</c:v>
                </c:pt>
                <c:pt idx="4">
                  <c:v>0.1</c:v>
                </c:pt>
              </c:numCache>
            </c:numRef>
          </c:val>
          <c:smooth val="0"/>
          <c:extLst>
            <c:ext xmlns:c16="http://schemas.microsoft.com/office/drawing/2014/chart" uri="{C3380CC4-5D6E-409C-BE32-E72D297353CC}">
              <c16:uniqueId val="{00000001-B3E5-4612-B696-EC6A1952A73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B2A-4AB7-982C-2CEE1144F1F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47.32</c:v>
                </c:pt>
                <c:pt idx="4">
                  <c:v>48.03</c:v>
                </c:pt>
              </c:numCache>
            </c:numRef>
          </c:val>
          <c:smooth val="0"/>
          <c:extLst>
            <c:ext xmlns:c16="http://schemas.microsoft.com/office/drawing/2014/chart" uri="{C3380CC4-5D6E-409C-BE32-E72D297353CC}">
              <c16:uniqueId val="{00000001-7B2A-4AB7-982C-2CEE1144F1F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0</c:v>
                </c:pt>
                <c:pt idx="3">
                  <c:v>91.47</c:v>
                </c:pt>
                <c:pt idx="4">
                  <c:v>85.74</c:v>
                </c:pt>
              </c:numCache>
            </c:numRef>
          </c:val>
          <c:extLst>
            <c:ext xmlns:c16="http://schemas.microsoft.com/office/drawing/2014/chart" uri="{C3380CC4-5D6E-409C-BE32-E72D297353CC}">
              <c16:uniqueId val="{00000000-4A36-4200-9534-9988F2763EC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81.33</c:v>
                </c:pt>
                <c:pt idx="4">
                  <c:v>80.95</c:v>
                </c:pt>
              </c:numCache>
            </c:numRef>
          </c:val>
          <c:smooth val="0"/>
          <c:extLst>
            <c:ext xmlns:c16="http://schemas.microsoft.com/office/drawing/2014/chart" uri="{C3380CC4-5D6E-409C-BE32-E72D297353CC}">
              <c16:uniqueId val="{00000001-4A36-4200-9534-9988F2763EC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0</c:v>
                </c:pt>
                <c:pt idx="3">
                  <c:v>163.06</c:v>
                </c:pt>
                <c:pt idx="4">
                  <c:v>141.43</c:v>
                </c:pt>
              </c:numCache>
            </c:numRef>
          </c:val>
          <c:extLst>
            <c:ext xmlns:c16="http://schemas.microsoft.com/office/drawing/2014/chart" uri="{C3380CC4-5D6E-409C-BE32-E72D297353CC}">
              <c16:uniqueId val="{00000000-DB19-407D-A991-DEE49377FFA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107.19</c:v>
                </c:pt>
                <c:pt idx="4">
                  <c:v>107.04</c:v>
                </c:pt>
              </c:numCache>
            </c:numRef>
          </c:val>
          <c:smooth val="0"/>
          <c:extLst>
            <c:ext xmlns:c16="http://schemas.microsoft.com/office/drawing/2014/chart" uri="{C3380CC4-5D6E-409C-BE32-E72D297353CC}">
              <c16:uniqueId val="{00000001-DB19-407D-A991-DEE49377FFA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0</c:v>
                </c:pt>
                <c:pt idx="3">
                  <c:v>30.2</c:v>
                </c:pt>
                <c:pt idx="4">
                  <c:v>31.54</c:v>
                </c:pt>
              </c:numCache>
            </c:numRef>
          </c:val>
          <c:extLst>
            <c:ext xmlns:c16="http://schemas.microsoft.com/office/drawing/2014/chart" uri="{C3380CC4-5D6E-409C-BE32-E72D297353CC}">
              <c16:uniqueId val="{00000000-2321-4248-A3A7-10365905D60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22.89</c:v>
                </c:pt>
                <c:pt idx="4">
                  <c:v>23.37</c:v>
                </c:pt>
              </c:numCache>
            </c:numRef>
          </c:val>
          <c:smooth val="0"/>
          <c:extLst>
            <c:ext xmlns:c16="http://schemas.microsoft.com/office/drawing/2014/chart" uri="{C3380CC4-5D6E-409C-BE32-E72D297353CC}">
              <c16:uniqueId val="{00000001-2321-4248-A3A7-10365905D60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1D96-4C0F-8678-C833A196D89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1D96-4C0F-8678-C833A196D89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EAE9-490B-B601-7D557AB4207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31.07</c:v>
                </c:pt>
                <c:pt idx="4">
                  <c:v>37.43</c:v>
                </c:pt>
              </c:numCache>
            </c:numRef>
          </c:val>
          <c:smooth val="0"/>
          <c:extLst>
            <c:ext xmlns:c16="http://schemas.microsoft.com/office/drawing/2014/chart" uri="{C3380CC4-5D6E-409C-BE32-E72D297353CC}">
              <c16:uniqueId val="{00000001-EAE9-490B-B601-7D557AB4207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0</c:v>
                </c:pt>
                <c:pt idx="3">
                  <c:v>67.09</c:v>
                </c:pt>
                <c:pt idx="4">
                  <c:v>126.06</c:v>
                </c:pt>
              </c:numCache>
            </c:numRef>
          </c:val>
          <c:extLst>
            <c:ext xmlns:c16="http://schemas.microsoft.com/office/drawing/2014/chart" uri="{C3380CC4-5D6E-409C-BE32-E72D297353CC}">
              <c16:uniqueId val="{00000000-3EA2-45B2-AEEC-09DA8CF94FC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51.09</c:v>
                </c:pt>
                <c:pt idx="4">
                  <c:v>57.42</c:v>
                </c:pt>
              </c:numCache>
            </c:numRef>
          </c:val>
          <c:smooth val="0"/>
          <c:extLst>
            <c:ext xmlns:c16="http://schemas.microsoft.com/office/drawing/2014/chart" uri="{C3380CC4-5D6E-409C-BE32-E72D297353CC}">
              <c16:uniqueId val="{00000001-3EA2-45B2-AEEC-09DA8CF94FC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3415.08</c:v>
                </c:pt>
                <c:pt idx="4">
                  <c:v>4340.26</c:v>
                </c:pt>
              </c:numCache>
            </c:numRef>
          </c:val>
          <c:extLst>
            <c:ext xmlns:c16="http://schemas.microsoft.com/office/drawing/2014/chart" uri="{C3380CC4-5D6E-409C-BE32-E72D297353CC}">
              <c16:uniqueId val="{00000000-FDD9-4118-A219-345160946DC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1194.56</c:v>
                </c:pt>
                <c:pt idx="4">
                  <c:v>1174.6099999999999</c:v>
                </c:pt>
              </c:numCache>
            </c:numRef>
          </c:val>
          <c:smooth val="0"/>
          <c:extLst>
            <c:ext xmlns:c16="http://schemas.microsoft.com/office/drawing/2014/chart" uri="{C3380CC4-5D6E-409C-BE32-E72D297353CC}">
              <c16:uniqueId val="{00000001-FDD9-4118-A219-345160946DC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0</c:v>
                </c:pt>
                <c:pt idx="3">
                  <c:v>102.72</c:v>
                </c:pt>
                <c:pt idx="4">
                  <c:v>71.819999999999993</c:v>
                </c:pt>
              </c:numCache>
            </c:numRef>
          </c:val>
          <c:extLst>
            <c:ext xmlns:c16="http://schemas.microsoft.com/office/drawing/2014/chart" uri="{C3380CC4-5D6E-409C-BE32-E72D297353CC}">
              <c16:uniqueId val="{00000000-6DF4-48CB-A5BB-724933730A9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76.78</c:v>
                </c:pt>
                <c:pt idx="4">
                  <c:v>75.41</c:v>
                </c:pt>
              </c:numCache>
            </c:numRef>
          </c:val>
          <c:smooth val="0"/>
          <c:extLst>
            <c:ext xmlns:c16="http://schemas.microsoft.com/office/drawing/2014/chart" uri="{C3380CC4-5D6E-409C-BE32-E72D297353CC}">
              <c16:uniqueId val="{00000001-6DF4-48CB-A5BB-724933730A9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0</c:v>
                </c:pt>
                <c:pt idx="3">
                  <c:v>99.98</c:v>
                </c:pt>
                <c:pt idx="4">
                  <c:v>150</c:v>
                </c:pt>
              </c:numCache>
            </c:numRef>
          </c:val>
          <c:extLst>
            <c:ext xmlns:c16="http://schemas.microsoft.com/office/drawing/2014/chart" uri="{C3380CC4-5D6E-409C-BE32-E72D297353CC}">
              <c16:uniqueId val="{00000000-1485-4788-8C02-2B95C6300DD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224.31</c:v>
                </c:pt>
                <c:pt idx="4">
                  <c:v>223.48</c:v>
                </c:pt>
              </c:numCache>
            </c:numRef>
          </c:val>
          <c:smooth val="0"/>
          <c:extLst>
            <c:ext xmlns:c16="http://schemas.microsoft.com/office/drawing/2014/chart" uri="{C3380CC4-5D6E-409C-BE32-E72D297353CC}">
              <c16:uniqueId val="{00000001-1485-4788-8C02-2B95C6300DD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群馬県　榛東村</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Cd2</v>
      </c>
      <c r="X8" s="64"/>
      <c r="Y8" s="64"/>
      <c r="Z8" s="64"/>
      <c r="AA8" s="64"/>
      <c r="AB8" s="64"/>
      <c r="AC8" s="64"/>
      <c r="AD8" s="65" t="str">
        <f>データ!$M$6</f>
        <v>その他</v>
      </c>
      <c r="AE8" s="65"/>
      <c r="AF8" s="65"/>
      <c r="AG8" s="65"/>
      <c r="AH8" s="65"/>
      <c r="AI8" s="65"/>
      <c r="AJ8" s="65"/>
      <c r="AK8" s="3"/>
      <c r="AL8" s="44">
        <f>データ!S6</f>
        <v>14648</v>
      </c>
      <c r="AM8" s="44"/>
      <c r="AN8" s="44"/>
      <c r="AO8" s="44"/>
      <c r="AP8" s="44"/>
      <c r="AQ8" s="44"/>
      <c r="AR8" s="44"/>
      <c r="AS8" s="44"/>
      <c r="AT8" s="45">
        <f>データ!T6</f>
        <v>27.92</v>
      </c>
      <c r="AU8" s="45"/>
      <c r="AV8" s="45"/>
      <c r="AW8" s="45"/>
      <c r="AX8" s="45"/>
      <c r="AY8" s="45"/>
      <c r="AZ8" s="45"/>
      <c r="BA8" s="45"/>
      <c r="BB8" s="45">
        <f>データ!U6</f>
        <v>524.64</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58.46</v>
      </c>
      <c r="J10" s="45"/>
      <c r="K10" s="45"/>
      <c r="L10" s="45"/>
      <c r="M10" s="45"/>
      <c r="N10" s="45"/>
      <c r="O10" s="45"/>
      <c r="P10" s="45">
        <f>データ!P6</f>
        <v>27.89</v>
      </c>
      <c r="Q10" s="45"/>
      <c r="R10" s="45"/>
      <c r="S10" s="45"/>
      <c r="T10" s="45"/>
      <c r="U10" s="45"/>
      <c r="V10" s="45"/>
      <c r="W10" s="45">
        <f>データ!Q6</f>
        <v>100</v>
      </c>
      <c r="X10" s="45"/>
      <c r="Y10" s="45"/>
      <c r="Z10" s="45"/>
      <c r="AA10" s="45"/>
      <c r="AB10" s="45"/>
      <c r="AC10" s="45"/>
      <c r="AD10" s="44">
        <f>データ!R6</f>
        <v>2200</v>
      </c>
      <c r="AE10" s="44"/>
      <c r="AF10" s="44"/>
      <c r="AG10" s="44"/>
      <c r="AH10" s="44"/>
      <c r="AI10" s="44"/>
      <c r="AJ10" s="44"/>
      <c r="AK10" s="2"/>
      <c r="AL10" s="44">
        <f>データ!V6</f>
        <v>4060</v>
      </c>
      <c r="AM10" s="44"/>
      <c r="AN10" s="44"/>
      <c r="AO10" s="44"/>
      <c r="AP10" s="44"/>
      <c r="AQ10" s="44"/>
      <c r="AR10" s="44"/>
      <c r="AS10" s="44"/>
      <c r="AT10" s="45">
        <f>データ!W6</f>
        <v>2.1800000000000002</v>
      </c>
      <c r="AU10" s="45"/>
      <c r="AV10" s="45"/>
      <c r="AW10" s="45"/>
      <c r="AX10" s="45"/>
      <c r="AY10" s="45"/>
      <c r="AZ10" s="45"/>
      <c r="BA10" s="45"/>
      <c r="BB10" s="45">
        <f>データ!X6</f>
        <v>1862.39</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Cxzv1szrz+aQS3DcHnhg3RwrQuz95S0QJbhEy8JXH6K3eS1evlR/tLsAUcCMt6WHof+JKahGFEMTK/ItduFvTg==" saltValue="7AbZoCo1FSgWbo74IgFnf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103446</v>
      </c>
      <c r="D6" s="19">
        <f t="shared" si="3"/>
        <v>46</v>
      </c>
      <c r="E6" s="19">
        <f t="shared" si="3"/>
        <v>17</v>
      </c>
      <c r="F6" s="19">
        <f t="shared" si="3"/>
        <v>1</v>
      </c>
      <c r="G6" s="19">
        <f t="shared" si="3"/>
        <v>0</v>
      </c>
      <c r="H6" s="19" t="str">
        <f t="shared" si="3"/>
        <v>群馬県　榛東村</v>
      </c>
      <c r="I6" s="19" t="str">
        <f t="shared" si="3"/>
        <v>法適用</v>
      </c>
      <c r="J6" s="19" t="str">
        <f t="shared" si="3"/>
        <v>下水道事業</v>
      </c>
      <c r="K6" s="19" t="str">
        <f t="shared" si="3"/>
        <v>公共下水道</v>
      </c>
      <c r="L6" s="19" t="str">
        <f t="shared" si="3"/>
        <v>Cd2</v>
      </c>
      <c r="M6" s="19" t="str">
        <f t="shared" si="3"/>
        <v>その他</v>
      </c>
      <c r="N6" s="20" t="str">
        <f t="shared" si="3"/>
        <v>-</v>
      </c>
      <c r="O6" s="20">
        <f t="shared" si="3"/>
        <v>58.46</v>
      </c>
      <c r="P6" s="20">
        <f t="shared" si="3"/>
        <v>27.89</v>
      </c>
      <c r="Q6" s="20">
        <f t="shared" si="3"/>
        <v>100</v>
      </c>
      <c r="R6" s="20">
        <f t="shared" si="3"/>
        <v>2200</v>
      </c>
      <c r="S6" s="20">
        <f t="shared" si="3"/>
        <v>14648</v>
      </c>
      <c r="T6" s="20">
        <f t="shared" si="3"/>
        <v>27.92</v>
      </c>
      <c r="U6" s="20">
        <f t="shared" si="3"/>
        <v>524.64</v>
      </c>
      <c r="V6" s="20">
        <f t="shared" si="3"/>
        <v>4060</v>
      </c>
      <c r="W6" s="20">
        <f t="shared" si="3"/>
        <v>2.1800000000000002</v>
      </c>
      <c r="X6" s="20">
        <f t="shared" si="3"/>
        <v>1862.39</v>
      </c>
      <c r="Y6" s="21" t="str">
        <f>IF(Y7="",NA(),Y7)</f>
        <v>-</v>
      </c>
      <c r="Z6" s="21" t="str">
        <f t="shared" ref="Z6:AH6" si="4">IF(Z7="",NA(),Z7)</f>
        <v>-</v>
      </c>
      <c r="AA6" s="21" t="str">
        <f t="shared" si="4"/>
        <v>-</v>
      </c>
      <c r="AB6" s="21">
        <f t="shared" si="4"/>
        <v>163.06</v>
      </c>
      <c r="AC6" s="21">
        <f t="shared" si="4"/>
        <v>141.43</v>
      </c>
      <c r="AD6" s="21" t="str">
        <f t="shared" si="4"/>
        <v>-</v>
      </c>
      <c r="AE6" s="21" t="str">
        <f t="shared" si="4"/>
        <v>-</v>
      </c>
      <c r="AF6" s="21" t="str">
        <f t="shared" si="4"/>
        <v>-</v>
      </c>
      <c r="AG6" s="21">
        <f t="shared" si="4"/>
        <v>107.19</v>
      </c>
      <c r="AH6" s="21">
        <f t="shared" si="4"/>
        <v>107.04</v>
      </c>
      <c r="AI6" s="20" t="str">
        <f>IF(AI7="","",IF(AI7="-","【-】","【"&amp;SUBSTITUTE(TEXT(AI7,"#,##0.00"),"-","△")&amp;"】"))</f>
        <v>【105.91】</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31.07</v>
      </c>
      <c r="AS6" s="21">
        <f t="shared" si="5"/>
        <v>37.43</v>
      </c>
      <c r="AT6" s="20" t="str">
        <f>IF(AT7="","",IF(AT7="-","【-】","【"&amp;SUBSTITUTE(TEXT(AT7,"#,##0.00"),"-","△")&amp;"】"))</f>
        <v>【3.03】</v>
      </c>
      <c r="AU6" s="21" t="str">
        <f>IF(AU7="",NA(),AU7)</f>
        <v>-</v>
      </c>
      <c r="AV6" s="21" t="str">
        <f t="shared" ref="AV6:BD6" si="6">IF(AV7="",NA(),AV7)</f>
        <v>-</v>
      </c>
      <c r="AW6" s="21" t="str">
        <f t="shared" si="6"/>
        <v>-</v>
      </c>
      <c r="AX6" s="21">
        <f t="shared" si="6"/>
        <v>67.09</v>
      </c>
      <c r="AY6" s="21">
        <f t="shared" si="6"/>
        <v>126.06</v>
      </c>
      <c r="AZ6" s="21" t="str">
        <f t="shared" si="6"/>
        <v>-</v>
      </c>
      <c r="BA6" s="21" t="str">
        <f t="shared" si="6"/>
        <v>-</v>
      </c>
      <c r="BB6" s="21" t="str">
        <f t="shared" si="6"/>
        <v>-</v>
      </c>
      <c r="BC6" s="21">
        <f t="shared" si="6"/>
        <v>51.09</v>
      </c>
      <c r="BD6" s="21">
        <f t="shared" si="6"/>
        <v>57.42</v>
      </c>
      <c r="BE6" s="20" t="str">
        <f>IF(BE7="","",IF(BE7="-","【-】","【"&amp;SUBSTITUTE(TEXT(BE7,"#,##0.00"),"-","△")&amp;"】"))</f>
        <v>【78.43】</v>
      </c>
      <c r="BF6" s="21" t="str">
        <f>IF(BF7="",NA(),BF7)</f>
        <v>-</v>
      </c>
      <c r="BG6" s="21" t="str">
        <f t="shared" ref="BG6:BO6" si="7">IF(BG7="",NA(),BG7)</f>
        <v>-</v>
      </c>
      <c r="BH6" s="21" t="str">
        <f t="shared" si="7"/>
        <v>-</v>
      </c>
      <c r="BI6" s="21">
        <f t="shared" si="7"/>
        <v>3415.08</v>
      </c>
      <c r="BJ6" s="21">
        <f t="shared" si="7"/>
        <v>4340.26</v>
      </c>
      <c r="BK6" s="21" t="str">
        <f t="shared" si="7"/>
        <v>-</v>
      </c>
      <c r="BL6" s="21" t="str">
        <f t="shared" si="7"/>
        <v>-</v>
      </c>
      <c r="BM6" s="21" t="str">
        <f t="shared" si="7"/>
        <v>-</v>
      </c>
      <c r="BN6" s="21">
        <f t="shared" si="7"/>
        <v>1194.56</v>
      </c>
      <c r="BO6" s="21">
        <f t="shared" si="7"/>
        <v>1174.6099999999999</v>
      </c>
      <c r="BP6" s="20" t="str">
        <f>IF(BP7="","",IF(BP7="-","【-】","【"&amp;SUBSTITUTE(TEXT(BP7,"#,##0.00"),"-","△")&amp;"】"))</f>
        <v>【630.82】</v>
      </c>
      <c r="BQ6" s="21" t="str">
        <f>IF(BQ7="",NA(),BQ7)</f>
        <v>-</v>
      </c>
      <c r="BR6" s="21" t="str">
        <f t="shared" ref="BR6:BZ6" si="8">IF(BR7="",NA(),BR7)</f>
        <v>-</v>
      </c>
      <c r="BS6" s="21" t="str">
        <f t="shared" si="8"/>
        <v>-</v>
      </c>
      <c r="BT6" s="21">
        <f t="shared" si="8"/>
        <v>102.72</v>
      </c>
      <c r="BU6" s="21">
        <f t="shared" si="8"/>
        <v>71.819999999999993</v>
      </c>
      <c r="BV6" s="21" t="str">
        <f t="shared" si="8"/>
        <v>-</v>
      </c>
      <c r="BW6" s="21" t="str">
        <f t="shared" si="8"/>
        <v>-</v>
      </c>
      <c r="BX6" s="21" t="str">
        <f t="shared" si="8"/>
        <v>-</v>
      </c>
      <c r="BY6" s="21">
        <f t="shared" si="8"/>
        <v>76.78</v>
      </c>
      <c r="BZ6" s="21">
        <f t="shared" si="8"/>
        <v>75.41</v>
      </c>
      <c r="CA6" s="20" t="str">
        <f>IF(CA7="","",IF(CA7="-","【-】","【"&amp;SUBSTITUTE(TEXT(CA7,"#,##0.00"),"-","△")&amp;"】"))</f>
        <v>【97.81】</v>
      </c>
      <c r="CB6" s="21" t="str">
        <f>IF(CB7="",NA(),CB7)</f>
        <v>-</v>
      </c>
      <c r="CC6" s="21" t="str">
        <f t="shared" ref="CC6:CK6" si="9">IF(CC7="",NA(),CC7)</f>
        <v>-</v>
      </c>
      <c r="CD6" s="21" t="str">
        <f t="shared" si="9"/>
        <v>-</v>
      </c>
      <c r="CE6" s="21">
        <f t="shared" si="9"/>
        <v>99.98</v>
      </c>
      <c r="CF6" s="21">
        <f t="shared" si="9"/>
        <v>150</v>
      </c>
      <c r="CG6" s="21" t="str">
        <f t="shared" si="9"/>
        <v>-</v>
      </c>
      <c r="CH6" s="21" t="str">
        <f t="shared" si="9"/>
        <v>-</v>
      </c>
      <c r="CI6" s="21" t="str">
        <f t="shared" si="9"/>
        <v>-</v>
      </c>
      <c r="CJ6" s="21">
        <f t="shared" si="9"/>
        <v>224.31</v>
      </c>
      <c r="CK6" s="21">
        <f t="shared" si="9"/>
        <v>223.48</v>
      </c>
      <c r="CL6" s="20" t="str">
        <f>IF(CL7="","",IF(CL7="-","【-】","【"&amp;SUBSTITUTE(TEXT(CL7,"#,##0.00"),"-","△")&amp;"】"))</f>
        <v>【138.75】</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f t="shared" si="10"/>
        <v>47.32</v>
      </c>
      <c r="CV6" s="21">
        <f t="shared" si="10"/>
        <v>48.03</v>
      </c>
      <c r="CW6" s="20" t="str">
        <f>IF(CW7="","",IF(CW7="-","【-】","【"&amp;SUBSTITUTE(TEXT(CW7,"#,##0.00"),"-","△")&amp;"】"))</f>
        <v>【58.94】</v>
      </c>
      <c r="CX6" s="21" t="str">
        <f>IF(CX7="",NA(),CX7)</f>
        <v>-</v>
      </c>
      <c r="CY6" s="21" t="str">
        <f t="shared" ref="CY6:DG6" si="11">IF(CY7="",NA(),CY7)</f>
        <v>-</v>
      </c>
      <c r="CZ6" s="21" t="str">
        <f t="shared" si="11"/>
        <v>-</v>
      </c>
      <c r="DA6" s="21">
        <f t="shared" si="11"/>
        <v>91.47</v>
      </c>
      <c r="DB6" s="21">
        <f t="shared" si="11"/>
        <v>85.74</v>
      </c>
      <c r="DC6" s="21" t="str">
        <f t="shared" si="11"/>
        <v>-</v>
      </c>
      <c r="DD6" s="21" t="str">
        <f t="shared" si="11"/>
        <v>-</v>
      </c>
      <c r="DE6" s="21" t="str">
        <f t="shared" si="11"/>
        <v>-</v>
      </c>
      <c r="DF6" s="21">
        <f t="shared" si="11"/>
        <v>81.33</v>
      </c>
      <c r="DG6" s="21">
        <f t="shared" si="11"/>
        <v>80.95</v>
      </c>
      <c r="DH6" s="20" t="str">
        <f>IF(DH7="","",IF(DH7="-","【-】","【"&amp;SUBSTITUTE(TEXT(DH7,"#,##0.00"),"-","△")&amp;"】"))</f>
        <v>【95.91】</v>
      </c>
      <c r="DI6" s="21" t="str">
        <f>IF(DI7="",NA(),DI7)</f>
        <v>-</v>
      </c>
      <c r="DJ6" s="21" t="str">
        <f t="shared" ref="DJ6:DR6" si="12">IF(DJ7="",NA(),DJ7)</f>
        <v>-</v>
      </c>
      <c r="DK6" s="21" t="str">
        <f t="shared" si="12"/>
        <v>-</v>
      </c>
      <c r="DL6" s="21">
        <f t="shared" si="12"/>
        <v>30.2</v>
      </c>
      <c r="DM6" s="21">
        <f t="shared" si="12"/>
        <v>31.54</v>
      </c>
      <c r="DN6" s="21" t="str">
        <f t="shared" si="12"/>
        <v>-</v>
      </c>
      <c r="DO6" s="21" t="str">
        <f t="shared" si="12"/>
        <v>-</v>
      </c>
      <c r="DP6" s="21" t="str">
        <f t="shared" si="12"/>
        <v>-</v>
      </c>
      <c r="DQ6" s="21">
        <f t="shared" si="12"/>
        <v>22.89</v>
      </c>
      <c r="DR6" s="21">
        <f t="shared" si="12"/>
        <v>23.37</v>
      </c>
      <c r="DS6" s="20" t="str">
        <f>IF(DS7="","",IF(DS7="-","【-】","【"&amp;SUBSTITUTE(TEXT(DS7,"#,##0.00"),"-","△")&amp;"】"))</f>
        <v>【41.09】</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0">
        <f t="shared" si="13"/>
        <v>0</v>
      </c>
      <c r="ED6" s="20" t="str">
        <f>IF(ED7="","",IF(ED7="-","【-】","【"&amp;SUBSTITUTE(TEXT(ED7,"#,##0.00"),"-","△")&amp;"】"))</f>
        <v>【8.68】</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0.09</v>
      </c>
      <c r="EN6" s="21">
        <f t="shared" si="14"/>
        <v>0.1</v>
      </c>
      <c r="EO6" s="20" t="str">
        <f>IF(EO7="","",IF(EO7="-","【-】","【"&amp;SUBSTITUTE(TEXT(EO7,"#,##0.00"),"-","△")&amp;"】"))</f>
        <v>【0.22】</v>
      </c>
    </row>
    <row r="7" spans="1:148" s="22" customFormat="1" x14ac:dyDescent="0.2">
      <c r="A7" s="14"/>
      <c r="B7" s="23">
        <v>2023</v>
      </c>
      <c r="C7" s="23">
        <v>103446</v>
      </c>
      <c r="D7" s="23">
        <v>46</v>
      </c>
      <c r="E7" s="23">
        <v>17</v>
      </c>
      <c r="F7" s="23">
        <v>1</v>
      </c>
      <c r="G7" s="23">
        <v>0</v>
      </c>
      <c r="H7" s="23" t="s">
        <v>96</v>
      </c>
      <c r="I7" s="23" t="s">
        <v>97</v>
      </c>
      <c r="J7" s="23" t="s">
        <v>98</v>
      </c>
      <c r="K7" s="23" t="s">
        <v>99</v>
      </c>
      <c r="L7" s="23" t="s">
        <v>100</v>
      </c>
      <c r="M7" s="23" t="s">
        <v>101</v>
      </c>
      <c r="N7" s="24" t="s">
        <v>102</v>
      </c>
      <c r="O7" s="24">
        <v>58.46</v>
      </c>
      <c r="P7" s="24">
        <v>27.89</v>
      </c>
      <c r="Q7" s="24">
        <v>100</v>
      </c>
      <c r="R7" s="24">
        <v>2200</v>
      </c>
      <c r="S7" s="24">
        <v>14648</v>
      </c>
      <c r="T7" s="24">
        <v>27.92</v>
      </c>
      <c r="U7" s="24">
        <v>524.64</v>
      </c>
      <c r="V7" s="24">
        <v>4060</v>
      </c>
      <c r="W7" s="24">
        <v>2.1800000000000002</v>
      </c>
      <c r="X7" s="24">
        <v>1862.39</v>
      </c>
      <c r="Y7" s="24" t="s">
        <v>102</v>
      </c>
      <c r="Z7" s="24" t="s">
        <v>102</v>
      </c>
      <c r="AA7" s="24" t="s">
        <v>102</v>
      </c>
      <c r="AB7" s="24">
        <v>163.06</v>
      </c>
      <c r="AC7" s="24">
        <v>141.43</v>
      </c>
      <c r="AD7" s="24" t="s">
        <v>102</v>
      </c>
      <c r="AE7" s="24" t="s">
        <v>102</v>
      </c>
      <c r="AF7" s="24" t="s">
        <v>102</v>
      </c>
      <c r="AG7" s="24">
        <v>107.19</v>
      </c>
      <c r="AH7" s="24">
        <v>107.04</v>
      </c>
      <c r="AI7" s="24">
        <v>105.91</v>
      </c>
      <c r="AJ7" s="24" t="s">
        <v>102</v>
      </c>
      <c r="AK7" s="24" t="s">
        <v>102</v>
      </c>
      <c r="AL7" s="24" t="s">
        <v>102</v>
      </c>
      <c r="AM7" s="24">
        <v>0</v>
      </c>
      <c r="AN7" s="24">
        <v>0</v>
      </c>
      <c r="AO7" s="24" t="s">
        <v>102</v>
      </c>
      <c r="AP7" s="24" t="s">
        <v>102</v>
      </c>
      <c r="AQ7" s="24" t="s">
        <v>102</v>
      </c>
      <c r="AR7" s="24">
        <v>31.07</v>
      </c>
      <c r="AS7" s="24">
        <v>37.43</v>
      </c>
      <c r="AT7" s="24">
        <v>3.03</v>
      </c>
      <c r="AU7" s="24" t="s">
        <v>102</v>
      </c>
      <c r="AV7" s="24" t="s">
        <v>102</v>
      </c>
      <c r="AW7" s="24" t="s">
        <v>102</v>
      </c>
      <c r="AX7" s="24">
        <v>67.09</v>
      </c>
      <c r="AY7" s="24">
        <v>126.06</v>
      </c>
      <c r="AZ7" s="24" t="s">
        <v>102</v>
      </c>
      <c r="BA7" s="24" t="s">
        <v>102</v>
      </c>
      <c r="BB7" s="24" t="s">
        <v>102</v>
      </c>
      <c r="BC7" s="24">
        <v>51.09</v>
      </c>
      <c r="BD7" s="24">
        <v>57.42</v>
      </c>
      <c r="BE7" s="24">
        <v>78.430000000000007</v>
      </c>
      <c r="BF7" s="24" t="s">
        <v>102</v>
      </c>
      <c r="BG7" s="24" t="s">
        <v>102</v>
      </c>
      <c r="BH7" s="24" t="s">
        <v>102</v>
      </c>
      <c r="BI7" s="24">
        <v>3415.08</v>
      </c>
      <c r="BJ7" s="24">
        <v>4340.26</v>
      </c>
      <c r="BK7" s="24" t="s">
        <v>102</v>
      </c>
      <c r="BL7" s="24" t="s">
        <v>102</v>
      </c>
      <c r="BM7" s="24" t="s">
        <v>102</v>
      </c>
      <c r="BN7" s="24">
        <v>1194.56</v>
      </c>
      <c r="BO7" s="24">
        <v>1174.6099999999999</v>
      </c>
      <c r="BP7" s="24">
        <v>630.82000000000005</v>
      </c>
      <c r="BQ7" s="24" t="s">
        <v>102</v>
      </c>
      <c r="BR7" s="24" t="s">
        <v>102</v>
      </c>
      <c r="BS7" s="24" t="s">
        <v>102</v>
      </c>
      <c r="BT7" s="24">
        <v>102.72</v>
      </c>
      <c r="BU7" s="24">
        <v>71.819999999999993</v>
      </c>
      <c r="BV7" s="24" t="s">
        <v>102</v>
      </c>
      <c r="BW7" s="24" t="s">
        <v>102</v>
      </c>
      <c r="BX7" s="24" t="s">
        <v>102</v>
      </c>
      <c r="BY7" s="24">
        <v>76.78</v>
      </c>
      <c r="BZ7" s="24">
        <v>75.41</v>
      </c>
      <c r="CA7" s="24">
        <v>97.81</v>
      </c>
      <c r="CB7" s="24" t="s">
        <v>102</v>
      </c>
      <c r="CC7" s="24" t="s">
        <v>102</v>
      </c>
      <c r="CD7" s="24" t="s">
        <v>102</v>
      </c>
      <c r="CE7" s="24">
        <v>99.98</v>
      </c>
      <c r="CF7" s="24">
        <v>150</v>
      </c>
      <c r="CG7" s="24" t="s">
        <v>102</v>
      </c>
      <c r="CH7" s="24" t="s">
        <v>102</v>
      </c>
      <c r="CI7" s="24" t="s">
        <v>102</v>
      </c>
      <c r="CJ7" s="24">
        <v>224.31</v>
      </c>
      <c r="CK7" s="24">
        <v>223.48</v>
      </c>
      <c r="CL7" s="24">
        <v>138.75</v>
      </c>
      <c r="CM7" s="24" t="s">
        <v>102</v>
      </c>
      <c r="CN7" s="24" t="s">
        <v>102</v>
      </c>
      <c r="CO7" s="24" t="s">
        <v>102</v>
      </c>
      <c r="CP7" s="24" t="s">
        <v>102</v>
      </c>
      <c r="CQ7" s="24" t="s">
        <v>102</v>
      </c>
      <c r="CR7" s="24" t="s">
        <v>102</v>
      </c>
      <c r="CS7" s="24" t="s">
        <v>102</v>
      </c>
      <c r="CT7" s="24" t="s">
        <v>102</v>
      </c>
      <c r="CU7" s="24">
        <v>47.32</v>
      </c>
      <c r="CV7" s="24">
        <v>48.03</v>
      </c>
      <c r="CW7" s="24">
        <v>58.94</v>
      </c>
      <c r="CX7" s="24" t="s">
        <v>102</v>
      </c>
      <c r="CY7" s="24" t="s">
        <v>102</v>
      </c>
      <c r="CZ7" s="24" t="s">
        <v>102</v>
      </c>
      <c r="DA7" s="24">
        <v>91.47</v>
      </c>
      <c r="DB7" s="24">
        <v>85.74</v>
      </c>
      <c r="DC7" s="24" t="s">
        <v>102</v>
      </c>
      <c r="DD7" s="24" t="s">
        <v>102</v>
      </c>
      <c r="DE7" s="24" t="s">
        <v>102</v>
      </c>
      <c r="DF7" s="24">
        <v>81.33</v>
      </c>
      <c r="DG7" s="24">
        <v>80.95</v>
      </c>
      <c r="DH7" s="24">
        <v>95.91</v>
      </c>
      <c r="DI7" s="24" t="s">
        <v>102</v>
      </c>
      <c r="DJ7" s="24" t="s">
        <v>102</v>
      </c>
      <c r="DK7" s="24" t="s">
        <v>102</v>
      </c>
      <c r="DL7" s="24">
        <v>30.2</v>
      </c>
      <c r="DM7" s="24">
        <v>31.54</v>
      </c>
      <c r="DN7" s="24" t="s">
        <v>102</v>
      </c>
      <c r="DO7" s="24" t="s">
        <v>102</v>
      </c>
      <c r="DP7" s="24" t="s">
        <v>102</v>
      </c>
      <c r="DQ7" s="24">
        <v>22.89</v>
      </c>
      <c r="DR7" s="24">
        <v>23.37</v>
      </c>
      <c r="DS7" s="24">
        <v>41.09</v>
      </c>
      <c r="DT7" s="24" t="s">
        <v>102</v>
      </c>
      <c r="DU7" s="24" t="s">
        <v>102</v>
      </c>
      <c r="DV7" s="24" t="s">
        <v>102</v>
      </c>
      <c r="DW7" s="24">
        <v>0</v>
      </c>
      <c r="DX7" s="24">
        <v>0</v>
      </c>
      <c r="DY7" s="24" t="s">
        <v>102</v>
      </c>
      <c r="DZ7" s="24" t="s">
        <v>102</v>
      </c>
      <c r="EA7" s="24" t="s">
        <v>102</v>
      </c>
      <c r="EB7" s="24">
        <v>0</v>
      </c>
      <c r="EC7" s="24">
        <v>0</v>
      </c>
      <c r="ED7" s="24">
        <v>8.68</v>
      </c>
      <c r="EE7" s="24" t="s">
        <v>102</v>
      </c>
      <c r="EF7" s="24" t="s">
        <v>102</v>
      </c>
      <c r="EG7" s="24" t="s">
        <v>102</v>
      </c>
      <c r="EH7" s="24">
        <v>0</v>
      </c>
      <c r="EI7" s="24">
        <v>0</v>
      </c>
      <c r="EJ7" s="24" t="s">
        <v>102</v>
      </c>
      <c r="EK7" s="24" t="s">
        <v>102</v>
      </c>
      <c r="EL7" s="24" t="s">
        <v>102</v>
      </c>
      <c r="EM7" s="24">
        <v>0.09</v>
      </c>
      <c r="EN7" s="24">
        <v>0.1</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2025-02-10T07:03:33Z</cp:lastPrinted>
  <dcterms:created xsi:type="dcterms:W3CDTF">2025-01-24T06:59:33Z</dcterms:created>
  <dcterms:modified xsi:type="dcterms:W3CDTF">2025-02-27T06:48:16Z</dcterms:modified>
  <cp:category/>
</cp:coreProperties>
</file>