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5C6A47A2-08B7-46A8-87E7-79ECA91DEF1F}" xr6:coauthVersionLast="47" xr6:coauthVersionMax="47" xr10:uidLastSave="{00000000-0000-0000-0000-000000000000}"/>
  <workbookProtection workbookAlgorithmName="SHA-512" workbookHashValue="wetK8r+xRgxxZU+odHCxKrb2wQe83mwuKU5CXKlSj6Q2QRF8nHun2Nak4YJ+q/0qv7O+utOQMQsoNcE3M8tmTg==" workbookSaltValue="F9z9rT1GHMthd9AG+i5png==" workbookSpinCount="100000" lockStructure="1"/>
  <bookViews>
    <workbookView xWindow="-110" yWindow="-110" windowWidth="19420" windowHeight="104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BB8" i="4" s="1"/>
  <c r="S6" i="5"/>
  <c r="R6" i="5"/>
  <c r="AL8" i="4" s="1"/>
  <c r="Q6" i="5"/>
  <c r="P6" i="5"/>
  <c r="P10" i="4" s="1"/>
  <c r="O6" i="5"/>
  <c r="I10" i="4" s="1"/>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AL10" i="4"/>
  <c r="W10" i="4"/>
  <c r="B10" i="4"/>
  <c r="AT8" i="4"/>
  <c r="AD8" i="4"/>
  <c r="W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<sst xmlns="http://schemas.openxmlformats.org/spreadsheetml/2006/main" count="228" uniqueCount="113">
  <si>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</si>
  <si>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</si>
  <si>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</si>
  <si>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</si>
  <si>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</si>
  <si>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</si>
  <si>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</si>
  <si>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</si>
  <si>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</si>
  <si>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</si>
  <si>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</si>
  <si>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</si>
  <si>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</si>
  <si>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</si>
  <si>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</si>
  <si>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</si>
  <si>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</si>
  <si>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</si>
  <si>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</si>
  <si>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</si>
  <si>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</si>
  <si>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</si>
  <si>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</si>
  <si>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</si>
  <si>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</si>
  <si>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</si>
  <si>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</si>
  <si>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</si>
  <si>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</si>
  <si>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</si>
  <si>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</si>
  <si>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</si>
  <si>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</si>
  <si>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</si>
  <si>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</si>
  <si>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</si>
  <si>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</si>
  <si>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</si>
  <si>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</si>
  <si>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</si>
  <si>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</si>
  <si>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</si>
  <si>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</si>
  <si>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</si>
  <si>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</si>
  <si>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</si>
  <si>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</si>
  <si>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</si>
  <si>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</si>
  <si>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</si>
  <si>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</si>
  <si>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</si>
  <si>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</si>
  <si>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</si>
  <si>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</si>
  <si>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</si>
  <si>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</si>
  <si>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</si>
  <si>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</si>
  <si>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</si>
  <si>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</si>
  <si>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</si>
  <si>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</si>
  <si>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</si>
  <si>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</si>
  <si>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</si>
  <si>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</si>
  <si>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</si>
  <si>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</si>
  <si>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</si>
  <si>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</si>
  <si>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</si>
  <si>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</si>
  <si>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</si>
  <si>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</si>
  <si>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</si>
  <si>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</si>
  <si>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</si>
  <si>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</si>
  <si>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</si>
  <si>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</si>
  <si>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</si>
  <si>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</si>
  <si>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</si>
  <si>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</si>
  <si>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</si>
  <si>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</si>
  <si>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</si>
  <si>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</si>
  <si>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</si>
  <si>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</si>
  <si>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</si>
  <si>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</si>
  <si>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榛東村</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</si>
  <si>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</si>
  <si>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</si>
  <si>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</si>
  <si>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</si>
  <si>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</si>
  <si>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</si>
  <si>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</si>
  <si>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</si>
  <si>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</si>
  <si>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</si>
  <si>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</si>
  <si>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</si>
  <si>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</si>
  <si>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</si>
  <si>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</si>
  <si>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</si>
  <si>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全体の分析結果から本村における経営状況を見ると、「1.経営の健全性・効率性」「2.老朽化の状況」ともに概ね類似団体平均値よりも良好な数値となっている。
　しかしながら、有収率や有形固定資産減価償却率は類似団体平均値を下回る結果となっており、管路の老朽化が進行している状況である。
　本村では、令和4年度から管路更新事業を拡大したことから、管路更新率は大幅に改善した。
　しかしながら、今後は、投資拡大や物価の高騰によりにより経営は悪化していくと予想されるため、持続的かつ安定的な水道水の供給を行っていくための財源確保が必要である。</t>
    <rPh sb="10" eb="12">
      <t>ホンソン</t>
    </rPh>
    <rPh sb="52" eb="53">
      <t>オオム</t>
    </rPh>
    <rPh sb="54" eb="56">
      <t>ルイジ</t>
    </rPh>
    <rPh sb="56" eb="58">
      <t>ダンタイ</t>
    </rPh>
    <rPh sb="58" eb="61">
      <t>ヘイキンチ</t>
    </rPh>
    <rPh sb="64" eb="66">
      <t>リョウコウ</t>
    </rPh>
    <rPh sb="67" eb="69">
      <t>スウチ</t>
    </rPh>
    <rPh sb="85" eb="88">
      <t>ユウシュウリツ</t>
    </rPh>
    <rPh sb="89" eb="91">
      <t>ユウケイ</t>
    </rPh>
    <rPh sb="91" eb="93">
      <t>コテイ</t>
    </rPh>
    <rPh sb="93" eb="95">
      <t>シサン</t>
    </rPh>
    <rPh sb="95" eb="97">
      <t>ゲンカ</t>
    </rPh>
    <rPh sb="97" eb="99">
      <t>ショウキャク</t>
    </rPh>
    <rPh sb="99" eb="100">
      <t>リツ</t>
    </rPh>
    <rPh sb="101" eb="103">
      <t>ルイジ</t>
    </rPh>
    <rPh sb="103" eb="105">
      <t>ダンタイ</t>
    </rPh>
    <rPh sb="105" eb="107">
      <t>ヘイキン</t>
    </rPh>
    <rPh sb="107" eb="108">
      <t>チ</t>
    </rPh>
    <rPh sb="109" eb="111">
      <t>シタマワ</t>
    </rPh>
    <rPh sb="112" eb="114">
      <t>ケッカ</t>
    </rPh>
    <rPh sb="121" eb="123">
      <t>カンロ</t>
    </rPh>
    <rPh sb="124" eb="127">
      <t>ロウキュウカ</t>
    </rPh>
    <rPh sb="128" eb="130">
      <t>シンコウ</t>
    </rPh>
    <rPh sb="134" eb="136">
      <t>ジョウキョウ</t>
    </rPh>
    <rPh sb="142" eb="144">
      <t>ホンソン</t>
    </rPh>
    <rPh sb="147" eb="149">
      <t>レイワ</t>
    </rPh>
    <rPh sb="150" eb="152">
      <t>ネンド</t>
    </rPh>
    <rPh sb="193" eb="195">
      <t>コンゴ</t>
    </rPh>
    <rPh sb="197" eb="199">
      <t>トウシ</t>
    </rPh>
    <rPh sb="199" eb="201">
      <t>カクダイ</t>
    </rPh>
    <rPh sb="202" eb="204">
      <t>ブッカ</t>
    </rPh>
    <rPh sb="205" eb="207">
      <t>コウトウ</t>
    </rPh>
    <rPh sb="213" eb="215">
      <t>ケイエイ</t>
    </rPh>
    <rPh sb="216" eb="218">
      <t>アッカ</t>
    </rPh>
    <rPh sb="223" eb="225">
      <t>ヨソウ</t>
    </rPh>
    <rPh sb="247" eb="248">
      <t>オコナ</t>
    </rPh>
    <rPh sb="255" eb="257">
      <t>ザイゲン</t>
    </rPh>
    <rPh sb="257" eb="259">
      <t>カクホ</t>
    </rPh>
    <rPh sb="260" eb="262">
      <t>ヒツヨウ</t>
    </rPh>
    <phoneticPr fontId="4"/>
  </si>
  <si>
    <t>①経常収支比率
　100％を上回っており、給水収益で維持管理費及び支払利息を賄えている。
③流動比率
　100％を上回っており、短期債務の支払能力に問題はない。
④企業債残高対給水収益比率
　給水収益に対する企業債残高比率は平均値を下回っているが、投資事業の拡大により今後は比率の上昇が見込まれる。そのため、適切な給水収益の確保が必要と考える。
⑤料金回収率
　令和5年度は地方創生臨時交付金を活用した水道料基本料金減免事業を実施したことにより、一時的に料金回収比率が低下したものである。
⑥給水原価
　平均値を下回っており、効率の良い水道供給及び維持管理が行えている。
⑦施設利用率
　平均値を上回っており、適正規模の配水能力により適切な施設の利用に努めている。
⑧有収率
　有収率の低下は、管路の老朽化等による漏水の発生が要因と考えられる。平均値を下回っているため、漏水調査及び老朽管路更新による有収率向上に努めていく。</t>
    <rPh sb="96" eb="98">
      <t>キュウスイ</t>
    </rPh>
    <rPh sb="98" eb="100">
      <t>シュウエキ</t>
    </rPh>
    <rPh sb="101" eb="102">
      <t>タイ</t>
    </rPh>
    <rPh sb="104" eb="106">
      <t>キギョウ</t>
    </rPh>
    <rPh sb="106" eb="107">
      <t>サイ</t>
    </rPh>
    <rPh sb="107" eb="109">
      <t>ザンダカ</t>
    </rPh>
    <rPh sb="109" eb="111">
      <t>ヒリツ</t>
    </rPh>
    <rPh sb="116" eb="118">
      <t>シタマワ</t>
    </rPh>
    <rPh sb="124" eb="126">
      <t>トウシ</t>
    </rPh>
    <rPh sb="126" eb="128">
      <t>ジギョウ</t>
    </rPh>
    <rPh sb="129" eb="131">
      <t>カクダイ</t>
    </rPh>
    <rPh sb="134" eb="136">
      <t>コンゴ</t>
    </rPh>
    <rPh sb="137" eb="139">
      <t>ヒリツ</t>
    </rPh>
    <rPh sb="140" eb="142">
      <t>ジョウショウ</t>
    </rPh>
    <rPh sb="143" eb="145">
      <t>ミコ</t>
    </rPh>
    <rPh sb="154" eb="156">
      <t>テキセツ</t>
    </rPh>
    <rPh sb="157" eb="159">
      <t>キュウスイ</t>
    </rPh>
    <rPh sb="159" eb="161">
      <t>シュウエキ</t>
    </rPh>
    <rPh sb="162" eb="164">
      <t>カクホ</t>
    </rPh>
    <rPh sb="165" eb="167">
      <t>ヒツヨウ</t>
    </rPh>
    <rPh sb="168" eb="169">
      <t>カンガ</t>
    </rPh>
    <rPh sb="181" eb="183">
      <t>レイワ</t>
    </rPh>
    <rPh sb="184" eb="186">
      <t>ネンド</t>
    </rPh>
    <rPh sb="187" eb="189">
      <t>チホウ</t>
    </rPh>
    <rPh sb="189" eb="191">
      <t>ソウセイ</t>
    </rPh>
    <rPh sb="191" eb="193">
      <t>リンジ</t>
    </rPh>
    <rPh sb="193" eb="196">
      <t>コウフキン</t>
    </rPh>
    <rPh sb="197" eb="199">
      <t>カツヨウ</t>
    </rPh>
    <rPh sb="201" eb="203">
      <t>スイドウ</t>
    </rPh>
    <rPh sb="203" eb="204">
      <t>リョウ</t>
    </rPh>
    <rPh sb="204" eb="206">
      <t>キホン</t>
    </rPh>
    <rPh sb="206" eb="208">
      <t>リョウキン</t>
    </rPh>
    <rPh sb="208" eb="210">
      <t>ゲンメン</t>
    </rPh>
    <rPh sb="210" eb="212">
      <t>ジギョウ</t>
    </rPh>
    <rPh sb="213" eb="215">
      <t>ジッシ</t>
    </rPh>
    <rPh sb="223" eb="226">
      <t>イチジテキ</t>
    </rPh>
    <rPh sb="227" eb="229">
      <t>リョウキン</t>
    </rPh>
    <rPh sb="229" eb="231">
      <t>カイシュウ</t>
    </rPh>
    <rPh sb="231" eb="233">
      <t>ヒリツ</t>
    </rPh>
    <rPh sb="234" eb="236">
      <t>テイカ</t>
    </rPh>
    <rPh sb="339" eb="342">
      <t>ユウシュウリツ</t>
    </rPh>
    <rPh sb="343" eb="345">
      <t>テイカ</t>
    </rPh>
    <rPh sb="366" eb="367">
      <t>カンガ</t>
    </rPh>
    <rPh sb="385" eb="387">
      <t>ロウスイ</t>
    </rPh>
    <rPh sb="387" eb="389">
      <t>チョウサ</t>
    </rPh>
    <rPh sb="389" eb="390">
      <t>オヨ</t>
    </rPh>
    <rPh sb="391" eb="393">
      <t>ロウキュウ</t>
    </rPh>
    <rPh sb="393" eb="395">
      <t>カンロ</t>
    </rPh>
    <rPh sb="395" eb="397">
      <t>コウシン</t>
    </rPh>
    <rPh sb="400" eb="403">
      <t>ユウシュウリツ</t>
    </rPh>
    <rPh sb="403" eb="405">
      <t>コウジョウ</t>
    </rPh>
    <phoneticPr fontId="4"/>
  </si>
  <si>
    <t xml:space="preserve">①有形固定資産減価償却率
　平均値を上回っており、施設及び管路の老朽化が進んでいる。引き続き施設及び管路の更新に努めていく。
②管路経年化率
　管路更新事業の拡大により、平均値を下回るまで改善した。しかしながら、依然として経年化率の上昇は全国的な課題でもあるため、引き続き老朽管路の更新に努めていく。
③管路更新率（数値訂正）
　R2:0.45 R3:0.55
　管路更新事業の拡大により、平均値を大きく上回るほど健全な投資規模となった。引き続き、適切な管路更新に努めている。
</t>
    <rPh sb="72" eb="74">
      <t>カンロ</t>
    </rPh>
    <rPh sb="74" eb="76">
      <t>コウシン</t>
    </rPh>
    <rPh sb="76" eb="78">
      <t>ジギョウ</t>
    </rPh>
    <rPh sb="79" eb="81">
      <t>カクダイ</t>
    </rPh>
    <rPh sb="106" eb="108">
      <t>イゼン</t>
    </rPh>
    <rPh sb="111" eb="114">
      <t>ケイネンカ</t>
    </rPh>
    <rPh sb="114" eb="115">
      <t>リツ</t>
    </rPh>
    <rPh sb="116" eb="118">
      <t>ジョウショウ</t>
    </rPh>
    <rPh sb="119" eb="122">
      <t>ゼンコクテキ</t>
    </rPh>
    <rPh sb="123" eb="125">
      <t>カダイ</t>
    </rPh>
    <rPh sb="136" eb="138">
      <t>ロウキュウ</t>
    </rPh>
    <rPh sb="182" eb="184">
      <t>カンロ</t>
    </rPh>
    <rPh sb="184" eb="186">
      <t>コウシン</t>
    </rPh>
    <rPh sb="186" eb="188">
      <t>ジギョウ</t>
    </rPh>
    <rPh sb="189" eb="191">
      <t>カクダイ</t>
    </rPh>
    <rPh sb="195" eb="198">
      <t>ヘイキンチ</t>
    </rPh>
    <rPh sb="199" eb="200">
      <t>オオ</t>
    </rPh>
    <rPh sb="202" eb="204">
      <t>ウワマワ</t>
    </rPh>
    <rPh sb="207" eb="209">
      <t>ケンゼン</t>
    </rPh>
    <rPh sb="210" eb="212">
      <t>トウシ</t>
    </rPh>
    <rPh sb="212" eb="214">
      <t>キボ</t>
    </rPh>
    <rPh sb="219" eb="220">
      <t>ヒ</t>
    </rPh>
    <rPh sb="221" eb="222">
      <t>ツヅ</t>
    </rPh>
    <rPh sb="224" eb="226">
      <t>テキセツ</t>
    </rPh>
    <rPh sb="227" eb="229">
      <t>カンロ</t>
    </rPh>
    <rPh sb="229" eb="231">
      <t>コウシン</t>
    </rPh>
    <rPh sb="232" eb="23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</si>
</sst>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0.4</c:v>
                </c:pt>
                <c:pt idx="1">
                  <c:v>7.0000000000000007E-2</c:v>
                </c:pt>
                <c:pt idx="2">
                  <c:v>0.05</c:v>
                </c:pt>
                <c:pt idx="3">
                  <c:v>0.44</c:v>
                </c:pt>
                <c:pt idx="4">
                  <c:v>0.52</c:v>
                </c:pt>
              </c:numCache>
            </c:numRef>
          </c:val>
          <c:extLst>
            <c:ext xmlns:c16="http://schemas.microsoft.com/office/drawing/2014/chart" uri="{C3380CC4-5D6E-409C-BE32-E72D297353CC}">
              <c16:uniqueId val="{00000000-7853-4A46-ADC4-E77369761A1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0.44</c:v>
                </c:pt>
                <c:pt idx="2">
                  <c:v>0.5</c:v>
                </c:pt>
                <c:pt idx="3">
                  <c:v>0.4</c:v>
                </c:pt>
                <c:pt idx="4">
                  <c:v>0.4</c:v>
                </c:pt>
              </c:numCache>
            </c:numRef>
          </c:val>
          <c:smooth val="0"/>
          <c:extLst>
            <c:ext xmlns:c16="http://schemas.microsoft.com/office/drawing/2014/chart" uri="{C3380CC4-5D6E-409C-BE32-E72D297353CC}">
              <c16:uniqueId val="{00000001-7853-4A46-ADC4-E77369761A1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58.77</c:v>
                </c:pt>
                <c:pt idx="1">
                  <c:v>55.34</c:v>
                </c:pt>
                <c:pt idx="2">
                  <c:v>55.13</c:v>
                </c:pt>
                <c:pt idx="3">
                  <c:v>56.62</c:v>
                </c:pt>
                <c:pt idx="4">
                  <c:v>58.91</c:v>
                </c:pt>
              </c:numCache>
            </c:numRef>
          </c:val>
          <c:extLst>
            <c:ext xmlns:c16="http://schemas.microsoft.com/office/drawing/2014/chart" uri="{C3380CC4-5D6E-409C-BE32-E72D297353CC}">
              <c16:uniqueId val="{00000000-5CC4-441C-B59B-711C7AC0D08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54.05</c:v>
                </c:pt>
                <c:pt idx="1">
                  <c:v>54.43</c:v>
                </c:pt>
                <c:pt idx="2">
                  <c:v>53.87</c:v>
                </c:pt>
                <c:pt idx="3">
                  <c:v>54.49</c:v>
                </c:pt>
                <c:pt idx="4">
                  <c:v>54.8</c:v>
                </c:pt>
              </c:numCache>
            </c:numRef>
          </c:val>
          <c:smooth val="0"/>
          <c:extLst>
            <c:ext xmlns:c16="http://schemas.microsoft.com/office/drawing/2014/chart" uri="{C3380CC4-5D6E-409C-BE32-E72D297353CC}">
              <c16:uniqueId val="{00000001-5CC4-441C-B59B-711C7AC0D08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71.77</c:v>
                </c:pt>
                <c:pt idx="1">
                  <c:v>77.83</c:v>
                </c:pt>
                <c:pt idx="2">
                  <c:v>77.510000000000005</c:v>
                </c:pt>
                <c:pt idx="3">
                  <c:v>73.819999999999993</c:v>
                </c:pt>
                <c:pt idx="4">
                  <c:v>71.88</c:v>
                </c:pt>
              </c:numCache>
            </c:numRef>
          </c:val>
          <c:extLst>
            <c:ext xmlns:c16="http://schemas.microsoft.com/office/drawing/2014/chart" uri="{C3380CC4-5D6E-409C-BE32-E72D297353CC}">
              <c16:uniqueId val="{00000000-E582-461E-B4A9-A5FD93EF7BF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80.510000000000005</c:v>
                </c:pt>
                <c:pt idx="1">
                  <c:v>79.44</c:v>
                </c:pt>
                <c:pt idx="2">
                  <c:v>79.489999999999995</c:v>
                </c:pt>
                <c:pt idx="3">
                  <c:v>78.8</c:v>
                </c:pt>
                <c:pt idx="4">
                  <c:v>77.98</c:v>
                </c:pt>
              </c:numCache>
            </c:numRef>
          </c:val>
          <c:smooth val="0"/>
          <c:extLst>
            <c:ext xmlns:c16="http://schemas.microsoft.com/office/drawing/2014/chart" uri="{C3380CC4-5D6E-409C-BE32-E72D297353CC}">
              <c16:uniqueId val="{00000001-E582-461E-B4A9-A5FD93EF7BF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114.58</c:v>
                </c:pt>
                <c:pt idx="1">
                  <c:v>121.44</c:v>
                </c:pt>
                <c:pt idx="2">
                  <c:v>117.9</c:v>
                </c:pt>
                <c:pt idx="3">
                  <c:v>115.31</c:v>
                </c:pt>
                <c:pt idx="4">
                  <c:v>111.39</c:v>
                </c:pt>
              </c:numCache>
            </c:numRef>
          </c:val>
          <c:extLst>
            <c:ext xmlns:c16="http://schemas.microsoft.com/office/drawing/2014/chart" uri="{C3380CC4-5D6E-409C-BE32-E72D297353CC}">
              <c16:uniqueId val="{00000000-44E9-4FAC-AF84-00CC01784D3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108.46</c:v>
                </c:pt>
                <c:pt idx="1">
                  <c:v>109.02</c:v>
                </c:pt>
                <c:pt idx="2">
                  <c:v>107.81</c:v>
                </c:pt>
                <c:pt idx="3">
                  <c:v>107.21</c:v>
                </c:pt>
                <c:pt idx="4">
                  <c:v>105.97</c:v>
                </c:pt>
              </c:numCache>
            </c:numRef>
          </c:val>
          <c:smooth val="0"/>
          <c:extLst>
            <c:ext xmlns:c16="http://schemas.microsoft.com/office/drawing/2014/chart" uri="{C3380CC4-5D6E-409C-BE32-E72D297353CC}">
              <c16:uniqueId val="{00000001-44E9-4FAC-AF84-00CC01784D3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55.81</c:v>
                </c:pt>
                <c:pt idx="1">
                  <c:v>57.87</c:v>
                </c:pt>
                <c:pt idx="2">
                  <c:v>59.42</c:v>
                </c:pt>
                <c:pt idx="3">
                  <c:v>60.89</c:v>
                </c:pt>
                <c:pt idx="4">
                  <c:v>62.21</c:v>
                </c:pt>
              </c:numCache>
            </c:numRef>
          </c:val>
          <c:extLst>
            <c:ext xmlns:c16="http://schemas.microsoft.com/office/drawing/2014/chart" uri="{C3380CC4-5D6E-409C-BE32-E72D297353CC}">
              <c16:uniqueId val="{00000000-BB3C-4669-BEAF-4EB38DEE838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49.12</c:v>
                </c:pt>
                <c:pt idx="1">
                  <c:v>49.39</c:v>
                </c:pt>
                <c:pt idx="2">
                  <c:v>50.75</c:v>
                </c:pt>
                <c:pt idx="3">
                  <c:v>51.72</c:v>
                </c:pt>
                <c:pt idx="4">
                  <c:v>52.27</c:v>
                </c:pt>
              </c:numCache>
            </c:numRef>
          </c:val>
          <c:smooth val="0"/>
          <c:extLst>
            <c:ext xmlns:c16="http://schemas.microsoft.com/office/drawing/2014/chart" uri="{C3380CC4-5D6E-409C-BE32-E72D297353CC}">
              <c16:uniqueId val="{00000001-BB3C-4669-BEAF-4EB38DEE838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formatCode="#,##0.00;&quot;△&quot;#,##0.00">
                  <c:v>0</c:v>
                </c:pt>
                <c:pt idx="1">
                  <c:v>16.670000000000002</c:v>
                </c:pt>
                <c:pt idx="2">
                  <c:v>17.989999999999998</c:v>
                </c:pt>
                <c:pt idx="3">
                  <c:v>23</c:v>
                </c:pt>
                <c:pt idx="4">
                  <c:v>22.54</c:v>
                </c:pt>
              </c:numCache>
            </c:numRef>
          </c:val>
          <c:extLst>
            <c:ext xmlns:c16="http://schemas.microsoft.com/office/drawing/2014/chart" uri="{C3380CC4-5D6E-409C-BE32-E72D297353CC}">
              <c16:uniqueId val="{00000000-90AC-4F77-BD9F-1A9C10ECAB8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16.760000000000002</c:v>
                </c:pt>
                <c:pt idx="1">
                  <c:v>18.57</c:v>
                </c:pt>
                <c:pt idx="2">
                  <c:v>21.14</c:v>
                </c:pt>
                <c:pt idx="3">
                  <c:v>22.12</c:v>
                </c:pt>
                <c:pt idx="4">
                  <c:v>25.67</c:v>
                </c:pt>
              </c:numCache>
            </c:numRef>
          </c:val>
          <c:smooth val="0"/>
          <c:extLst>
            <c:ext xmlns:c16="http://schemas.microsoft.com/office/drawing/2014/chart" uri="{C3380CC4-5D6E-409C-BE32-E72D297353CC}">
              <c16:uniqueId val="{00000001-90AC-4F77-BD9F-1A9C10ECAB8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19-47DC-9F45-B6B68183E23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11.94</c:v>
                </c:pt>
                <c:pt idx="1">
                  <c:v>11</c:v>
                </c:pt>
                <c:pt idx="2">
                  <c:v>8.86</c:v>
                </c:pt>
                <c:pt idx="3">
                  <c:v>7.65</c:v>
                </c:pt>
                <c:pt idx="4">
                  <c:v>8.52</c:v>
                </c:pt>
              </c:numCache>
            </c:numRef>
          </c:val>
          <c:smooth val="0"/>
          <c:extLst>
            <c:ext xmlns:c16="http://schemas.microsoft.com/office/drawing/2014/chart" uri="{C3380CC4-5D6E-409C-BE32-E72D297353CC}">
              <c16:uniqueId val="{00000001-0119-47DC-9F45-B6B68183E23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188.55</c:v>
                </c:pt>
                <c:pt idx="1">
                  <c:v>200.99</c:v>
                </c:pt>
                <c:pt idx="2">
                  <c:v>209.71</c:v>
                </c:pt>
                <c:pt idx="3">
                  <c:v>223.81</c:v>
                </c:pt>
                <c:pt idx="4">
                  <c:v>217.98</c:v>
                </c:pt>
              </c:numCache>
            </c:numRef>
          </c:val>
          <c:extLst>
            <c:ext xmlns:c16="http://schemas.microsoft.com/office/drawing/2014/chart" uri="{C3380CC4-5D6E-409C-BE32-E72D297353CC}">
              <c16:uniqueId val="{00000000-163B-4877-85C3-AB43586CC1D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362.93</c:v>
                </c:pt>
                <c:pt idx="1">
                  <c:v>371.81</c:v>
                </c:pt>
                <c:pt idx="2">
                  <c:v>384.23</c:v>
                </c:pt>
                <c:pt idx="3">
                  <c:v>364.3</c:v>
                </c:pt>
                <c:pt idx="4">
                  <c:v>378.87</c:v>
                </c:pt>
              </c:numCache>
            </c:numRef>
          </c:val>
          <c:smooth val="0"/>
          <c:extLst>
            <c:ext xmlns:c16="http://schemas.microsoft.com/office/drawing/2014/chart" uri="{C3380CC4-5D6E-409C-BE32-E72D297353CC}">
              <c16:uniqueId val="{00000001-163B-4877-85C3-AB43586CC1D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132.03</c:v>
                </c:pt>
                <c:pt idx="1">
                  <c:v>119</c:v>
                </c:pt>
                <c:pt idx="2">
                  <c:v>115.3</c:v>
                </c:pt>
                <c:pt idx="3">
                  <c:v>162.16999999999999</c:v>
                </c:pt>
                <c:pt idx="4">
                  <c:v>162.24</c:v>
                </c:pt>
              </c:numCache>
            </c:numRef>
          </c:val>
          <c:extLst>
            <c:ext xmlns:c16="http://schemas.microsoft.com/office/drawing/2014/chart" uri="{C3380CC4-5D6E-409C-BE32-E72D297353CC}">
              <c16:uniqueId val="{00000000-DE08-4E08-9413-F534E62E3B4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439.05</c:v>
                </c:pt>
                <c:pt idx="1">
                  <c:v>465.85</c:v>
                </c:pt>
                <c:pt idx="2">
                  <c:v>439.43</c:v>
                </c:pt>
                <c:pt idx="3">
                  <c:v>438.41</c:v>
                </c:pt>
                <c:pt idx="4">
                  <c:v>430.23</c:v>
                </c:pt>
              </c:numCache>
            </c:numRef>
          </c:val>
          <c:smooth val="0"/>
          <c:extLst>
            <c:ext xmlns:c16="http://schemas.microsoft.com/office/drawing/2014/chart" uri="{C3380CC4-5D6E-409C-BE32-E72D297353CC}">
              <c16:uniqueId val="{00000001-DE08-4E08-9413-F534E62E3B4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110.48</c:v>
                </c:pt>
                <c:pt idx="1">
                  <c:v>119.17</c:v>
                </c:pt>
                <c:pt idx="2">
                  <c:v>112.13</c:v>
                </c:pt>
                <c:pt idx="3">
                  <c:v>88.86</c:v>
                </c:pt>
                <c:pt idx="4">
                  <c:v>82.23</c:v>
                </c:pt>
              </c:numCache>
            </c:numRef>
          </c:val>
          <c:extLst>
            <c:ext xmlns:c16="http://schemas.microsoft.com/office/drawing/2014/chart" uri="{C3380CC4-5D6E-409C-BE32-E72D297353CC}">
              <c16:uniqueId val="{00000000-81E7-436D-A38B-8CCECD82288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95.26</c:v>
                </c:pt>
                <c:pt idx="1">
                  <c:v>92.39</c:v>
                </c:pt>
                <c:pt idx="2">
                  <c:v>94.41</c:v>
                </c:pt>
                <c:pt idx="3">
                  <c:v>90.96</c:v>
                </c:pt>
                <c:pt idx="4">
                  <c:v>90.66</c:v>
                </c:pt>
              </c:numCache>
            </c:numRef>
          </c:val>
          <c:smooth val="0"/>
          <c:extLst>
            <c:ext xmlns:c16="http://schemas.microsoft.com/office/drawing/2014/chart" uri="{C3380CC4-5D6E-409C-BE32-E72D297353CC}">
              <c16:uniqueId val="{00000001-81E7-436D-A38B-8CCECD82288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125.25</c:v>
                </c:pt>
                <c:pt idx="1">
                  <c:v>116.08</c:v>
                </c:pt>
                <c:pt idx="2">
                  <c:v>123.33</c:v>
                </c:pt>
                <c:pt idx="3">
                  <c:v>126.76</c:v>
                </c:pt>
                <c:pt idx="4">
                  <c:v>132.91999999999999</c:v>
                </c:pt>
              </c:numCache>
            </c:numRef>
          </c:val>
          <c:extLst>
            <c:ext xmlns:c16="http://schemas.microsoft.com/office/drawing/2014/chart" uri="{C3380CC4-5D6E-409C-BE32-E72D297353CC}">
              <c16:uniqueId val="{00000000-3C1B-4A8B-AFB4-F1D4B2409BB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192.82</c:v>
                </c:pt>
                <c:pt idx="1">
                  <c:v>192.98</c:v>
                </c:pt>
                <c:pt idx="2">
                  <c:v>192.13</c:v>
                </c:pt>
                <c:pt idx="3">
                  <c:v>197.04</c:v>
                </c:pt>
                <c:pt idx="4">
                  <c:v>199.33</c:v>
                </c:pt>
              </c:numCache>
            </c:numRef>
          </c:val>
          <c:smooth val="0"/>
          <c:extLst>
            <c:ext xmlns:c16="http://schemas.microsoft.com/office/drawing/2014/chart" uri="{C3380CC4-5D6E-409C-BE32-E72D297353CC}">
              <c16:uniqueId val="{00000001-3C1B-4A8B-AFB4-F1D4B2409BB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群馬県　榛東村</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7"/>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A7</v>
      </c>
      <c r="X8" s="75"/>
      <c r="Y8" s="75"/>
      <c r="Z8" s="75"/>
      <c r="AA8" s="75"/>
      <c r="AB8" s="75"/>
      <c r="AC8" s="75"/>
      <c r="AD8" s="75" t="str">
        <f>データ!$M$6</f>
        <v>非設置</v>
      </c>
      <c r="AE8" s="75"/>
      <c r="AF8" s="75"/>
      <c r="AG8" s="75"/>
      <c r="AH8" s="75"/>
      <c r="AI8" s="75"/>
      <c r="AJ8" s="75"/>
      <c r="AK8" s="2"/>
      <c r="AL8" s="66">
        <f>データ!$R$6</f>
        <v>14648</v>
      </c>
      <c r="AM8" s="66"/>
      <c r="AN8" s="66"/>
      <c r="AO8" s="66"/>
      <c r="AP8" s="66"/>
      <c r="AQ8" s="66"/>
      <c r="AR8" s="66"/>
      <c r="AS8" s="66"/>
      <c r="AT8" s="36">
        <f>データ!$S$6</f>
        <v>27.92</v>
      </c>
      <c r="AU8" s="37"/>
      <c r="AV8" s="37"/>
      <c r="AW8" s="37"/>
      <c r="AX8" s="37"/>
      <c r="AY8" s="37"/>
      <c r="AZ8" s="37"/>
      <c r="BA8" s="37"/>
      <c r="BB8" s="55">
        <f>データ!$T$6</f>
        <v>524.64</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4" t="s">
        <v>12</v>
      </c>
      <c r="C9" s="45"/>
      <c r="D9" s="45"/>
      <c r="E9" s="45"/>
      <c r="F9" s="45"/>
      <c r="G9" s="45"/>
      <c r="H9" s="45"/>
      <c r="I9" s="44" t="s">
        <v>13</v>
      </c>
      <c r="J9" s="45"/>
      <c r="K9" s="45"/>
      <c r="L9" s="45"/>
      <c r="M9" s="45"/>
      <c r="N9" s="45"/>
      <c r="O9" s="67"/>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75.349999999999994</v>
      </c>
      <c r="J10" s="37"/>
      <c r="K10" s="37"/>
      <c r="L10" s="37"/>
      <c r="M10" s="37"/>
      <c r="N10" s="37"/>
      <c r="O10" s="65"/>
      <c r="P10" s="55">
        <f>データ!$P$6</f>
        <v>99.9</v>
      </c>
      <c r="Q10" s="55"/>
      <c r="R10" s="55"/>
      <c r="S10" s="55"/>
      <c r="T10" s="55"/>
      <c r="U10" s="55"/>
      <c r="V10" s="55"/>
      <c r="W10" s="66">
        <f>データ!$Q$6</f>
        <v>2750</v>
      </c>
      <c r="X10" s="66"/>
      <c r="Y10" s="66"/>
      <c r="Z10" s="66"/>
      <c r="AA10" s="66"/>
      <c r="AB10" s="66"/>
      <c r="AC10" s="66"/>
      <c r="AD10" s="2"/>
      <c r="AE10" s="2"/>
      <c r="AF10" s="2"/>
      <c r="AG10" s="2"/>
      <c r="AH10" s="2"/>
      <c r="AI10" s="2"/>
      <c r="AJ10" s="2"/>
      <c r="AK10" s="2"/>
      <c r="AL10" s="66">
        <f>データ!$U$6</f>
        <v>14541</v>
      </c>
      <c r="AM10" s="66"/>
      <c r="AN10" s="66"/>
      <c r="AO10" s="66"/>
      <c r="AP10" s="66"/>
      <c r="AQ10" s="66"/>
      <c r="AR10" s="66"/>
      <c r="AS10" s="66"/>
      <c r="AT10" s="36">
        <f>データ!$V$6</f>
        <v>17</v>
      </c>
      <c r="AU10" s="37"/>
      <c r="AV10" s="37"/>
      <c r="AW10" s="37"/>
      <c r="AX10" s="37"/>
      <c r="AY10" s="37"/>
      <c r="AZ10" s="37"/>
      <c r="BA10" s="37"/>
      <c r="BB10" s="55">
        <f>データ!$W$6</f>
        <v>855.35</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90" t="s">
        <v>112</v>
      </c>
      <c r="BM47" s="91"/>
      <c r="BN47" s="91"/>
      <c r="BO47" s="91"/>
      <c r="BP47" s="91"/>
      <c r="BQ47" s="91"/>
      <c r="BR47" s="91"/>
      <c r="BS47" s="91"/>
      <c r="BT47" s="91"/>
      <c r="BU47" s="91"/>
      <c r="BV47" s="91"/>
      <c r="BW47" s="91"/>
      <c r="BX47" s="91"/>
      <c r="BY47" s="91"/>
      <c r="BZ47" s="9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90"/>
      <c r="BM48" s="91"/>
      <c r="BN48" s="91"/>
      <c r="BO48" s="91"/>
      <c r="BP48" s="91"/>
      <c r="BQ48" s="91"/>
      <c r="BR48" s="91"/>
      <c r="BS48" s="91"/>
      <c r="BT48" s="91"/>
      <c r="BU48" s="91"/>
      <c r="BV48" s="91"/>
      <c r="BW48" s="91"/>
      <c r="BX48" s="91"/>
      <c r="BY48" s="91"/>
      <c r="BZ48" s="9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90"/>
      <c r="BM49" s="91"/>
      <c r="BN49" s="91"/>
      <c r="BO49" s="91"/>
      <c r="BP49" s="91"/>
      <c r="BQ49" s="91"/>
      <c r="BR49" s="91"/>
      <c r="BS49" s="91"/>
      <c r="BT49" s="91"/>
      <c r="BU49" s="91"/>
      <c r="BV49" s="91"/>
      <c r="BW49" s="91"/>
      <c r="BX49" s="91"/>
      <c r="BY49" s="91"/>
      <c r="BZ49" s="9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90"/>
      <c r="BM50" s="91"/>
      <c r="BN50" s="91"/>
      <c r="BO50" s="91"/>
      <c r="BP50" s="91"/>
      <c r="BQ50" s="91"/>
      <c r="BR50" s="91"/>
      <c r="BS50" s="91"/>
      <c r="BT50" s="91"/>
      <c r="BU50" s="91"/>
      <c r="BV50" s="91"/>
      <c r="BW50" s="91"/>
      <c r="BX50" s="91"/>
      <c r="BY50" s="91"/>
      <c r="BZ50" s="9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90"/>
      <c r="BM51" s="91"/>
      <c r="BN51" s="91"/>
      <c r="BO51" s="91"/>
      <c r="BP51" s="91"/>
      <c r="BQ51" s="91"/>
      <c r="BR51" s="91"/>
      <c r="BS51" s="91"/>
      <c r="BT51" s="91"/>
      <c r="BU51" s="91"/>
      <c r="BV51" s="91"/>
      <c r="BW51" s="91"/>
      <c r="BX51" s="91"/>
      <c r="BY51" s="91"/>
      <c r="BZ51" s="9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90"/>
      <c r="BM52" s="91"/>
      <c r="BN52" s="91"/>
      <c r="BO52" s="91"/>
      <c r="BP52" s="91"/>
      <c r="BQ52" s="91"/>
      <c r="BR52" s="91"/>
      <c r="BS52" s="91"/>
      <c r="BT52" s="91"/>
      <c r="BU52" s="91"/>
      <c r="BV52" s="91"/>
      <c r="BW52" s="91"/>
      <c r="BX52" s="91"/>
      <c r="BY52" s="91"/>
      <c r="BZ52" s="9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90"/>
      <c r="BM53" s="91"/>
      <c r="BN53" s="91"/>
      <c r="BO53" s="91"/>
      <c r="BP53" s="91"/>
      <c r="BQ53" s="91"/>
      <c r="BR53" s="91"/>
      <c r="BS53" s="91"/>
      <c r="BT53" s="91"/>
      <c r="BU53" s="91"/>
      <c r="BV53" s="91"/>
      <c r="BW53" s="91"/>
      <c r="BX53" s="91"/>
      <c r="BY53" s="91"/>
      <c r="BZ53" s="9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90"/>
      <c r="BM54" s="91"/>
      <c r="BN54" s="91"/>
      <c r="BO54" s="91"/>
      <c r="BP54" s="91"/>
      <c r="BQ54" s="91"/>
      <c r="BR54" s="91"/>
      <c r="BS54" s="91"/>
      <c r="BT54" s="91"/>
      <c r="BU54" s="91"/>
      <c r="BV54" s="91"/>
      <c r="BW54" s="91"/>
      <c r="BX54" s="91"/>
      <c r="BY54" s="91"/>
      <c r="BZ54" s="9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90"/>
      <c r="BM55" s="91"/>
      <c r="BN55" s="91"/>
      <c r="BO55" s="91"/>
      <c r="BP55" s="91"/>
      <c r="BQ55" s="91"/>
      <c r="BR55" s="91"/>
      <c r="BS55" s="91"/>
      <c r="BT55" s="91"/>
      <c r="BU55" s="91"/>
      <c r="BV55" s="91"/>
      <c r="BW55" s="91"/>
      <c r="BX55" s="91"/>
      <c r="BY55" s="91"/>
      <c r="BZ55" s="9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90"/>
      <c r="BM56" s="91"/>
      <c r="BN56" s="91"/>
      <c r="BO56" s="91"/>
      <c r="BP56" s="91"/>
      <c r="BQ56" s="91"/>
      <c r="BR56" s="91"/>
      <c r="BS56" s="91"/>
      <c r="BT56" s="91"/>
      <c r="BU56" s="91"/>
      <c r="BV56" s="91"/>
      <c r="BW56" s="91"/>
      <c r="BX56" s="91"/>
      <c r="BY56" s="91"/>
      <c r="BZ56" s="9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90"/>
      <c r="BM57" s="91"/>
      <c r="BN57" s="91"/>
      <c r="BO57" s="91"/>
      <c r="BP57" s="91"/>
      <c r="BQ57" s="91"/>
      <c r="BR57" s="91"/>
      <c r="BS57" s="91"/>
      <c r="BT57" s="91"/>
      <c r="BU57" s="91"/>
      <c r="BV57" s="91"/>
      <c r="BW57" s="91"/>
      <c r="BX57" s="91"/>
      <c r="BY57" s="91"/>
      <c r="BZ57" s="9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90"/>
      <c r="BM58" s="91"/>
      <c r="BN58" s="91"/>
      <c r="BO58" s="91"/>
      <c r="BP58" s="91"/>
      <c r="BQ58" s="91"/>
      <c r="BR58" s="91"/>
      <c r="BS58" s="91"/>
      <c r="BT58" s="91"/>
      <c r="BU58" s="91"/>
      <c r="BV58" s="91"/>
      <c r="BW58" s="91"/>
      <c r="BX58" s="91"/>
      <c r="BY58" s="91"/>
      <c r="BZ58" s="9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90"/>
      <c r="BM59" s="91"/>
      <c r="BN59" s="91"/>
      <c r="BO59" s="91"/>
      <c r="BP59" s="91"/>
      <c r="BQ59" s="91"/>
      <c r="BR59" s="91"/>
      <c r="BS59" s="91"/>
      <c r="BT59" s="91"/>
      <c r="BU59" s="91"/>
      <c r="BV59" s="91"/>
      <c r="BW59" s="91"/>
      <c r="BX59" s="91"/>
      <c r="BY59" s="91"/>
      <c r="BZ59" s="92"/>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90"/>
      <c r="BM60" s="91"/>
      <c r="BN60" s="91"/>
      <c r="BO60" s="91"/>
      <c r="BP60" s="91"/>
      <c r="BQ60" s="91"/>
      <c r="BR60" s="91"/>
      <c r="BS60" s="91"/>
      <c r="BT60" s="91"/>
      <c r="BU60" s="91"/>
      <c r="BV60" s="91"/>
      <c r="BW60" s="91"/>
      <c r="BX60" s="91"/>
      <c r="BY60" s="91"/>
      <c r="BZ60" s="92"/>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90"/>
      <c r="BM61" s="91"/>
      <c r="BN61" s="91"/>
      <c r="BO61" s="91"/>
      <c r="BP61" s="91"/>
      <c r="BQ61" s="91"/>
      <c r="BR61" s="91"/>
      <c r="BS61" s="91"/>
      <c r="BT61" s="91"/>
      <c r="BU61" s="91"/>
      <c r="BV61" s="91"/>
      <c r="BW61" s="91"/>
      <c r="BX61" s="91"/>
      <c r="BY61" s="91"/>
      <c r="BZ61" s="9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90"/>
      <c r="BM62" s="91"/>
      <c r="BN62" s="91"/>
      <c r="BO62" s="91"/>
      <c r="BP62" s="91"/>
      <c r="BQ62" s="91"/>
      <c r="BR62" s="91"/>
      <c r="BS62" s="91"/>
      <c r="BT62" s="91"/>
      <c r="BU62" s="91"/>
      <c r="BV62" s="91"/>
      <c r="BW62" s="91"/>
      <c r="BX62" s="91"/>
      <c r="BY62" s="91"/>
      <c r="BZ62" s="9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90"/>
      <c r="BM63" s="91"/>
      <c r="BN63" s="91"/>
      <c r="BO63" s="91"/>
      <c r="BP63" s="91"/>
      <c r="BQ63" s="91"/>
      <c r="BR63" s="91"/>
      <c r="BS63" s="91"/>
      <c r="BT63" s="91"/>
      <c r="BU63" s="91"/>
      <c r="BV63" s="91"/>
      <c r="BW63" s="91"/>
      <c r="BX63" s="91"/>
      <c r="BY63" s="91"/>
      <c r="BZ63" s="9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51"/>
      <c r="BN66" s="51"/>
      <c r="BO66" s="51"/>
      <c r="BP66" s="51"/>
      <c r="BQ66" s="51"/>
      <c r="BR66" s="51"/>
      <c r="BS66" s="51"/>
      <c r="BT66" s="51"/>
      <c r="BU66" s="51"/>
      <c r="BV66" s="51"/>
      <c r="BW66" s="51"/>
      <c r="BX66" s="51"/>
      <c r="BY66" s="51"/>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51"/>
      <c r="BN67" s="51"/>
      <c r="BO67" s="51"/>
      <c r="BP67" s="51"/>
      <c r="BQ67" s="51"/>
      <c r="BR67" s="51"/>
      <c r="BS67" s="51"/>
      <c r="BT67" s="51"/>
      <c r="BU67" s="51"/>
      <c r="BV67" s="51"/>
      <c r="BW67" s="51"/>
      <c r="BX67" s="51"/>
      <c r="BY67" s="51"/>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51"/>
      <c r="BN68" s="51"/>
      <c r="BO68" s="51"/>
      <c r="BP68" s="51"/>
      <c r="BQ68" s="51"/>
      <c r="BR68" s="51"/>
      <c r="BS68" s="51"/>
      <c r="BT68" s="51"/>
      <c r="BU68" s="51"/>
      <c r="BV68" s="51"/>
      <c r="BW68" s="51"/>
      <c r="BX68" s="51"/>
      <c r="BY68" s="51"/>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51"/>
      <c r="BN69" s="51"/>
      <c r="BO69" s="51"/>
      <c r="BP69" s="51"/>
      <c r="BQ69" s="51"/>
      <c r="BR69" s="51"/>
      <c r="BS69" s="51"/>
      <c r="BT69" s="51"/>
      <c r="BU69" s="51"/>
      <c r="BV69" s="51"/>
      <c r="BW69" s="51"/>
      <c r="BX69" s="51"/>
      <c r="BY69" s="51"/>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51"/>
      <c r="BN70" s="51"/>
      <c r="BO70" s="51"/>
      <c r="BP70" s="51"/>
      <c r="BQ70" s="51"/>
      <c r="BR70" s="51"/>
      <c r="BS70" s="51"/>
      <c r="BT70" s="51"/>
      <c r="BU70" s="51"/>
      <c r="BV70" s="51"/>
      <c r="BW70" s="51"/>
      <c r="BX70" s="51"/>
      <c r="BY70" s="51"/>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51"/>
      <c r="BN71" s="51"/>
      <c r="BO71" s="51"/>
      <c r="BP71" s="51"/>
      <c r="BQ71" s="51"/>
      <c r="BR71" s="51"/>
      <c r="BS71" s="51"/>
      <c r="BT71" s="51"/>
      <c r="BU71" s="51"/>
      <c r="BV71" s="51"/>
      <c r="BW71" s="51"/>
      <c r="BX71" s="51"/>
      <c r="BY71" s="51"/>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51"/>
      <c r="BN72" s="51"/>
      <c r="BO72" s="51"/>
      <c r="BP72" s="51"/>
      <c r="BQ72" s="51"/>
      <c r="BR72" s="51"/>
      <c r="BS72" s="51"/>
      <c r="BT72" s="51"/>
      <c r="BU72" s="51"/>
      <c r="BV72" s="51"/>
      <c r="BW72" s="51"/>
      <c r="BX72" s="51"/>
      <c r="BY72" s="51"/>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51"/>
      <c r="BN73" s="51"/>
      <c r="BO73" s="51"/>
      <c r="BP73" s="51"/>
      <c r="BQ73" s="51"/>
      <c r="BR73" s="51"/>
      <c r="BS73" s="51"/>
      <c r="BT73" s="51"/>
      <c r="BU73" s="51"/>
      <c r="BV73" s="51"/>
      <c r="BW73" s="51"/>
      <c r="BX73" s="51"/>
      <c r="BY73" s="51"/>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51"/>
      <c r="BN74" s="51"/>
      <c r="BO74" s="51"/>
      <c r="BP74" s="51"/>
      <c r="BQ74" s="51"/>
      <c r="BR74" s="51"/>
      <c r="BS74" s="51"/>
      <c r="BT74" s="51"/>
      <c r="BU74" s="51"/>
      <c r="BV74" s="51"/>
      <c r="BW74" s="51"/>
      <c r="BX74" s="51"/>
      <c r="BY74" s="51"/>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51"/>
      <c r="BN75" s="51"/>
      <c r="BO75" s="51"/>
      <c r="BP75" s="51"/>
      <c r="BQ75" s="51"/>
      <c r="BR75" s="51"/>
      <c r="BS75" s="51"/>
      <c r="BT75" s="51"/>
      <c r="BU75" s="51"/>
      <c r="BV75" s="51"/>
      <c r="BW75" s="51"/>
      <c r="BX75" s="51"/>
      <c r="BY75" s="51"/>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51"/>
      <c r="BN76" s="51"/>
      <c r="BO76" s="51"/>
      <c r="BP76" s="51"/>
      <c r="BQ76" s="51"/>
      <c r="BR76" s="51"/>
      <c r="BS76" s="51"/>
      <c r="BT76" s="51"/>
      <c r="BU76" s="51"/>
      <c r="BV76" s="51"/>
      <c r="BW76" s="51"/>
      <c r="BX76" s="51"/>
      <c r="BY76" s="51"/>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51"/>
      <c r="BN77" s="51"/>
      <c r="BO77" s="51"/>
      <c r="BP77" s="51"/>
      <c r="BQ77" s="51"/>
      <c r="BR77" s="51"/>
      <c r="BS77" s="51"/>
      <c r="BT77" s="51"/>
      <c r="BU77" s="51"/>
      <c r="BV77" s="51"/>
      <c r="BW77" s="51"/>
      <c r="BX77" s="51"/>
      <c r="BY77" s="51"/>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51"/>
      <c r="BN78" s="51"/>
      <c r="BO78" s="51"/>
      <c r="BP78" s="51"/>
      <c r="BQ78" s="51"/>
      <c r="BR78" s="51"/>
      <c r="BS78" s="51"/>
      <c r="BT78" s="51"/>
      <c r="BU78" s="51"/>
      <c r="BV78" s="51"/>
      <c r="BW78" s="51"/>
      <c r="BX78" s="51"/>
      <c r="BY78" s="51"/>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51"/>
      <c r="BN79" s="51"/>
      <c r="BO79" s="51"/>
      <c r="BP79" s="51"/>
      <c r="BQ79" s="51"/>
      <c r="BR79" s="51"/>
      <c r="BS79" s="51"/>
      <c r="BT79" s="51"/>
      <c r="BU79" s="51"/>
      <c r="BV79" s="51"/>
      <c r="BW79" s="51"/>
      <c r="BX79" s="51"/>
      <c r="BY79" s="51"/>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51"/>
      <c r="BN80" s="51"/>
      <c r="BO80" s="51"/>
      <c r="BP80" s="51"/>
      <c r="BQ80" s="51"/>
      <c r="BR80" s="51"/>
      <c r="BS80" s="51"/>
      <c r="BT80" s="51"/>
      <c r="BU80" s="51"/>
      <c r="BV80" s="51"/>
      <c r="BW80" s="51"/>
      <c r="BX80" s="51"/>
      <c r="BY80" s="51"/>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51"/>
      <c r="BN81" s="51"/>
      <c r="BO81" s="51"/>
      <c r="BP81" s="51"/>
      <c r="BQ81" s="51"/>
      <c r="BR81" s="51"/>
      <c r="BS81" s="51"/>
      <c r="BT81" s="51"/>
      <c r="BU81" s="51"/>
      <c r="BV81" s="51"/>
      <c r="BW81" s="51"/>
      <c r="BX81" s="51"/>
      <c r="BY81" s="51"/>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dSOHMe8uRYUJvYY8K0fN2QanFCFKrqsJqAObs/L1HepE3X8kY68KOMH9uP1LGE5U4QgfXkOE57XOxpog3plIjA==" saltValue="87ZcHGm6wohtRrlMl7Ibh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103446</v>
      </c>
      <c r="D6" s="20">
        <f t="shared" si="3"/>
        <v>46</v>
      </c>
      <c r="E6" s="20">
        <f t="shared" si="3"/>
        <v>1</v>
      </c>
      <c r="F6" s="20">
        <f t="shared" si="3"/>
        <v>0</v>
      </c>
      <c r="G6" s="20">
        <f t="shared" si="3"/>
        <v>1</v>
      </c>
      <c r="H6" s="20" t="str">
        <f t="shared" si="3"/>
        <v>群馬県　榛東村</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75.349999999999994</v>
      </c>
      <c r="P6" s="21">
        <f t="shared" si="3"/>
        <v>99.9</v>
      </c>
      <c r="Q6" s="21">
        <f t="shared" si="3"/>
        <v>2750</v>
      </c>
      <c r="R6" s="21">
        <f t="shared" si="3"/>
        <v>14648</v>
      </c>
      <c r="S6" s="21">
        <f t="shared" si="3"/>
        <v>27.92</v>
      </c>
      <c r="T6" s="21">
        <f t="shared" si="3"/>
        <v>524.64</v>
      </c>
      <c r="U6" s="21">
        <f t="shared" si="3"/>
        <v>14541</v>
      </c>
      <c r="V6" s="21">
        <f t="shared" si="3"/>
        <v>17</v>
      </c>
      <c r="W6" s="21">
        <f t="shared" si="3"/>
        <v>855.35</v>
      </c>
      <c r="X6" s="22">
        <f>IF(X7="",NA(),X7)</f>
        <v>114.58</v>
      </c>
      <c r="Y6" s="22">
        <f t="shared" ref="Y6:AG6" si="4">IF(Y7="",NA(),Y7)</f>
        <v>121.44</v>
      </c>
      <c r="Z6" s="22">
        <f t="shared" si="4"/>
        <v>117.9</v>
      </c>
      <c r="AA6" s="22">
        <f t="shared" si="4"/>
        <v>115.31</v>
      </c>
      <c r="AB6" s="22">
        <f t="shared" si="4"/>
        <v>111.39</v>
      </c>
      <c r="AC6" s="22">
        <f t="shared" si="4"/>
        <v>108.46</v>
      </c>
      <c r="AD6" s="22">
        <f t="shared" si="4"/>
        <v>109.02</v>
      </c>
      <c r="AE6" s="22">
        <f t="shared" si="4"/>
        <v>107.81</v>
      </c>
      <c r="AF6" s="22">
        <f t="shared" si="4"/>
        <v>107.21</v>
      </c>
      <c r="AG6" s="22">
        <f t="shared" si="4"/>
        <v>105.97</v>
      </c>
      <c r="AH6" s="21" t="str">
        <f>IF(AH7="","",IF(AH7="-","【-】","【"&amp;SUBSTITUTE(TEXT(AH7,"#,##0.00"),"-","△")&amp;"】"))</f>
        <v>【108.24】</v>
      </c>
      <c r="AI6" s="21">
        <f>IF(AI7="",NA(),AI7)</f>
        <v>0</v>
      </c>
      <c r="AJ6" s="21">
        <f t="shared" ref="AJ6:AR6" si="5">IF(AJ7="",NA(),AJ7)</f>
        <v>0</v>
      </c>
      <c r="AK6" s="21">
        <f t="shared" si="5"/>
        <v>0</v>
      </c>
      <c r="AL6" s="21">
        <f t="shared" si="5"/>
        <v>0</v>
      </c>
      <c r="AM6" s="21">
        <f t="shared" si="5"/>
        <v>0</v>
      </c>
      <c r="AN6" s="22">
        <f t="shared" si="5"/>
        <v>11.94</v>
      </c>
      <c r="AO6" s="22">
        <f t="shared" si="5"/>
        <v>11</v>
      </c>
      <c r="AP6" s="22">
        <f t="shared" si="5"/>
        <v>8.86</v>
      </c>
      <c r="AQ6" s="22">
        <f t="shared" si="5"/>
        <v>7.65</v>
      </c>
      <c r="AR6" s="22">
        <f t="shared" si="5"/>
        <v>8.52</v>
      </c>
      <c r="AS6" s="21" t="str">
        <f>IF(AS7="","",IF(AS7="-","【-】","【"&amp;SUBSTITUTE(TEXT(AS7,"#,##0.00"),"-","△")&amp;"】"))</f>
        <v>【1.50】</v>
      </c>
      <c r="AT6" s="22">
        <f>IF(AT7="",NA(),AT7)</f>
        <v>188.55</v>
      </c>
      <c r="AU6" s="22">
        <f t="shared" ref="AU6:BC6" si="6">IF(AU7="",NA(),AU7)</f>
        <v>200.99</v>
      </c>
      <c r="AV6" s="22">
        <f t="shared" si="6"/>
        <v>209.71</v>
      </c>
      <c r="AW6" s="22">
        <f t="shared" si="6"/>
        <v>223.81</v>
      </c>
      <c r="AX6" s="22">
        <f t="shared" si="6"/>
        <v>217.98</v>
      </c>
      <c r="AY6" s="22">
        <f t="shared" si="6"/>
        <v>362.93</v>
      </c>
      <c r="AZ6" s="22">
        <f t="shared" si="6"/>
        <v>371.81</v>
      </c>
      <c r="BA6" s="22">
        <f t="shared" si="6"/>
        <v>384.23</v>
      </c>
      <c r="BB6" s="22">
        <f t="shared" si="6"/>
        <v>364.3</v>
      </c>
      <c r="BC6" s="22">
        <f t="shared" si="6"/>
        <v>378.87</v>
      </c>
      <c r="BD6" s="21" t="str">
        <f>IF(BD7="","",IF(BD7="-","【-】","【"&amp;SUBSTITUTE(TEXT(BD7,"#,##0.00"),"-","△")&amp;"】"))</f>
        <v>【243.36】</v>
      </c>
      <c r="BE6" s="22">
        <f>IF(BE7="",NA(),BE7)</f>
        <v>132.03</v>
      </c>
      <c r="BF6" s="22">
        <f t="shared" ref="BF6:BN6" si="7">IF(BF7="",NA(),BF7)</f>
        <v>119</v>
      </c>
      <c r="BG6" s="22">
        <f t="shared" si="7"/>
        <v>115.3</v>
      </c>
      <c r="BH6" s="22">
        <f t="shared" si="7"/>
        <v>162.16999999999999</v>
      </c>
      <c r="BI6" s="22">
        <f t="shared" si="7"/>
        <v>162.24</v>
      </c>
      <c r="BJ6" s="22">
        <f t="shared" si="7"/>
        <v>439.05</v>
      </c>
      <c r="BK6" s="22">
        <f t="shared" si="7"/>
        <v>465.85</v>
      </c>
      <c r="BL6" s="22">
        <f t="shared" si="7"/>
        <v>439.43</v>
      </c>
      <c r="BM6" s="22">
        <f t="shared" si="7"/>
        <v>438.41</v>
      </c>
      <c r="BN6" s="22">
        <f t="shared" si="7"/>
        <v>430.23</v>
      </c>
      <c r="BO6" s="21" t="str">
        <f>IF(BO7="","",IF(BO7="-","【-】","【"&amp;SUBSTITUTE(TEXT(BO7,"#,##0.00"),"-","△")&amp;"】"))</f>
        <v>【265.93】</v>
      </c>
      <c r="BP6" s="22">
        <f>IF(BP7="",NA(),BP7)</f>
        <v>110.48</v>
      </c>
      <c r="BQ6" s="22">
        <f t="shared" ref="BQ6:BY6" si="8">IF(BQ7="",NA(),BQ7)</f>
        <v>119.17</v>
      </c>
      <c r="BR6" s="22">
        <f t="shared" si="8"/>
        <v>112.13</v>
      </c>
      <c r="BS6" s="22">
        <f t="shared" si="8"/>
        <v>88.86</v>
      </c>
      <c r="BT6" s="22">
        <f t="shared" si="8"/>
        <v>82.23</v>
      </c>
      <c r="BU6" s="22">
        <f t="shared" si="8"/>
        <v>95.26</v>
      </c>
      <c r="BV6" s="22">
        <f t="shared" si="8"/>
        <v>92.39</v>
      </c>
      <c r="BW6" s="22">
        <f t="shared" si="8"/>
        <v>94.41</v>
      </c>
      <c r="BX6" s="22">
        <f t="shared" si="8"/>
        <v>90.96</v>
      </c>
      <c r="BY6" s="22">
        <f t="shared" si="8"/>
        <v>90.66</v>
      </c>
      <c r="BZ6" s="21" t="str">
        <f>IF(BZ7="","",IF(BZ7="-","【-】","【"&amp;SUBSTITUTE(TEXT(BZ7,"#,##0.00"),"-","△")&amp;"】"))</f>
        <v>【97.82】</v>
      </c>
      <c r="CA6" s="22">
        <f>IF(CA7="",NA(),CA7)</f>
        <v>125.25</v>
      </c>
      <c r="CB6" s="22">
        <f t="shared" ref="CB6:CJ6" si="9">IF(CB7="",NA(),CB7)</f>
        <v>116.08</v>
      </c>
      <c r="CC6" s="22">
        <f t="shared" si="9"/>
        <v>123.33</v>
      </c>
      <c r="CD6" s="22">
        <f t="shared" si="9"/>
        <v>126.76</v>
      </c>
      <c r="CE6" s="22">
        <f t="shared" si="9"/>
        <v>132.91999999999999</v>
      </c>
      <c r="CF6" s="22">
        <f t="shared" si="9"/>
        <v>192.82</v>
      </c>
      <c r="CG6" s="22">
        <f t="shared" si="9"/>
        <v>192.98</v>
      </c>
      <c r="CH6" s="22">
        <f t="shared" si="9"/>
        <v>192.13</v>
      </c>
      <c r="CI6" s="22">
        <f t="shared" si="9"/>
        <v>197.04</v>
      </c>
      <c r="CJ6" s="22">
        <f t="shared" si="9"/>
        <v>199.33</v>
      </c>
      <c r="CK6" s="21" t="str">
        <f>IF(CK7="","",IF(CK7="-","【-】","【"&amp;SUBSTITUTE(TEXT(CK7,"#,##0.00"),"-","△")&amp;"】"))</f>
        <v>【177.56】</v>
      </c>
      <c r="CL6" s="22">
        <f>IF(CL7="",NA(),CL7)</f>
        <v>58.77</v>
      </c>
      <c r="CM6" s="22">
        <f t="shared" ref="CM6:CU6" si="10">IF(CM7="",NA(),CM7)</f>
        <v>55.34</v>
      </c>
      <c r="CN6" s="22">
        <f t="shared" si="10"/>
        <v>55.13</v>
      </c>
      <c r="CO6" s="22">
        <f t="shared" si="10"/>
        <v>56.62</v>
      </c>
      <c r="CP6" s="22">
        <f t="shared" si="10"/>
        <v>58.91</v>
      </c>
      <c r="CQ6" s="22">
        <f t="shared" si="10"/>
        <v>54.05</v>
      </c>
      <c r="CR6" s="22">
        <f t="shared" si="10"/>
        <v>54.43</v>
      </c>
      <c r="CS6" s="22">
        <f t="shared" si="10"/>
        <v>53.87</v>
      </c>
      <c r="CT6" s="22">
        <f t="shared" si="10"/>
        <v>54.49</v>
      </c>
      <c r="CU6" s="22">
        <f t="shared" si="10"/>
        <v>54.8</v>
      </c>
      <c r="CV6" s="21" t="str">
        <f>IF(CV7="","",IF(CV7="-","【-】","【"&amp;SUBSTITUTE(TEXT(CV7,"#,##0.00"),"-","△")&amp;"】"))</f>
        <v>【59.81】</v>
      </c>
      <c r="CW6" s="22">
        <f>IF(CW7="",NA(),CW7)</f>
        <v>71.77</v>
      </c>
      <c r="CX6" s="22">
        <f t="shared" ref="CX6:DF6" si="11">IF(CX7="",NA(),CX7)</f>
        <v>77.83</v>
      </c>
      <c r="CY6" s="22">
        <f t="shared" si="11"/>
        <v>77.510000000000005</v>
      </c>
      <c r="CZ6" s="22">
        <f t="shared" si="11"/>
        <v>73.819999999999993</v>
      </c>
      <c r="DA6" s="22">
        <f t="shared" si="11"/>
        <v>71.88</v>
      </c>
      <c r="DB6" s="22">
        <f t="shared" si="11"/>
        <v>80.510000000000005</v>
      </c>
      <c r="DC6" s="22">
        <f t="shared" si="11"/>
        <v>79.44</v>
      </c>
      <c r="DD6" s="22">
        <f t="shared" si="11"/>
        <v>79.489999999999995</v>
      </c>
      <c r="DE6" s="22">
        <f t="shared" si="11"/>
        <v>78.8</v>
      </c>
      <c r="DF6" s="22">
        <f t="shared" si="11"/>
        <v>77.98</v>
      </c>
      <c r="DG6" s="21" t="str">
        <f>IF(DG7="","",IF(DG7="-","【-】","【"&amp;SUBSTITUTE(TEXT(DG7,"#,##0.00"),"-","△")&amp;"】"))</f>
        <v>【89.42】</v>
      </c>
      <c r="DH6" s="22">
        <f>IF(DH7="",NA(),DH7)</f>
        <v>55.81</v>
      </c>
      <c r="DI6" s="22">
        <f t="shared" ref="DI6:DQ6" si="12">IF(DI7="",NA(),DI7)</f>
        <v>57.87</v>
      </c>
      <c r="DJ6" s="22">
        <f t="shared" si="12"/>
        <v>59.42</v>
      </c>
      <c r="DK6" s="22">
        <f t="shared" si="12"/>
        <v>60.89</v>
      </c>
      <c r="DL6" s="22">
        <f t="shared" si="12"/>
        <v>62.21</v>
      </c>
      <c r="DM6" s="22">
        <f t="shared" si="12"/>
        <v>49.12</v>
      </c>
      <c r="DN6" s="22">
        <f t="shared" si="12"/>
        <v>49.39</v>
      </c>
      <c r="DO6" s="22">
        <f t="shared" si="12"/>
        <v>50.75</v>
      </c>
      <c r="DP6" s="22">
        <f t="shared" si="12"/>
        <v>51.72</v>
      </c>
      <c r="DQ6" s="22">
        <f t="shared" si="12"/>
        <v>52.27</v>
      </c>
      <c r="DR6" s="21" t="str">
        <f>IF(DR7="","",IF(DR7="-","【-】","【"&amp;SUBSTITUTE(TEXT(DR7,"#,##0.00"),"-","△")&amp;"】"))</f>
        <v>【52.02】</v>
      </c>
      <c r="DS6" s="21">
        <f>IF(DS7="",NA(),DS7)</f>
        <v>0</v>
      </c>
      <c r="DT6" s="22">
        <f t="shared" ref="DT6:EB6" si="13">IF(DT7="",NA(),DT7)</f>
        <v>16.670000000000002</v>
      </c>
      <c r="DU6" s="22">
        <f t="shared" si="13"/>
        <v>17.989999999999998</v>
      </c>
      <c r="DV6" s="22">
        <f t="shared" si="13"/>
        <v>23</v>
      </c>
      <c r="DW6" s="22">
        <f t="shared" si="13"/>
        <v>22.54</v>
      </c>
      <c r="DX6" s="22">
        <f t="shared" si="13"/>
        <v>16.760000000000002</v>
      </c>
      <c r="DY6" s="22">
        <f t="shared" si="13"/>
        <v>18.57</v>
      </c>
      <c r="DZ6" s="22">
        <f t="shared" si="13"/>
        <v>21.14</v>
      </c>
      <c r="EA6" s="22">
        <f t="shared" si="13"/>
        <v>22.12</v>
      </c>
      <c r="EB6" s="22">
        <f t="shared" si="13"/>
        <v>25.67</v>
      </c>
      <c r="EC6" s="21" t="str">
        <f>IF(EC7="","",IF(EC7="-","【-】","【"&amp;SUBSTITUTE(TEXT(EC7,"#,##0.00"),"-","△")&amp;"】"))</f>
        <v>【25.37】</v>
      </c>
      <c r="ED6" s="22">
        <f>IF(ED7="",NA(),ED7)</f>
        <v>0.4</v>
      </c>
      <c r="EE6" s="22">
        <f t="shared" ref="EE6:EM6" si="14">IF(EE7="",NA(),EE7)</f>
        <v>7.0000000000000007E-2</v>
      </c>
      <c r="EF6" s="22">
        <f t="shared" si="14"/>
        <v>0.05</v>
      </c>
      <c r="EG6" s="22">
        <f t="shared" si="14"/>
        <v>0.44</v>
      </c>
      <c r="EH6" s="22">
        <f t="shared" si="14"/>
        <v>0.52</v>
      </c>
      <c r="EI6" s="22">
        <f t="shared" si="14"/>
        <v>0.42</v>
      </c>
      <c r="EJ6" s="22">
        <f t="shared" si="14"/>
        <v>0.44</v>
      </c>
      <c r="EK6" s="22">
        <f t="shared" si="14"/>
        <v>0.5</v>
      </c>
      <c r="EL6" s="22">
        <f t="shared" si="14"/>
        <v>0.4</v>
      </c>
      <c r="EM6" s="22">
        <f t="shared" si="14"/>
        <v>0.4</v>
      </c>
      <c r="EN6" s="21" t="str">
        <f>IF(EN7="","",IF(EN7="-","【-】","【"&amp;SUBSTITUTE(TEXT(EN7,"#,##0.00"),"-","△")&amp;"】"))</f>
        <v>【0.62】</v>
      </c>
    </row>
    <row r="7" spans="1:144" s="23" customFormat="1" x14ac:dyDescent="0.2">
      <c r="A7" s="15"/>
      <c r="B7" s="24">
        <v>2023</v>
      </c>
      <c r="C7" s="24">
        <v>103446</v>
      </c>
      <c r="D7" s="24">
        <v>46</v>
      </c>
      <c r="E7" s="24">
        <v>1</v>
      </c>
      <c r="F7" s="24">
        <v>0</v>
      </c>
      <c r="G7" s="24">
        <v>1</v>
      </c>
      <c r="H7" s="24" t="s">
        <v>93</v>
      </c>
      <c r="I7" s="24" t="s">
        <v>94</v>
      </c>
      <c r="J7" s="24" t="s">
        <v>95</v>
      </c>
      <c r="K7" s="24" t="s">
        <v>96</v>
      </c>
      <c r="L7" s="24" t="s">
        <v>97</v>
      </c>
      <c r="M7" s="24" t="s">
        <v>98</v>
      </c>
      <c r="N7" s="25" t="s">
        <v>99</v>
      </c>
      <c r="O7" s="25">
        <v>75.349999999999994</v>
      </c>
      <c r="P7" s="25">
        <v>99.9</v>
      </c>
      <c r="Q7" s="25">
        <v>2750</v>
      </c>
      <c r="R7" s="25">
        <v>14648</v>
      </c>
      <c r="S7" s="25">
        <v>27.92</v>
      </c>
      <c r="T7" s="25">
        <v>524.64</v>
      </c>
      <c r="U7" s="25">
        <v>14541</v>
      </c>
      <c r="V7" s="25">
        <v>17</v>
      </c>
      <c r="W7" s="25">
        <v>855.35</v>
      </c>
      <c r="X7" s="25">
        <v>114.58</v>
      </c>
      <c r="Y7" s="25">
        <v>121.44</v>
      </c>
      <c r="Z7" s="25">
        <v>117.9</v>
      </c>
      <c r="AA7" s="25">
        <v>115.31</v>
      </c>
      <c r="AB7" s="25">
        <v>111.39</v>
      </c>
      <c r="AC7" s="25">
        <v>108.46</v>
      </c>
      <c r="AD7" s="25">
        <v>109.02</v>
      </c>
      <c r="AE7" s="25">
        <v>107.81</v>
      </c>
      <c r="AF7" s="25">
        <v>107.21</v>
      </c>
      <c r="AG7" s="25">
        <v>105.97</v>
      </c>
      <c r="AH7" s="25">
        <v>108.24</v>
      </c>
      <c r="AI7" s="25">
        <v>0</v>
      </c>
      <c r="AJ7" s="25">
        <v>0</v>
      </c>
      <c r="AK7" s="25">
        <v>0</v>
      </c>
      <c r="AL7" s="25">
        <v>0</v>
      </c>
      <c r="AM7" s="25">
        <v>0</v>
      </c>
      <c r="AN7" s="25">
        <v>11.94</v>
      </c>
      <c r="AO7" s="25">
        <v>11</v>
      </c>
      <c r="AP7" s="25">
        <v>8.86</v>
      </c>
      <c r="AQ7" s="25">
        <v>7.65</v>
      </c>
      <c r="AR7" s="25">
        <v>8.52</v>
      </c>
      <c r="AS7" s="25">
        <v>1.5</v>
      </c>
      <c r="AT7" s="25">
        <v>188.55</v>
      </c>
      <c r="AU7" s="25">
        <v>200.99</v>
      </c>
      <c r="AV7" s="25">
        <v>209.71</v>
      </c>
      <c r="AW7" s="25">
        <v>223.81</v>
      </c>
      <c r="AX7" s="25">
        <v>217.98</v>
      </c>
      <c r="AY7" s="25">
        <v>362.93</v>
      </c>
      <c r="AZ7" s="25">
        <v>371.81</v>
      </c>
      <c r="BA7" s="25">
        <v>384.23</v>
      </c>
      <c r="BB7" s="25">
        <v>364.3</v>
      </c>
      <c r="BC7" s="25">
        <v>378.87</v>
      </c>
      <c r="BD7" s="25">
        <v>243.36</v>
      </c>
      <c r="BE7" s="25">
        <v>132.03</v>
      </c>
      <c r="BF7" s="25">
        <v>119</v>
      </c>
      <c r="BG7" s="25">
        <v>115.3</v>
      </c>
      <c r="BH7" s="25">
        <v>162.16999999999999</v>
      </c>
      <c r="BI7" s="25">
        <v>162.24</v>
      </c>
      <c r="BJ7" s="25">
        <v>439.05</v>
      </c>
      <c r="BK7" s="25">
        <v>465.85</v>
      </c>
      <c r="BL7" s="25">
        <v>439.43</v>
      </c>
      <c r="BM7" s="25">
        <v>438.41</v>
      </c>
      <c r="BN7" s="25">
        <v>430.23</v>
      </c>
      <c r="BO7" s="25">
        <v>265.93</v>
      </c>
      <c r="BP7" s="25">
        <v>110.48</v>
      </c>
      <c r="BQ7" s="25">
        <v>119.17</v>
      </c>
      <c r="BR7" s="25">
        <v>112.13</v>
      </c>
      <c r="BS7" s="25">
        <v>88.86</v>
      </c>
      <c r="BT7" s="25">
        <v>82.23</v>
      </c>
      <c r="BU7" s="25">
        <v>95.26</v>
      </c>
      <c r="BV7" s="25">
        <v>92.39</v>
      </c>
      <c r="BW7" s="25">
        <v>94.41</v>
      </c>
      <c r="BX7" s="25">
        <v>90.96</v>
      </c>
      <c r="BY7" s="25">
        <v>90.66</v>
      </c>
      <c r="BZ7" s="25">
        <v>97.82</v>
      </c>
      <c r="CA7" s="25">
        <v>125.25</v>
      </c>
      <c r="CB7" s="25">
        <v>116.08</v>
      </c>
      <c r="CC7" s="25">
        <v>123.33</v>
      </c>
      <c r="CD7" s="25">
        <v>126.76</v>
      </c>
      <c r="CE7" s="25">
        <v>132.91999999999999</v>
      </c>
      <c r="CF7" s="25">
        <v>192.82</v>
      </c>
      <c r="CG7" s="25">
        <v>192.98</v>
      </c>
      <c r="CH7" s="25">
        <v>192.13</v>
      </c>
      <c r="CI7" s="25">
        <v>197.04</v>
      </c>
      <c r="CJ7" s="25">
        <v>199.33</v>
      </c>
      <c r="CK7" s="25">
        <v>177.56</v>
      </c>
      <c r="CL7" s="25">
        <v>58.77</v>
      </c>
      <c r="CM7" s="25">
        <v>55.34</v>
      </c>
      <c r="CN7" s="25">
        <v>55.13</v>
      </c>
      <c r="CO7" s="25">
        <v>56.62</v>
      </c>
      <c r="CP7" s="25">
        <v>58.91</v>
      </c>
      <c r="CQ7" s="25">
        <v>54.05</v>
      </c>
      <c r="CR7" s="25">
        <v>54.43</v>
      </c>
      <c r="CS7" s="25">
        <v>53.87</v>
      </c>
      <c r="CT7" s="25">
        <v>54.49</v>
      </c>
      <c r="CU7" s="25">
        <v>54.8</v>
      </c>
      <c r="CV7" s="25">
        <v>59.81</v>
      </c>
      <c r="CW7" s="25">
        <v>71.77</v>
      </c>
      <c r="CX7" s="25">
        <v>77.83</v>
      </c>
      <c r="CY7" s="25">
        <v>77.510000000000005</v>
      </c>
      <c r="CZ7" s="25">
        <v>73.819999999999993</v>
      </c>
      <c r="DA7" s="25">
        <v>71.88</v>
      </c>
      <c r="DB7" s="25">
        <v>80.510000000000005</v>
      </c>
      <c r="DC7" s="25">
        <v>79.44</v>
      </c>
      <c r="DD7" s="25">
        <v>79.489999999999995</v>
      </c>
      <c r="DE7" s="25">
        <v>78.8</v>
      </c>
      <c r="DF7" s="25">
        <v>77.98</v>
      </c>
      <c r="DG7" s="25">
        <v>89.42</v>
      </c>
      <c r="DH7" s="25">
        <v>55.81</v>
      </c>
      <c r="DI7" s="25">
        <v>57.87</v>
      </c>
      <c r="DJ7" s="25">
        <v>59.42</v>
      </c>
      <c r="DK7" s="25">
        <v>60.89</v>
      </c>
      <c r="DL7" s="25">
        <v>62.21</v>
      </c>
      <c r="DM7" s="25">
        <v>49.12</v>
      </c>
      <c r="DN7" s="25">
        <v>49.39</v>
      </c>
      <c r="DO7" s="25">
        <v>50.75</v>
      </c>
      <c r="DP7" s="25">
        <v>51.72</v>
      </c>
      <c r="DQ7" s="25">
        <v>52.27</v>
      </c>
      <c r="DR7" s="25">
        <v>52.02</v>
      </c>
      <c r="DS7" s="25">
        <v>0</v>
      </c>
      <c r="DT7" s="25">
        <v>16.670000000000002</v>
      </c>
      <c r="DU7" s="25">
        <v>17.989999999999998</v>
      </c>
      <c r="DV7" s="25">
        <v>23</v>
      </c>
      <c r="DW7" s="25">
        <v>22.54</v>
      </c>
      <c r="DX7" s="25">
        <v>16.760000000000002</v>
      </c>
      <c r="DY7" s="25">
        <v>18.57</v>
      </c>
      <c r="DZ7" s="25">
        <v>21.14</v>
      </c>
      <c r="EA7" s="25">
        <v>22.12</v>
      </c>
      <c r="EB7" s="25">
        <v>25.67</v>
      </c>
      <c r="EC7" s="25">
        <v>25.37</v>
      </c>
      <c r="ED7" s="25">
        <v>0.4</v>
      </c>
      <c r="EE7" s="25">
        <v>7.0000000000000007E-2</v>
      </c>
      <c r="EF7" s="25">
        <v>0.05</v>
      </c>
      <c r="EG7" s="25">
        <v>0.44</v>
      </c>
      <c r="EH7" s="25">
        <v>0.52</v>
      </c>
      <c r="EI7" s="25">
        <v>0.42</v>
      </c>
      <c r="EJ7" s="25">
        <v>0.44</v>
      </c>
      <c r="EK7" s="25">
        <v>0.5</v>
      </c>
      <c r="EL7" s="25">
        <v>0.4</v>
      </c>
      <c r="EM7" s="25">
        <v>0.4</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2025-02-08T01:35:53Z</cp:lastPrinted>
  <dcterms:created xsi:type="dcterms:W3CDTF">2025-01-24T06:46:26Z</dcterms:created>
  <dcterms:modified xsi:type="dcterms:W3CDTF">2025-02-27T08:04:09Z</dcterms:modified>
  <cp:category/>
</cp:coreProperties>
</file>