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C187BB3C-5016-4B3C-A4D1-85B3038D0DC3}" xr6:coauthVersionLast="47" xr6:coauthVersionMax="47" xr10:uidLastSave="{00000000-0000-0000-0000-000000000000}"/>
  <workbookProtection workbookAlgorithmName="SHA-512" workbookHashValue="FiyQ2pFIRFgCh7H6y5EmkVYx779syMXr7+wAbYrr+/70v5HCZhekTihaErEZBjUgk1s1FFt71ogr6DhX8yL1IQ==" workbookSaltValue="exe9P83IAOfo3jhWSjks0w==" workbookSpinCount="100000" lockStructure="1"/>
  <bookViews>
    <workbookView xWindow="-110" yWindow="-110" windowWidth="19420" windowHeight="104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BB8" i="4" s="1"/>
  <c r="S6" i="5"/>
  <c r="AT8" i="4" s="1"/>
  <c r="R6" i="5"/>
  <c r="Q6" i="5"/>
  <c r="P6" i="5"/>
  <c r="P10" i="4" s="1"/>
  <c r="O6" i="5"/>
  <c r="N6" i="5"/>
  <c r="M6" i="5"/>
  <c r="L6" i="5"/>
  <c r="W8" i="4" s="1"/>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F85" i="4"/>
  <c r="E85" i="4"/>
  <c r="BB10" i="4"/>
  <c r="AL10" i="4"/>
  <c r="W10" i="4"/>
  <c r="I10" i="4"/>
  <c r="B10" i="4"/>
  <c r="AL8" i="4"/>
  <c r="AD8" i="4"/>
  <c r="I8" i="4"/>
  <c r="B8" i="4"/>
  <c r="B6" i="4"/>
</calcChain>
</file>

<file path=xl/sharedStrings.xml><?xml version="1.0" encoding="utf-8"?>
<sst xmlns="http://schemas.openxmlformats.org/spreadsheetml/2006/main" count="228" uniqueCount="113">
  <si>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</si>
  <si>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</si>
  <si>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</si>
  <si>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</si>
  <si>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</si>
  <si>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</si>
  <si>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</si>
  <si>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</si>
  <si>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</si>
  <si>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</si>
  <si>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</si>
  <si>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</si>
  <si>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</si>
  <si>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</si>
  <si>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</si>
  <si>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</si>
  <si>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</si>
  <si>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</si>
  <si>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</si>
  <si>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</si>
  <si>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</si>
  <si>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</si>
  <si>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</si>
  <si>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</si>
  <si>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</si>
  <si>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</si>
  <si>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</si>
  <si>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</si>
  <si>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</si>
  <si>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</si>
  <si>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</si>
  <si>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</si>
  <si>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</si>
  <si>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</si>
  <si>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</si>
  <si>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</si>
  <si>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</si>
  <si>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</si>
  <si>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</si>
  <si>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</si>
  <si>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</si>
  <si>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</si>
  <si>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</si>
  <si>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</si>
  <si>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</si>
  <si>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</si>
  <si>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</si>
  <si>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</si>
  <si>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</si>
  <si>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</si>
  <si>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</si>
  <si>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</si>
  <si>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</si>
  <si>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</si>
  <si>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</si>
  <si>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</si>
  <si>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</si>
  <si>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</si>
  <si>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</si>
  <si>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</si>
  <si>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</si>
  <si>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</si>
  <si>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</si>
  <si>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</si>
  <si>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</si>
  <si>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</si>
  <si>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</si>
  <si>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</si>
  <si>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</si>
  <si>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</si>
  <si>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</si>
  <si>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</si>
  <si>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</si>
  <si>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</si>
  <si>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</si>
  <si>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</si>
  <si>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</si>
  <si>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</si>
  <si>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</si>
  <si>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</si>
  <si>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</si>
  <si>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</si>
  <si>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</si>
  <si>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</si>
  <si>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</si>
  <si>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</si>
  <si>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</si>
  <si>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</si>
  <si>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</si>
  <si>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</si>
  <si>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</si>
  <si>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</si>
  <si>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</si>
  <si>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安中市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</si>
  <si>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</si>
  <si>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</si>
  <si>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</si>
  <si>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</si>
  <si>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</si>
  <si>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</si>
  <si>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</si>
  <si>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</si>
  <si>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</si>
  <si>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</si>
  <si>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</si>
  <si>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</si>
  <si>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</si>
  <si>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</si>
  <si>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</si>
  <si>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</si>
  <si>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営の健全性は、おおむね良好な状況を維持しているが、施設の効率性の向上に努める必要がある。人口減少社会を迎え、今後水道の使用水量と料金収入に大きな影響がある給水人口の減少が予想されるため、水道事業の経営に影響を及ぼすことが考えられる。
　施設の老朽化が進みつつあるが、施設の更新や耐震化には多額の資金が必要となることから、計画的かつ効率的な事業経営を行う等経営効率化の取組みを強化する必要があると考える。
　水道料金は、安定した給水サービスの対価であるとの認識に基づき、お客さまの必要する水需要に対する要望を充足できるよう適正に定めなければならず、次世代に負担を先送りしない料金水準を検討する必要がある。
　水道事業ビジョンと経営戦略に基づき、水道施設の強靭化や経営基盤の強化の取り組み、将来にわたり安全で安心できる良質な水道水を安定的に供給し、お客さまが安心して使用することができる水道を目指していく。</t>
    <rPh sb="1" eb="3">
      <t>ケイエイ</t>
    </rPh>
    <rPh sb="4" eb="7">
      <t>ケンゼンセイ</t>
    </rPh>
    <rPh sb="13" eb="15">
      <t>リョウコウ</t>
    </rPh>
    <rPh sb="16" eb="18">
      <t>ジョウキョウ</t>
    </rPh>
    <rPh sb="19" eb="21">
      <t>イジ</t>
    </rPh>
    <rPh sb="27" eb="29">
      <t>シセツ</t>
    </rPh>
    <rPh sb="30" eb="33">
      <t>コウリツセイ</t>
    </rPh>
    <rPh sb="34" eb="36">
      <t>コウジョウ</t>
    </rPh>
    <rPh sb="37" eb="38">
      <t>ツト</t>
    </rPh>
    <rPh sb="40" eb="42">
      <t>ヒツヨウ</t>
    </rPh>
    <rPh sb="46" eb="48">
      <t>ジンコウ</t>
    </rPh>
    <rPh sb="48" eb="50">
      <t>ゲンショウ</t>
    </rPh>
    <rPh sb="50" eb="52">
      <t>シャカイ</t>
    </rPh>
    <rPh sb="53" eb="54">
      <t>ムカ</t>
    </rPh>
    <rPh sb="56" eb="58">
      <t>コンゴ</t>
    </rPh>
    <rPh sb="58" eb="60">
      <t>スイドウ</t>
    </rPh>
    <rPh sb="61" eb="63">
      <t>シヨウ</t>
    </rPh>
    <rPh sb="63" eb="65">
      <t>スイリョウ</t>
    </rPh>
    <rPh sb="66" eb="68">
      <t>リョウキン</t>
    </rPh>
    <rPh sb="68" eb="70">
      <t>シュウニュウ</t>
    </rPh>
    <rPh sb="71" eb="72">
      <t>オオ</t>
    </rPh>
    <rPh sb="74" eb="76">
      <t>エイキョウ</t>
    </rPh>
    <rPh sb="79" eb="81">
      <t>キュウスイ</t>
    </rPh>
    <rPh sb="81" eb="83">
      <t>ジンコウ</t>
    </rPh>
    <rPh sb="84" eb="86">
      <t>ゲンショウ</t>
    </rPh>
    <rPh sb="87" eb="89">
      <t>ヨソウ</t>
    </rPh>
    <rPh sb="95" eb="97">
      <t>スイドウ</t>
    </rPh>
    <rPh sb="97" eb="99">
      <t>ジギョウ</t>
    </rPh>
    <rPh sb="100" eb="102">
      <t>ケイエイ</t>
    </rPh>
    <rPh sb="103" eb="105">
      <t>エイキョウ</t>
    </rPh>
    <rPh sb="106" eb="107">
      <t>オヨ</t>
    </rPh>
    <rPh sb="112" eb="113">
      <t>カンガ</t>
    </rPh>
    <rPh sb="120" eb="122">
      <t>シセツ</t>
    </rPh>
    <rPh sb="123" eb="126">
      <t>ロウキュウカ</t>
    </rPh>
    <rPh sb="127" eb="128">
      <t>スス</t>
    </rPh>
    <rPh sb="135" eb="137">
      <t>シセツ</t>
    </rPh>
    <rPh sb="138" eb="140">
      <t>コウシン</t>
    </rPh>
    <rPh sb="141" eb="144">
      <t>タイシンカ</t>
    </rPh>
    <rPh sb="146" eb="148">
      <t>タガク</t>
    </rPh>
    <rPh sb="149" eb="151">
      <t>シキン</t>
    </rPh>
    <rPh sb="152" eb="154">
      <t>ヒツヨウ</t>
    </rPh>
    <rPh sb="162" eb="165">
      <t>ケイカクテキ</t>
    </rPh>
    <rPh sb="167" eb="170">
      <t>コウリツテキ</t>
    </rPh>
    <rPh sb="171" eb="173">
      <t>ジギョウ</t>
    </rPh>
    <rPh sb="173" eb="175">
      <t>ケイエイ</t>
    </rPh>
    <rPh sb="176" eb="177">
      <t>オコナ</t>
    </rPh>
    <rPh sb="178" eb="179">
      <t>トウ</t>
    </rPh>
    <rPh sb="179" eb="181">
      <t>ケイエイ</t>
    </rPh>
    <rPh sb="181" eb="184">
      <t>コウリツカ</t>
    </rPh>
    <rPh sb="185" eb="187">
      <t>トリク</t>
    </rPh>
    <rPh sb="189" eb="191">
      <t>キョウカ</t>
    </rPh>
    <rPh sb="193" eb="195">
      <t>ヒツヨウ</t>
    </rPh>
    <rPh sb="199" eb="200">
      <t>カンガ</t>
    </rPh>
    <rPh sb="205" eb="207">
      <t>スイドウ</t>
    </rPh>
    <rPh sb="207" eb="209">
      <t>リョウキン</t>
    </rPh>
    <rPh sb="211" eb="213">
      <t>アンテイ</t>
    </rPh>
    <rPh sb="215" eb="217">
      <t>キュウスイ</t>
    </rPh>
    <rPh sb="222" eb="224">
      <t>タイカ</t>
    </rPh>
    <rPh sb="229" eb="231">
      <t>ニンシキ</t>
    </rPh>
    <rPh sb="232" eb="233">
      <t>モト</t>
    </rPh>
    <rPh sb="237" eb="238">
      <t>キャク</t>
    </rPh>
    <rPh sb="241" eb="243">
      <t>ヒツヨウ</t>
    </rPh>
    <rPh sb="245" eb="246">
      <t>ミズ</t>
    </rPh>
    <rPh sb="246" eb="248">
      <t>ジュヨウ</t>
    </rPh>
    <rPh sb="249" eb="250">
      <t>タイ</t>
    </rPh>
    <rPh sb="252" eb="254">
      <t>ヨウボウ</t>
    </rPh>
    <rPh sb="255" eb="257">
      <t>ジュウソク</t>
    </rPh>
    <rPh sb="262" eb="264">
      <t>テキセイ</t>
    </rPh>
    <rPh sb="265" eb="266">
      <t>サダ</t>
    </rPh>
    <rPh sb="275" eb="278">
      <t>ジセダイ</t>
    </rPh>
    <rPh sb="279" eb="281">
      <t>フタン</t>
    </rPh>
    <rPh sb="282" eb="284">
      <t>サキオク</t>
    </rPh>
    <rPh sb="288" eb="290">
      <t>リョウキン</t>
    </rPh>
    <rPh sb="290" eb="292">
      <t>スイジュン</t>
    </rPh>
    <rPh sb="293" eb="295">
      <t>ケントウ</t>
    </rPh>
    <rPh sb="297" eb="299">
      <t>ヒツヨウ</t>
    </rPh>
    <rPh sb="305" eb="307">
      <t>スイドウ</t>
    </rPh>
    <rPh sb="307" eb="309">
      <t>ジギョウ</t>
    </rPh>
    <rPh sb="314" eb="316">
      <t>ケイエイ</t>
    </rPh>
    <rPh sb="316" eb="318">
      <t>センリャク</t>
    </rPh>
    <rPh sb="319" eb="320">
      <t>モト</t>
    </rPh>
    <rPh sb="323" eb="325">
      <t>スイドウ</t>
    </rPh>
    <rPh sb="325" eb="327">
      <t>シセツ</t>
    </rPh>
    <rPh sb="328" eb="330">
      <t>キョウジン</t>
    </rPh>
    <rPh sb="330" eb="331">
      <t>カ</t>
    </rPh>
    <rPh sb="332" eb="334">
      <t>ケイエイ</t>
    </rPh>
    <rPh sb="334" eb="336">
      <t>キバン</t>
    </rPh>
    <rPh sb="337" eb="339">
      <t>キョウカ</t>
    </rPh>
    <rPh sb="345" eb="347">
      <t>ショウライ</t>
    </rPh>
    <rPh sb="351" eb="353">
      <t>アンゼン</t>
    </rPh>
    <rPh sb="354" eb="356">
      <t>アンシン</t>
    </rPh>
    <rPh sb="359" eb="361">
      <t>リョウシツ</t>
    </rPh>
    <rPh sb="362" eb="365">
      <t>スイドウスイ</t>
    </rPh>
    <rPh sb="366" eb="369">
      <t>アンテイテキ</t>
    </rPh>
    <rPh sb="370" eb="372">
      <t>キョウキュウ</t>
    </rPh>
    <rPh sb="379" eb="381">
      <t>アンシン</t>
    </rPh>
    <rPh sb="383" eb="385">
      <t>シヨウ</t>
    </rPh>
    <rPh sb="393" eb="395">
      <t>スイドウ</t>
    </rPh>
    <rPh sb="396" eb="398">
      <t>メザ</t>
    </rPh>
    <phoneticPr fontId="4"/>
  </si>
  <si>
    <t>①有形固定資産減価償却率は、類似団体平均値を下回っているが上昇傾向にある。施設全体の老朽化が進んでおり、計画的な更新が必要である。
②管路経年化率は、類似団体平均値を下回っているが上昇傾向にある。法定耐用年数を超過した管路が増加しており、計画的かつ積極的な更新が必要である。
③管路更新率は、前年度と比較して0.17ポイント下回る0.37％となった。当市は、6つの浄水場と起伏のある複雑な地形に対応するための配水池やポンプ場を多数保有しているため、管路だけでなく前述のような水道施設についても、耐用年数、老朽化の進捗度、運転状況等を総合的に踏まえ計画的に更新を行う必要がある。</t>
    <rPh sb="1" eb="3">
      <t>ユウケイ</t>
    </rPh>
    <rPh sb="3" eb="5">
      <t>コテイ</t>
    </rPh>
    <rPh sb="5" eb="7">
      <t>シサン</t>
    </rPh>
    <rPh sb="7" eb="9">
      <t>ゲンカ</t>
    </rPh>
    <rPh sb="9" eb="11">
      <t>ショウキャク</t>
    </rPh>
    <rPh sb="11" eb="12">
      <t>リツ</t>
    </rPh>
    <rPh sb="14" eb="16">
      <t>ルイジ</t>
    </rPh>
    <rPh sb="16" eb="18">
      <t>ダンタイ</t>
    </rPh>
    <rPh sb="18" eb="21">
      <t>ヘイキンチ</t>
    </rPh>
    <rPh sb="22" eb="24">
      <t>シタマワ</t>
    </rPh>
    <rPh sb="29" eb="31">
      <t>ジョウショウ</t>
    </rPh>
    <rPh sb="31" eb="33">
      <t>ケイコウ</t>
    </rPh>
    <rPh sb="37" eb="39">
      <t>シセツ</t>
    </rPh>
    <rPh sb="39" eb="41">
      <t>ゼンタイ</t>
    </rPh>
    <rPh sb="42" eb="45">
      <t>ロウキュウカ</t>
    </rPh>
    <rPh sb="46" eb="47">
      <t>スス</t>
    </rPh>
    <rPh sb="52" eb="55">
      <t>ケイカクテキ</t>
    </rPh>
    <rPh sb="56" eb="58">
      <t>コウシン</t>
    </rPh>
    <rPh sb="59" eb="61">
      <t>ヒツヨウ</t>
    </rPh>
    <rPh sb="67" eb="69">
      <t>カンロ</t>
    </rPh>
    <rPh sb="69" eb="72">
      <t>ケイネンカ</t>
    </rPh>
    <rPh sb="72" eb="73">
      <t>リツ</t>
    </rPh>
    <rPh sb="75" eb="77">
      <t>ルイジ</t>
    </rPh>
    <rPh sb="77" eb="79">
      <t>ダンタイ</t>
    </rPh>
    <rPh sb="79" eb="82">
      <t>ヘイキンチ</t>
    </rPh>
    <rPh sb="83" eb="85">
      <t>シタマワ</t>
    </rPh>
    <rPh sb="90" eb="92">
      <t>ジョウショウ</t>
    </rPh>
    <rPh sb="92" eb="94">
      <t>ケイコウ</t>
    </rPh>
    <rPh sb="98" eb="100">
      <t>ホウテイ</t>
    </rPh>
    <rPh sb="100" eb="102">
      <t>タイヨウ</t>
    </rPh>
    <rPh sb="102" eb="104">
      <t>ネンスウ</t>
    </rPh>
    <rPh sb="105" eb="107">
      <t>チョウカ</t>
    </rPh>
    <rPh sb="109" eb="111">
      <t>カンロ</t>
    </rPh>
    <rPh sb="112" eb="114">
      <t>ゾウカ</t>
    </rPh>
    <rPh sb="119" eb="122">
      <t>ケイカクテキ</t>
    </rPh>
    <rPh sb="124" eb="127">
      <t>セッキョクテキ</t>
    </rPh>
    <rPh sb="128" eb="130">
      <t>コウシン</t>
    </rPh>
    <rPh sb="131" eb="133">
      <t>ヒツヨウ</t>
    </rPh>
    <rPh sb="139" eb="141">
      <t>カンロ</t>
    </rPh>
    <rPh sb="141" eb="143">
      <t>コウシン</t>
    </rPh>
    <rPh sb="143" eb="144">
      <t>リツ</t>
    </rPh>
    <rPh sb="146" eb="149">
      <t>ゼンネンド</t>
    </rPh>
    <rPh sb="150" eb="152">
      <t>ヒカク</t>
    </rPh>
    <rPh sb="162" eb="164">
      <t>シタマワ</t>
    </rPh>
    <rPh sb="175" eb="177">
      <t>トウシ</t>
    </rPh>
    <rPh sb="182" eb="185">
      <t>ジョウスイジョウ</t>
    </rPh>
    <rPh sb="186" eb="188">
      <t>キフク</t>
    </rPh>
    <rPh sb="191" eb="193">
      <t>フクザツ</t>
    </rPh>
    <rPh sb="194" eb="196">
      <t>チケイ</t>
    </rPh>
    <rPh sb="197" eb="199">
      <t>タイオウ</t>
    </rPh>
    <rPh sb="204" eb="207">
      <t>ハイスイチ</t>
    </rPh>
    <rPh sb="211" eb="212">
      <t>バ</t>
    </rPh>
    <rPh sb="213" eb="215">
      <t>タスウ</t>
    </rPh>
    <rPh sb="215" eb="217">
      <t>ホユウ</t>
    </rPh>
    <rPh sb="224" eb="226">
      <t>カンロ</t>
    </rPh>
    <rPh sb="231" eb="233">
      <t>ゼンジュツ</t>
    </rPh>
    <rPh sb="237" eb="239">
      <t>スイドウ</t>
    </rPh>
    <rPh sb="239" eb="241">
      <t>シセツ</t>
    </rPh>
    <rPh sb="247" eb="249">
      <t>タイヨウ</t>
    </rPh>
    <rPh sb="249" eb="251">
      <t>ネンスウ</t>
    </rPh>
    <rPh sb="252" eb="255">
      <t>ロウキュウカ</t>
    </rPh>
    <rPh sb="256" eb="258">
      <t>シンチョク</t>
    </rPh>
    <rPh sb="258" eb="259">
      <t>ド</t>
    </rPh>
    <rPh sb="260" eb="262">
      <t>ウンテン</t>
    </rPh>
    <rPh sb="262" eb="264">
      <t>ジョウキョウ</t>
    </rPh>
    <rPh sb="264" eb="265">
      <t>トウ</t>
    </rPh>
    <rPh sb="266" eb="269">
      <t>ソウゴウテキ</t>
    </rPh>
    <rPh sb="270" eb="271">
      <t>フ</t>
    </rPh>
    <rPh sb="273" eb="276">
      <t>ケイカクテキ</t>
    </rPh>
    <rPh sb="277" eb="279">
      <t>コウシン</t>
    </rPh>
    <rPh sb="280" eb="281">
      <t>オコナ</t>
    </rPh>
    <rPh sb="282" eb="284">
      <t>ヒツヨウ</t>
    </rPh>
    <phoneticPr fontId="4"/>
  </si>
  <si>
    <t>①経常収支比率は、100％を上回っており、健全な経営であるといえる。
②累積欠損金比率は、累積欠損金が発生していないため0％であり、健全な経営であるといえる。
③流動比率は、100％を上回っており、短期債務に対する支払能力は確保されている。
④企業債残高対給水収益比率は、類似団体平均値を上回っており、給水収益に対する企業債残高が類似団体に比べて大きくなっている。要因としては、施設更新や老朽管の更新等を計画的に実施していることが考えられる。
⑤料金回収率は、R3以前は100％を上回っているが、R4及びR5は物価高騰対策として一定期間水道料金の基本料金を減額したため100％を下回っている。
⑥給水原価は、おおむね130円台で推移している。類似団体平均値を下回っており、低い水準であるといえる。
⑦施設利用率は、60％前後で推移している。今後は、給水人口の減少等により使用水量は中長期的に減少傾向が見込まれる。一方、使用水量の約2割は工場用であるため、景気や社会情勢等の動向による工場用の使用水量の増減は全体の使用水量に大きな影響を与える。このため、施設更新の際には、こうした諸般の事情を考慮し、適切な施設規模を検討する必要がある。
⑦有収率は、類似団体平均値を約7ポイント下回っている。主な要因としては、老朽化した配水管からの漏水が考えられる。老朽化した施設や管路の更新を計画的に行い、漏水防止対策を講じていく必要がある。</t>
    <rPh sb="1" eb="3">
      <t>ケイジョウ</t>
    </rPh>
    <rPh sb="3" eb="5">
      <t>シュウシ</t>
    </rPh>
    <rPh sb="5" eb="7">
      <t>ヒリツ</t>
    </rPh>
    <rPh sb="14" eb="16">
      <t>ウワマワ</t>
    </rPh>
    <rPh sb="21" eb="23">
      <t>ケンゼン</t>
    </rPh>
    <rPh sb="24" eb="26">
      <t>ケイエイ</t>
    </rPh>
    <rPh sb="36" eb="38">
      <t>ルイセキ</t>
    </rPh>
    <rPh sb="38" eb="40">
      <t>ケッソン</t>
    </rPh>
    <rPh sb="40" eb="41">
      <t>キン</t>
    </rPh>
    <rPh sb="41" eb="43">
      <t>ヒリツ</t>
    </rPh>
    <rPh sb="45" eb="47">
      <t>ルイセキ</t>
    </rPh>
    <rPh sb="47" eb="49">
      <t>ケッソン</t>
    </rPh>
    <rPh sb="49" eb="50">
      <t>キン</t>
    </rPh>
    <rPh sb="51" eb="53">
      <t>ハッセイ</t>
    </rPh>
    <rPh sb="66" eb="68">
      <t>ケンゼン</t>
    </rPh>
    <rPh sb="69" eb="71">
      <t>ケイエイ</t>
    </rPh>
    <rPh sb="81" eb="83">
      <t>リュウドウ</t>
    </rPh>
    <rPh sb="83" eb="85">
      <t>ヒリツ</t>
    </rPh>
    <rPh sb="92" eb="94">
      <t>ウワマワ</t>
    </rPh>
    <rPh sb="99" eb="101">
      <t>タンキ</t>
    </rPh>
    <rPh sb="101" eb="103">
      <t>サイム</t>
    </rPh>
    <rPh sb="104" eb="105">
      <t>タイ</t>
    </rPh>
    <rPh sb="107" eb="109">
      <t>シハラ</t>
    </rPh>
    <rPh sb="109" eb="111">
      <t>ノウリョク</t>
    </rPh>
    <rPh sb="112" eb="114">
      <t>カクホ</t>
    </rPh>
    <rPh sb="122" eb="124">
      <t>キギョウ</t>
    </rPh>
    <rPh sb="124" eb="125">
      <t>サイ</t>
    </rPh>
    <rPh sb="125" eb="127">
      <t>ザンダカ</t>
    </rPh>
    <rPh sb="127" eb="128">
      <t>タイ</t>
    </rPh>
    <rPh sb="128" eb="130">
      <t>キュウスイ</t>
    </rPh>
    <rPh sb="130" eb="132">
      <t>シュウエキ</t>
    </rPh>
    <rPh sb="132" eb="134">
      <t>ヒリツ</t>
    </rPh>
    <rPh sb="136" eb="138">
      <t>ルイジ</t>
    </rPh>
    <rPh sb="138" eb="140">
      <t>ダンタイ</t>
    </rPh>
    <rPh sb="140" eb="143">
      <t>ヘイキンチ</t>
    </rPh>
    <rPh sb="144" eb="146">
      <t>ウワマワ</t>
    </rPh>
    <rPh sb="151" eb="153">
      <t>キュウスイ</t>
    </rPh>
    <rPh sb="153" eb="155">
      <t>シュウエキ</t>
    </rPh>
    <rPh sb="156" eb="157">
      <t>タイ</t>
    </rPh>
    <rPh sb="159" eb="161">
      <t>キギョウ</t>
    </rPh>
    <rPh sb="161" eb="162">
      <t>サイ</t>
    </rPh>
    <rPh sb="162" eb="164">
      <t>ザンダカ</t>
    </rPh>
    <rPh sb="165" eb="167">
      <t>ルイジ</t>
    </rPh>
    <rPh sb="167" eb="169">
      <t>ダンタイ</t>
    </rPh>
    <rPh sb="170" eb="171">
      <t>クラ</t>
    </rPh>
    <rPh sb="173" eb="174">
      <t>オオ</t>
    </rPh>
    <rPh sb="182" eb="184">
      <t>ヨウイン</t>
    </rPh>
    <rPh sb="189" eb="191">
      <t>シセツ</t>
    </rPh>
    <rPh sb="191" eb="193">
      <t>コウシン</t>
    </rPh>
    <rPh sb="194" eb="196">
      <t>ロウキュウ</t>
    </rPh>
    <rPh sb="196" eb="197">
      <t>カン</t>
    </rPh>
    <rPh sb="198" eb="200">
      <t>コウシン</t>
    </rPh>
    <rPh sb="200" eb="201">
      <t>トウ</t>
    </rPh>
    <rPh sb="202" eb="205">
      <t>ケイカクテキ</t>
    </rPh>
    <rPh sb="206" eb="208">
      <t>ジッシ</t>
    </rPh>
    <rPh sb="215" eb="216">
      <t>カンガ</t>
    </rPh>
    <rPh sb="223" eb="225">
      <t>リョウキン</t>
    </rPh>
    <rPh sb="225" eb="227">
      <t>カイシュウ</t>
    </rPh>
    <rPh sb="227" eb="228">
      <t>リツ</t>
    </rPh>
    <rPh sb="232" eb="234">
      <t>イゼン</t>
    </rPh>
    <rPh sb="240" eb="242">
      <t>ウワマワ</t>
    </rPh>
    <rPh sb="289" eb="291">
      <t>シタマワ</t>
    </rPh>
    <rPh sb="298" eb="300">
      <t>キュウスイ</t>
    </rPh>
    <rPh sb="300" eb="302">
      <t>ゲンカ</t>
    </rPh>
    <rPh sb="311" eb="312">
      <t>エン</t>
    </rPh>
    <rPh sb="312" eb="313">
      <t>ダイ</t>
    </rPh>
    <rPh sb="314" eb="316">
      <t>スイイ</t>
    </rPh>
    <rPh sb="321" eb="323">
      <t>ルイジ</t>
    </rPh>
    <rPh sb="323" eb="325">
      <t>ダンタイ</t>
    </rPh>
    <rPh sb="325" eb="327">
      <t>ヘイキン</t>
    </rPh>
    <rPh sb="327" eb="328">
      <t>チ</t>
    </rPh>
    <rPh sb="329" eb="331">
      <t>シタマワ</t>
    </rPh>
    <rPh sb="336" eb="337">
      <t>ヒク</t>
    </rPh>
    <rPh sb="338" eb="340">
      <t>スイジュン</t>
    </rPh>
    <rPh sb="350" eb="352">
      <t>シセツ</t>
    </rPh>
    <rPh sb="352" eb="355">
      <t>リヨウリツ</t>
    </rPh>
    <rPh sb="360" eb="362">
      <t>ゼンゴ</t>
    </rPh>
    <rPh sb="363" eb="365">
      <t>スイイ</t>
    </rPh>
    <rPh sb="370" eb="372">
      <t>コンゴ</t>
    </rPh>
    <rPh sb="374" eb="376">
      <t>キュウスイ</t>
    </rPh>
    <rPh sb="376" eb="378">
      <t>ジンコウ</t>
    </rPh>
    <rPh sb="379" eb="381">
      <t>ゲンショウ</t>
    </rPh>
    <rPh sb="381" eb="382">
      <t>トウ</t>
    </rPh>
    <rPh sb="385" eb="387">
      <t>シヨウ</t>
    </rPh>
    <rPh sb="387" eb="389">
      <t>スイリョウ</t>
    </rPh>
    <rPh sb="390" eb="394">
      <t>チュウチョウキテキ</t>
    </rPh>
    <rPh sb="395" eb="397">
      <t>ゲンショウ</t>
    </rPh>
    <rPh sb="397" eb="399">
      <t>ケイコウ</t>
    </rPh>
    <rPh sb="400" eb="402">
      <t>ミコ</t>
    </rPh>
    <rPh sb="406" eb="408">
      <t>イッポウ</t>
    </rPh>
    <rPh sb="409" eb="411">
      <t>シヨウ</t>
    </rPh>
    <rPh sb="411" eb="413">
      <t>スイリョウ</t>
    </rPh>
    <rPh sb="414" eb="415">
      <t>ヤク</t>
    </rPh>
    <rPh sb="416" eb="417">
      <t>ワリ</t>
    </rPh>
    <rPh sb="418" eb="421">
      <t>コウジョウヨウ</t>
    </rPh>
    <rPh sb="427" eb="429">
      <t>ケイキ</t>
    </rPh>
    <rPh sb="430" eb="432">
      <t>シャカイ</t>
    </rPh>
    <rPh sb="432" eb="434">
      <t>ジョウセイ</t>
    </rPh>
    <rPh sb="434" eb="435">
      <t>トウ</t>
    </rPh>
    <rPh sb="436" eb="438">
      <t>ドウコウ</t>
    </rPh>
    <rPh sb="441" eb="444">
      <t>コウジョウヨウ</t>
    </rPh>
    <rPh sb="445" eb="447">
      <t>シヨウ</t>
    </rPh>
    <rPh sb="447" eb="449">
      <t>スイリョウ</t>
    </rPh>
    <rPh sb="450" eb="452">
      <t>ゾウゲン</t>
    </rPh>
    <rPh sb="453" eb="455">
      <t>ゼンタイ</t>
    </rPh>
    <rPh sb="456" eb="458">
      <t>シヨウ</t>
    </rPh>
    <rPh sb="458" eb="460">
      <t>スイリョウ</t>
    </rPh>
    <rPh sb="461" eb="462">
      <t>オオ</t>
    </rPh>
    <rPh sb="464" eb="466">
      <t>エイキョウ</t>
    </rPh>
    <rPh sb="467" eb="468">
      <t>アタ</t>
    </rPh>
    <rPh sb="476" eb="478">
      <t>シセツ</t>
    </rPh>
    <rPh sb="478" eb="480">
      <t>コウシン</t>
    </rPh>
    <rPh sb="481" eb="482">
      <t>サイ</t>
    </rPh>
    <rPh sb="489" eb="491">
      <t>ショハン</t>
    </rPh>
    <rPh sb="492" eb="494">
      <t>ジジョウ</t>
    </rPh>
    <rPh sb="495" eb="497">
      <t>コウリョ</t>
    </rPh>
    <rPh sb="499" eb="501">
      <t>テキセツ</t>
    </rPh>
    <rPh sb="502" eb="504">
      <t>シセツ</t>
    </rPh>
    <rPh sb="504" eb="506">
      <t>キボ</t>
    </rPh>
    <rPh sb="507" eb="509">
      <t>ケントウ</t>
    </rPh>
    <rPh sb="511" eb="513">
      <t>ヒツヨウ</t>
    </rPh>
    <rPh sb="519" eb="522">
      <t>ユウシュウリツ</t>
    </rPh>
    <rPh sb="524" eb="526">
      <t>ルイジ</t>
    </rPh>
    <rPh sb="526" eb="528">
      <t>ダンタイ</t>
    </rPh>
    <rPh sb="528" eb="531">
      <t>ヘイキンチ</t>
    </rPh>
    <rPh sb="532" eb="533">
      <t>ヤク</t>
    </rPh>
    <rPh sb="538" eb="540">
      <t>シタマワ</t>
    </rPh>
    <rPh sb="545" eb="546">
      <t>オモ</t>
    </rPh>
    <rPh sb="547" eb="549">
      <t>ヨウイン</t>
    </rPh>
    <rPh sb="554" eb="557">
      <t>ロウキュウカ</t>
    </rPh>
    <rPh sb="559" eb="562">
      <t>ハイスイカン</t>
    </rPh>
    <rPh sb="565" eb="567">
      <t>ロウスイ</t>
    </rPh>
    <rPh sb="568" eb="569">
      <t>カンガ</t>
    </rPh>
    <rPh sb="574" eb="577">
      <t>ロウキュウカ</t>
    </rPh>
    <rPh sb="579" eb="581">
      <t>シセツ</t>
    </rPh>
    <rPh sb="582" eb="584">
      <t>カンロ</t>
    </rPh>
    <rPh sb="585" eb="587">
      <t>コウシン</t>
    </rPh>
    <rPh sb="588" eb="591">
      <t>ケイカクテキ</t>
    </rPh>
    <rPh sb="592" eb="593">
      <t>オコナ</t>
    </rPh>
    <rPh sb="595" eb="597">
      <t>ロウスイ</t>
    </rPh>
    <rPh sb="597" eb="599">
      <t>ボウシ</t>
    </rPh>
    <rPh sb="599" eb="601">
      <t>タイサク</t>
    </rPh>
    <rPh sb="602" eb="603">
      <t>コウ</t>
    </rPh>
    <rPh sb="607" eb="60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</si>
</sst>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0.18</c:v>
                </c:pt>
                <c:pt idx="1">
                  <c:v>0.57999999999999996</c:v>
                </c:pt>
                <c:pt idx="2">
                  <c:v>0.63</c:v>
                </c:pt>
                <c:pt idx="3">
                  <c:v>0.54</c:v>
                </c:pt>
                <c:pt idx="4">
                  <c:v>0.37</c:v>
                </c:pt>
              </c:numCache>
            </c:numRef>
          </c:val>
          <c:extLst>
            <c:ext xmlns:c16="http://schemas.microsoft.com/office/drawing/2014/chart" uri="{C3380CC4-5D6E-409C-BE32-E72D297353CC}">
              <c16:uniqueId val="{00000000-9989-47A6-A946-A1E00A79F92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0.63</c:v>
                </c:pt>
                <c:pt idx="1">
                  <c:v>0.6</c:v>
                </c:pt>
                <c:pt idx="2">
                  <c:v>0.56000000000000005</c:v>
                </c:pt>
                <c:pt idx="3">
                  <c:v>0.6</c:v>
                </c:pt>
                <c:pt idx="4">
                  <c:v>0.53</c:v>
                </c:pt>
              </c:numCache>
            </c:numRef>
          </c:val>
          <c:smooth val="0"/>
          <c:extLst>
            <c:ext xmlns:c16="http://schemas.microsoft.com/office/drawing/2014/chart" uri="{C3380CC4-5D6E-409C-BE32-E72D297353CC}">
              <c16:uniqueId val="{00000001-9989-47A6-A946-A1E00A79F92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60.68</c:v>
                </c:pt>
                <c:pt idx="1">
                  <c:v>58.16</c:v>
                </c:pt>
                <c:pt idx="2">
                  <c:v>58.39</c:v>
                </c:pt>
                <c:pt idx="3">
                  <c:v>60.54</c:v>
                </c:pt>
                <c:pt idx="4">
                  <c:v>60.24</c:v>
                </c:pt>
              </c:numCache>
            </c:numRef>
          </c:val>
          <c:extLst>
            <c:ext xmlns:c16="http://schemas.microsoft.com/office/drawing/2014/chart" uri="{C3380CC4-5D6E-409C-BE32-E72D297353CC}">
              <c16:uniqueId val="{00000000-770B-49E1-A632-F69D4FBD668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59.51</c:v>
                </c:pt>
                <c:pt idx="1">
                  <c:v>59.91</c:v>
                </c:pt>
                <c:pt idx="2">
                  <c:v>59.4</c:v>
                </c:pt>
                <c:pt idx="3">
                  <c:v>59.24</c:v>
                </c:pt>
                <c:pt idx="4">
                  <c:v>58.77</c:v>
                </c:pt>
              </c:numCache>
            </c:numRef>
          </c:val>
          <c:smooth val="0"/>
          <c:extLst>
            <c:ext xmlns:c16="http://schemas.microsoft.com/office/drawing/2014/chart" uri="{C3380CC4-5D6E-409C-BE32-E72D297353CC}">
              <c16:uniqueId val="{00000001-770B-49E1-A632-F69D4FBD668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77.13</c:v>
                </c:pt>
                <c:pt idx="1">
                  <c:v>79.430000000000007</c:v>
                </c:pt>
                <c:pt idx="2">
                  <c:v>80.81</c:v>
                </c:pt>
                <c:pt idx="3">
                  <c:v>80.39</c:v>
                </c:pt>
                <c:pt idx="4">
                  <c:v>79.45</c:v>
                </c:pt>
              </c:numCache>
            </c:numRef>
          </c:val>
          <c:extLst>
            <c:ext xmlns:c16="http://schemas.microsoft.com/office/drawing/2014/chart" uri="{C3380CC4-5D6E-409C-BE32-E72D297353CC}">
              <c16:uniqueId val="{00000000-007E-445C-B9F2-8189631F2DF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87.08</c:v>
                </c:pt>
                <c:pt idx="1">
                  <c:v>87.26</c:v>
                </c:pt>
                <c:pt idx="2">
                  <c:v>87.57</c:v>
                </c:pt>
                <c:pt idx="3">
                  <c:v>87.26</c:v>
                </c:pt>
                <c:pt idx="4">
                  <c:v>86.95</c:v>
                </c:pt>
              </c:numCache>
            </c:numRef>
          </c:val>
          <c:smooth val="0"/>
          <c:extLst>
            <c:ext xmlns:c16="http://schemas.microsoft.com/office/drawing/2014/chart" uri="{C3380CC4-5D6E-409C-BE32-E72D297353CC}">
              <c16:uniqueId val="{00000001-007E-445C-B9F2-8189631F2DF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105</c:v>
                </c:pt>
                <c:pt idx="1">
                  <c:v>105.37</c:v>
                </c:pt>
                <c:pt idx="2">
                  <c:v>110.45</c:v>
                </c:pt>
                <c:pt idx="3">
                  <c:v>108.7</c:v>
                </c:pt>
                <c:pt idx="4">
                  <c:v>107.03</c:v>
                </c:pt>
              </c:numCache>
            </c:numRef>
          </c:val>
          <c:extLst>
            <c:ext xmlns:c16="http://schemas.microsoft.com/office/drawing/2014/chart" uri="{C3380CC4-5D6E-409C-BE32-E72D297353CC}">
              <c16:uniqueId val="{00000000-F74F-4F06-A7CC-58926672B78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111.17</c:v>
                </c:pt>
                <c:pt idx="1">
                  <c:v>110.91</c:v>
                </c:pt>
                <c:pt idx="2">
                  <c:v>111.49</c:v>
                </c:pt>
                <c:pt idx="3">
                  <c:v>109.09</c:v>
                </c:pt>
                <c:pt idx="4">
                  <c:v>109.05</c:v>
                </c:pt>
              </c:numCache>
            </c:numRef>
          </c:val>
          <c:smooth val="0"/>
          <c:extLst>
            <c:ext xmlns:c16="http://schemas.microsoft.com/office/drawing/2014/chart" uri="{C3380CC4-5D6E-409C-BE32-E72D297353CC}">
              <c16:uniqueId val="{00000001-F74F-4F06-A7CC-58926672B78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47.63</c:v>
                </c:pt>
                <c:pt idx="1">
                  <c:v>48.72</c:v>
                </c:pt>
                <c:pt idx="2">
                  <c:v>49.8</c:v>
                </c:pt>
                <c:pt idx="3">
                  <c:v>49.98</c:v>
                </c:pt>
                <c:pt idx="4">
                  <c:v>50.93</c:v>
                </c:pt>
              </c:numCache>
            </c:numRef>
          </c:val>
          <c:extLst>
            <c:ext xmlns:c16="http://schemas.microsoft.com/office/drawing/2014/chart" uri="{C3380CC4-5D6E-409C-BE32-E72D297353CC}">
              <c16:uniqueId val="{00000000-D70F-4ECA-8525-4440C559B2B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48.55</c:v>
                </c:pt>
                <c:pt idx="1">
                  <c:v>49.2</c:v>
                </c:pt>
                <c:pt idx="2">
                  <c:v>50.01</c:v>
                </c:pt>
                <c:pt idx="3">
                  <c:v>50.99</c:v>
                </c:pt>
                <c:pt idx="4">
                  <c:v>51.79</c:v>
                </c:pt>
              </c:numCache>
            </c:numRef>
          </c:val>
          <c:smooth val="0"/>
          <c:extLst>
            <c:ext xmlns:c16="http://schemas.microsoft.com/office/drawing/2014/chart" uri="{C3380CC4-5D6E-409C-BE32-E72D297353CC}">
              <c16:uniqueId val="{00000001-D70F-4ECA-8525-4440C559B2B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16.73</c:v>
                </c:pt>
                <c:pt idx="1">
                  <c:v>18.12</c:v>
                </c:pt>
                <c:pt idx="2">
                  <c:v>19.010000000000002</c:v>
                </c:pt>
                <c:pt idx="3">
                  <c:v>20.95</c:v>
                </c:pt>
                <c:pt idx="4">
                  <c:v>20.66</c:v>
                </c:pt>
              </c:numCache>
            </c:numRef>
          </c:val>
          <c:extLst>
            <c:ext xmlns:c16="http://schemas.microsoft.com/office/drawing/2014/chart" uri="{C3380CC4-5D6E-409C-BE32-E72D297353CC}">
              <c16:uniqueId val="{00000000-D8F9-4D6C-ACB1-948C1BB6061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17.11</c:v>
                </c:pt>
                <c:pt idx="1">
                  <c:v>18.329999999999998</c:v>
                </c:pt>
                <c:pt idx="2">
                  <c:v>20.27</c:v>
                </c:pt>
                <c:pt idx="3">
                  <c:v>21.69</c:v>
                </c:pt>
                <c:pt idx="4">
                  <c:v>23.19</c:v>
                </c:pt>
              </c:numCache>
            </c:numRef>
          </c:val>
          <c:smooth val="0"/>
          <c:extLst>
            <c:ext xmlns:c16="http://schemas.microsoft.com/office/drawing/2014/chart" uri="{C3380CC4-5D6E-409C-BE32-E72D297353CC}">
              <c16:uniqueId val="{00000001-D8F9-4D6C-ACB1-948C1BB6061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CA8-4FE2-943C-2E88960B795A}"/>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0.78</c:v>
                </c:pt>
                <c:pt idx="1">
                  <c:v>0.92</c:v>
                </c:pt>
                <c:pt idx="2">
                  <c:v>0.87</c:v>
                </c:pt>
                <c:pt idx="3">
                  <c:v>0.93</c:v>
                </c:pt>
                <c:pt idx="4">
                  <c:v>1.02</c:v>
                </c:pt>
              </c:numCache>
            </c:numRef>
          </c:val>
          <c:smooth val="0"/>
          <c:extLst>
            <c:ext xmlns:c16="http://schemas.microsoft.com/office/drawing/2014/chart" uri="{C3380CC4-5D6E-409C-BE32-E72D297353CC}">
              <c16:uniqueId val="{00000001-0CA8-4FE2-943C-2E88960B795A}"/>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477.69</c:v>
                </c:pt>
                <c:pt idx="1">
                  <c:v>432.81</c:v>
                </c:pt>
                <c:pt idx="2">
                  <c:v>419.65</c:v>
                </c:pt>
                <c:pt idx="3">
                  <c:v>365.04</c:v>
                </c:pt>
                <c:pt idx="4">
                  <c:v>384.14</c:v>
                </c:pt>
              </c:numCache>
            </c:numRef>
          </c:val>
          <c:extLst>
            <c:ext xmlns:c16="http://schemas.microsoft.com/office/drawing/2014/chart" uri="{C3380CC4-5D6E-409C-BE32-E72D297353CC}">
              <c16:uniqueId val="{00000000-8A3E-4BA8-B0A7-4310C4BB7AB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360.86</c:v>
                </c:pt>
                <c:pt idx="1">
                  <c:v>350.79</c:v>
                </c:pt>
                <c:pt idx="2">
                  <c:v>354.57</c:v>
                </c:pt>
                <c:pt idx="3">
                  <c:v>357.74</c:v>
                </c:pt>
                <c:pt idx="4">
                  <c:v>344.88</c:v>
                </c:pt>
              </c:numCache>
            </c:numRef>
          </c:val>
          <c:smooth val="0"/>
          <c:extLst>
            <c:ext xmlns:c16="http://schemas.microsoft.com/office/drawing/2014/chart" uri="{C3380CC4-5D6E-409C-BE32-E72D297353CC}">
              <c16:uniqueId val="{00000001-8A3E-4BA8-B0A7-4310C4BB7AB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527.20000000000005</c:v>
                </c:pt>
                <c:pt idx="1">
                  <c:v>511.34</c:v>
                </c:pt>
                <c:pt idx="2">
                  <c:v>483.7</c:v>
                </c:pt>
                <c:pt idx="3">
                  <c:v>513.75</c:v>
                </c:pt>
                <c:pt idx="4">
                  <c:v>542.88</c:v>
                </c:pt>
              </c:numCache>
            </c:numRef>
          </c:val>
          <c:extLst>
            <c:ext xmlns:c16="http://schemas.microsoft.com/office/drawing/2014/chart" uri="{C3380CC4-5D6E-409C-BE32-E72D297353CC}">
              <c16:uniqueId val="{00000000-7DBB-47FF-87A3-214D53A4725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309.27999999999997</c:v>
                </c:pt>
                <c:pt idx="1">
                  <c:v>322.92</c:v>
                </c:pt>
                <c:pt idx="2">
                  <c:v>303.45999999999998</c:v>
                </c:pt>
                <c:pt idx="3">
                  <c:v>307.27999999999997</c:v>
                </c:pt>
                <c:pt idx="4">
                  <c:v>304.02</c:v>
                </c:pt>
              </c:numCache>
            </c:numRef>
          </c:val>
          <c:smooth val="0"/>
          <c:extLst>
            <c:ext xmlns:c16="http://schemas.microsoft.com/office/drawing/2014/chart" uri="{C3380CC4-5D6E-409C-BE32-E72D297353CC}">
              <c16:uniqueId val="{00000001-7DBB-47FF-87A3-214D53A4725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102.24</c:v>
                </c:pt>
                <c:pt idx="1">
                  <c:v>100.18</c:v>
                </c:pt>
                <c:pt idx="2">
                  <c:v>107.25</c:v>
                </c:pt>
                <c:pt idx="3">
                  <c:v>95.94</c:v>
                </c:pt>
                <c:pt idx="4">
                  <c:v>88.63</c:v>
                </c:pt>
              </c:numCache>
            </c:numRef>
          </c:val>
          <c:extLst>
            <c:ext xmlns:c16="http://schemas.microsoft.com/office/drawing/2014/chart" uri="{C3380CC4-5D6E-409C-BE32-E72D297353CC}">
              <c16:uniqueId val="{00000000-C503-4DC0-9BA3-76D5F0E4D84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103.32</c:v>
                </c:pt>
                <c:pt idx="1">
                  <c:v>100.85</c:v>
                </c:pt>
                <c:pt idx="2">
                  <c:v>103.79</c:v>
                </c:pt>
                <c:pt idx="3">
                  <c:v>98.3</c:v>
                </c:pt>
                <c:pt idx="4">
                  <c:v>98.89</c:v>
                </c:pt>
              </c:numCache>
            </c:numRef>
          </c:val>
          <c:smooth val="0"/>
          <c:extLst>
            <c:ext xmlns:c16="http://schemas.microsoft.com/office/drawing/2014/chart" uri="{C3380CC4-5D6E-409C-BE32-E72D297353CC}">
              <c16:uniqueId val="{00000001-C503-4DC0-9BA3-76D5F0E4D84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135.29</c:v>
                </c:pt>
                <c:pt idx="1">
                  <c:v>137.57</c:v>
                </c:pt>
                <c:pt idx="2">
                  <c:v>128.93</c:v>
                </c:pt>
                <c:pt idx="3">
                  <c:v>132.01</c:v>
                </c:pt>
                <c:pt idx="4">
                  <c:v>134.19</c:v>
                </c:pt>
              </c:numCache>
            </c:numRef>
          </c:val>
          <c:extLst>
            <c:ext xmlns:c16="http://schemas.microsoft.com/office/drawing/2014/chart" uri="{C3380CC4-5D6E-409C-BE32-E72D297353CC}">
              <c16:uniqueId val="{00000000-F483-4EEB-946B-8D303B0C7B9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168.56</c:v>
                </c:pt>
                <c:pt idx="1">
                  <c:v>167.1</c:v>
                </c:pt>
                <c:pt idx="2">
                  <c:v>167.86</c:v>
                </c:pt>
                <c:pt idx="3">
                  <c:v>173.68</c:v>
                </c:pt>
                <c:pt idx="4">
                  <c:v>174.52</c:v>
                </c:pt>
              </c:numCache>
            </c:numRef>
          </c:val>
          <c:smooth val="0"/>
          <c:extLst>
            <c:ext xmlns:c16="http://schemas.microsoft.com/office/drawing/2014/chart" uri="{C3380CC4-5D6E-409C-BE32-E72D297353CC}">
              <c16:uniqueId val="{00000001-F483-4EEB-946B-8D303B0C7B9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群馬県　安中市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A4</v>
      </c>
      <c r="X8" s="43"/>
      <c r="Y8" s="43"/>
      <c r="Z8" s="43"/>
      <c r="AA8" s="43"/>
      <c r="AB8" s="43"/>
      <c r="AC8" s="43"/>
      <c r="AD8" s="43" t="str">
        <f>データ!$M$6</f>
        <v>非設置</v>
      </c>
      <c r="AE8" s="43"/>
      <c r="AF8" s="43"/>
      <c r="AG8" s="43"/>
      <c r="AH8" s="43"/>
      <c r="AI8" s="43"/>
      <c r="AJ8" s="43"/>
      <c r="AK8" s="2"/>
      <c r="AL8" s="44">
        <f>データ!$R$6</f>
        <v>54643</v>
      </c>
      <c r="AM8" s="44"/>
      <c r="AN8" s="44"/>
      <c r="AO8" s="44"/>
      <c r="AP8" s="44"/>
      <c r="AQ8" s="44"/>
      <c r="AR8" s="44"/>
      <c r="AS8" s="44"/>
      <c r="AT8" s="45">
        <f>データ!$S$6</f>
        <v>276.31</v>
      </c>
      <c r="AU8" s="46"/>
      <c r="AV8" s="46"/>
      <c r="AW8" s="46"/>
      <c r="AX8" s="46"/>
      <c r="AY8" s="46"/>
      <c r="AZ8" s="46"/>
      <c r="BA8" s="46"/>
      <c r="BB8" s="47">
        <f>データ!$T$6</f>
        <v>197.76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65.28</v>
      </c>
      <c r="J10" s="46"/>
      <c r="K10" s="46"/>
      <c r="L10" s="46"/>
      <c r="M10" s="46"/>
      <c r="N10" s="46"/>
      <c r="O10" s="80"/>
      <c r="P10" s="47">
        <f>データ!$P$6</f>
        <v>99.22</v>
      </c>
      <c r="Q10" s="47"/>
      <c r="R10" s="47"/>
      <c r="S10" s="47"/>
      <c r="T10" s="47"/>
      <c r="U10" s="47"/>
      <c r="V10" s="47"/>
      <c r="W10" s="44">
        <f>データ!$Q$6</f>
        <v>2420</v>
      </c>
      <c r="X10" s="44"/>
      <c r="Y10" s="44"/>
      <c r="Z10" s="44"/>
      <c r="AA10" s="44"/>
      <c r="AB10" s="44"/>
      <c r="AC10" s="44"/>
      <c r="AD10" s="2"/>
      <c r="AE10" s="2"/>
      <c r="AF10" s="2"/>
      <c r="AG10" s="2"/>
      <c r="AH10" s="2"/>
      <c r="AI10" s="2"/>
      <c r="AJ10" s="2"/>
      <c r="AK10" s="2"/>
      <c r="AL10" s="44">
        <f>データ!$U$6</f>
        <v>54175</v>
      </c>
      <c r="AM10" s="44"/>
      <c r="AN10" s="44"/>
      <c r="AO10" s="44"/>
      <c r="AP10" s="44"/>
      <c r="AQ10" s="44"/>
      <c r="AR10" s="44"/>
      <c r="AS10" s="44"/>
      <c r="AT10" s="45">
        <f>データ!$V$6</f>
        <v>126.13</v>
      </c>
      <c r="AU10" s="46"/>
      <c r="AV10" s="46"/>
      <c r="AW10" s="46"/>
      <c r="AX10" s="46"/>
      <c r="AY10" s="46"/>
      <c r="AZ10" s="46"/>
      <c r="BA10" s="46"/>
      <c r="BB10" s="47">
        <f>データ!$W$6</f>
        <v>429.52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112</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35.1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Ln1KUBqh/nianmzG6S13k7h5Mw672tAuj8GxvzPW9MdtXNPJXd9BdcDzYlixu+WTxb/SqNIT7crL0YXaOHIhnw==" saltValue="SdxQn+hkg1UIzT7lbKw6w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102113</v>
      </c>
      <c r="D6" s="20">
        <f t="shared" si="3"/>
        <v>46</v>
      </c>
      <c r="E6" s="20">
        <f t="shared" si="3"/>
        <v>1</v>
      </c>
      <c r="F6" s="20">
        <f t="shared" si="3"/>
        <v>0</v>
      </c>
      <c r="G6" s="20">
        <f t="shared" si="3"/>
        <v>1</v>
      </c>
      <c r="H6" s="20" t="str">
        <f t="shared" si="3"/>
        <v>群馬県　安中市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65.28</v>
      </c>
      <c r="P6" s="21">
        <f t="shared" si="3"/>
        <v>99.22</v>
      </c>
      <c r="Q6" s="21">
        <f t="shared" si="3"/>
        <v>2420</v>
      </c>
      <c r="R6" s="21">
        <f t="shared" si="3"/>
        <v>54643</v>
      </c>
      <c r="S6" s="21">
        <f t="shared" si="3"/>
        <v>276.31</v>
      </c>
      <c r="T6" s="21">
        <f t="shared" si="3"/>
        <v>197.76</v>
      </c>
      <c r="U6" s="21">
        <f t="shared" si="3"/>
        <v>54175</v>
      </c>
      <c r="V6" s="21">
        <f t="shared" si="3"/>
        <v>126.13</v>
      </c>
      <c r="W6" s="21">
        <f t="shared" si="3"/>
        <v>429.52</v>
      </c>
      <c r="X6" s="22">
        <f>IF(X7="",NA(),X7)</f>
        <v>105</v>
      </c>
      <c r="Y6" s="22">
        <f t="shared" ref="Y6:AG6" si="4">IF(Y7="",NA(),Y7)</f>
        <v>105.37</v>
      </c>
      <c r="Z6" s="22">
        <f t="shared" si="4"/>
        <v>110.45</v>
      </c>
      <c r="AA6" s="22">
        <f t="shared" si="4"/>
        <v>108.7</v>
      </c>
      <c r="AB6" s="22">
        <f t="shared" si="4"/>
        <v>107.03</v>
      </c>
      <c r="AC6" s="22">
        <f t="shared" si="4"/>
        <v>111.17</v>
      </c>
      <c r="AD6" s="22">
        <f t="shared" si="4"/>
        <v>110.91</v>
      </c>
      <c r="AE6" s="22">
        <f t="shared" si="4"/>
        <v>111.49</v>
      </c>
      <c r="AF6" s="22">
        <f t="shared" si="4"/>
        <v>109.09</v>
      </c>
      <c r="AG6" s="22">
        <f t="shared" si="4"/>
        <v>109.05</v>
      </c>
      <c r="AH6" s="21" t="str">
        <f>IF(AH7="","",IF(AH7="-","【-】","【"&amp;SUBSTITUTE(TEXT(AH7,"#,##0.00"),"-","△")&amp;"】"))</f>
        <v>【108.24】</v>
      </c>
      <c r="AI6" s="21">
        <f>IF(AI7="",NA(),AI7)</f>
        <v>0</v>
      </c>
      <c r="AJ6" s="21">
        <f t="shared" ref="AJ6:AR6" si="5">IF(AJ7="",NA(),AJ7)</f>
        <v>0</v>
      </c>
      <c r="AK6" s="21">
        <f t="shared" si="5"/>
        <v>0</v>
      </c>
      <c r="AL6" s="21">
        <f t="shared" si="5"/>
        <v>0</v>
      </c>
      <c r="AM6" s="21">
        <f t="shared" si="5"/>
        <v>0</v>
      </c>
      <c r="AN6" s="22">
        <f t="shared" si="5"/>
        <v>0.78</v>
      </c>
      <c r="AO6" s="22">
        <f t="shared" si="5"/>
        <v>0.92</v>
      </c>
      <c r="AP6" s="22">
        <f t="shared" si="5"/>
        <v>0.87</v>
      </c>
      <c r="AQ6" s="22">
        <f t="shared" si="5"/>
        <v>0.93</v>
      </c>
      <c r="AR6" s="22">
        <f t="shared" si="5"/>
        <v>1.02</v>
      </c>
      <c r="AS6" s="21" t="str">
        <f>IF(AS7="","",IF(AS7="-","【-】","【"&amp;SUBSTITUTE(TEXT(AS7,"#,##0.00"),"-","△")&amp;"】"))</f>
        <v>【1.50】</v>
      </c>
      <c r="AT6" s="22">
        <f>IF(AT7="",NA(),AT7)</f>
        <v>477.69</v>
      </c>
      <c r="AU6" s="22">
        <f t="shared" ref="AU6:BC6" si="6">IF(AU7="",NA(),AU7)</f>
        <v>432.81</v>
      </c>
      <c r="AV6" s="22">
        <f t="shared" si="6"/>
        <v>419.65</v>
      </c>
      <c r="AW6" s="22">
        <f t="shared" si="6"/>
        <v>365.04</v>
      </c>
      <c r="AX6" s="22">
        <f t="shared" si="6"/>
        <v>384.14</v>
      </c>
      <c r="AY6" s="22">
        <f t="shared" si="6"/>
        <v>360.86</v>
      </c>
      <c r="AZ6" s="22">
        <f t="shared" si="6"/>
        <v>350.79</v>
      </c>
      <c r="BA6" s="22">
        <f t="shared" si="6"/>
        <v>354.57</v>
      </c>
      <c r="BB6" s="22">
        <f t="shared" si="6"/>
        <v>357.74</v>
      </c>
      <c r="BC6" s="22">
        <f t="shared" si="6"/>
        <v>344.88</v>
      </c>
      <c r="BD6" s="21" t="str">
        <f>IF(BD7="","",IF(BD7="-","【-】","【"&amp;SUBSTITUTE(TEXT(BD7,"#,##0.00"),"-","△")&amp;"】"))</f>
        <v>【243.36】</v>
      </c>
      <c r="BE6" s="22">
        <f>IF(BE7="",NA(),BE7)</f>
        <v>527.20000000000005</v>
      </c>
      <c r="BF6" s="22">
        <f t="shared" ref="BF6:BN6" si="7">IF(BF7="",NA(),BF7)</f>
        <v>511.34</v>
      </c>
      <c r="BG6" s="22">
        <f t="shared" si="7"/>
        <v>483.7</v>
      </c>
      <c r="BH6" s="22">
        <f t="shared" si="7"/>
        <v>513.75</v>
      </c>
      <c r="BI6" s="22">
        <f t="shared" si="7"/>
        <v>542.88</v>
      </c>
      <c r="BJ6" s="22">
        <f t="shared" si="7"/>
        <v>309.27999999999997</v>
      </c>
      <c r="BK6" s="22">
        <f t="shared" si="7"/>
        <v>322.92</v>
      </c>
      <c r="BL6" s="22">
        <f t="shared" si="7"/>
        <v>303.45999999999998</v>
      </c>
      <c r="BM6" s="22">
        <f t="shared" si="7"/>
        <v>307.27999999999997</v>
      </c>
      <c r="BN6" s="22">
        <f t="shared" si="7"/>
        <v>304.02</v>
      </c>
      <c r="BO6" s="21" t="str">
        <f>IF(BO7="","",IF(BO7="-","【-】","【"&amp;SUBSTITUTE(TEXT(BO7,"#,##0.00"),"-","△")&amp;"】"))</f>
        <v>【265.93】</v>
      </c>
      <c r="BP6" s="22">
        <f>IF(BP7="",NA(),BP7)</f>
        <v>102.24</v>
      </c>
      <c r="BQ6" s="22">
        <f t="shared" ref="BQ6:BY6" si="8">IF(BQ7="",NA(),BQ7)</f>
        <v>100.18</v>
      </c>
      <c r="BR6" s="22">
        <f t="shared" si="8"/>
        <v>107.25</v>
      </c>
      <c r="BS6" s="22">
        <f t="shared" si="8"/>
        <v>95.94</v>
      </c>
      <c r="BT6" s="22">
        <f t="shared" si="8"/>
        <v>88.63</v>
      </c>
      <c r="BU6" s="22">
        <f t="shared" si="8"/>
        <v>103.32</v>
      </c>
      <c r="BV6" s="22">
        <f t="shared" si="8"/>
        <v>100.85</v>
      </c>
      <c r="BW6" s="22">
        <f t="shared" si="8"/>
        <v>103.79</v>
      </c>
      <c r="BX6" s="22">
        <f t="shared" si="8"/>
        <v>98.3</v>
      </c>
      <c r="BY6" s="22">
        <f t="shared" si="8"/>
        <v>98.89</v>
      </c>
      <c r="BZ6" s="21" t="str">
        <f>IF(BZ7="","",IF(BZ7="-","【-】","【"&amp;SUBSTITUTE(TEXT(BZ7,"#,##0.00"),"-","△")&amp;"】"))</f>
        <v>【97.82】</v>
      </c>
      <c r="CA6" s="22">
        <f>IF(CA7="",NA(),CA7)</f>
        <v>135.29</v>
      </c>
      <c r="CB6" s="22">
        <f t="shared" ref="CB6:CJ6" si="9">IF(CB7="",NA(),CB7)</f>
        <v>137.57</v>
      </c>
      <c r="CC6" s="22">
        <f t="shared" si="9"/>
        <v>128.93</v>
      </c>
      <c r="CD6" s="22">
        <f t="shared" si="9"/>
        <v>132.01</v>
      </c>
      <c r="CE6" s="22">
        <f t="shared" si="9"/>
        <v>134.19</v>
      </c>
      <c r="CF6" s="22">
        <f t="shared" si="9"/>
        <v>168.56</v>
      </c>
      <c r="CG6" s="22">
        <f t="shared" si="9"/>
        <v>167.1</v>
      </c>
      <c r="CH6" s="22">
        <f t="shared" si="9"/>
        <v>167.86</v>
      </c>
      <c r="CI6" s="22">
        <f t="shared" si="9"/>
        <v>173.68</v>
      </c>
      <c r="CJ6" s="22">
        <f t="shared" si="9"/>
        <v>174.52</v>
      </c>
      <c r="CK6" s="21" t="str">
        <f>IF(CK7="","",IF(CK7="-","【-】","【"&amp;SUBSTITUTE(TEXT(CK7,"#,##0.00"),"-","△")&amp;"】"))</f>
        <v>【177.56】</v>
      </c>
      <c r="CL6" s="22">
        <f>IF(CL7="",NA(),CL7)</f>
        <v>60.68</v>
      </c>
      <c r="CM6" s="22">
        <f t="shared" ref="CM6:CU6" si="10">IF(CM7="",NA(),CM7)</f>
        <v>58.16</v>
      </c>
      <c r="CN6" s="22">
        <f t="shared" si="10"/>
        <v>58.39</v>
      </c>
      <c r="CO6" s="22">
        <f t="shared" si="10"/>
        <v>60.54</v>
      </c>
      <c r="CP6" s="22">
        <f t="shared" si="10"/>
        <v>60.24</v>
      </c>
      <c r="CQ6" s="22">
        <f t="shared" si="10"/>
        <v>59.51</v>
      </c>
      <c r="CR6" s="22">
        <f t="shared" si="10"/>
        <v>59.91</v>
      </c>
      <c r="CS6" s="22">
        <f t="shared" si="10"/>
        <v>59.4</v>
      </c>
      <c r="CT6" s="22">
        <f t="shared" si="10"/>
        <v>59.24</v>
      </c>
      <c r="CU6" s="22">
        <f t="shared" si="10"/>
        <v>58.77</v>
      </c>
      <c r="CV6" s="21" t="str">
        <f>IF(CV7="","",IF(CV7="-","【-】","【"&amp;SUBSTITUTE(TEXT(CV7,"#,##0.00"),"-","△")&amp;"】"))</f>
        <v>【59.81】</v>
      </c>
      <c r="CW6" s="22">
        <f>IF(CW7="",NA(),CW7)</f>
        <v>77.13</v>
      </c>
      <c r="CX6" s="22">
        <f t="shared" ref="CX6:DF6" si="11">IF(CX7="",NA(),CX7)</f>
        <v>79.430000000000007</v>
      </c>
      <c r="CY6" s="22">
        <f t="shared" si="11"/>
        <v>80.81</v>
      </c>
      <c r="CZ6" s="22">
        <f t="shared" si="11"/>
        <v>80.39</v>
      </c>
      <c r="DA6" s="22">
        <f t="shared" si="11"/>
        <v>79.45</v>
      </c>
      <c r="DB6" s="22">
        <f t="shared" si="11"/>
        <v>87.08</v>
      </c>
      <c r="DC6" s="22">
        <f t="shared" si="11"/>
        <v>87.26</v>
      </c>
      <c r="DD6" s="22">
        <f t="shared" si="11"/>
        <v>87.57</v>
      </c>
      <c r="DE6" s="22">
        <f t="shared" si="11"/>
        <v>87.26</v>
      </c>
      <c r="DF6" s="22">
        <f t="shared" si="11"/>
        <v>86.95</v>
      </c>
      <c r="DG6" s="21" t="str">
        <f>IF(DG7="","",IF(DG7="-","【-】","【"&amp;SUBSTITUTE(TEXT(DG7,"#,##0.00"),"-","△")&amp;"】"))</f>
        <v>【89.42】</v>
      </c>
      <c r="DH6" s="22">
        <f>IF(DH7="",NA(),DH7)</f>
        <v>47.63</v>
      </c>
      <c r="DI6" s="22">
        <f t="shared" ref="DI6:DQ6" si="12">IF(DI7="",NA(),DI7)</f>
        <v>48.72</v>
      </c>
      <c r="DJ6" s="22">
        <f t="shared" si="12"/>
        <v>49.8</v>
      </c>
      <c r="DK6" s="22">
        <f t="shared" si="12"/>
        <v>49.98</v>
      </c>
      <c r="DL6" s="22">
        <f t="shared" si="12"/>
        <v>50.93</v>
      </c>
      <c r="DM6" s="22">
        <f t="shared" si="12"/>
        <v>48.55</v>
      </c>
      <c r="DN6" s="22">
        <f t="shared" si="12"/>
        <v>49.2</v>
      </c>
      <c r="DO6" s="22">
        <f t="shared" si="12"/>
        <v>50.01</v>
      </c>
      <c r="DP6" s="22">
        <f t="shared" si="12"/>
        <v>50.99</v>
      </c>
      <c r="DQ6" s="22">
        <f t="shared" si="12"/>
        <v>51.79</v>
      </c>
      <c r="DR6" s="21" t="str">
        <f>IF(DR7="","",IF(DR7="-","【-】","【"&amp;SUBSTITUTE(TEXT(DR7,"#,##0.00"),"-","△")&amp;"】"))</f>
        <v>【52.02】</v>
      </c>
      <c r="DS6" s="22">
        <f>IF(DS7="",NA(),DS7)</f>
        <v>16.73</v>
      </c>
      <c r="DT6" s="22">
        <f t="shared" ref="DT6:EB6" si="13">IF(DT7="",NA(),DT7)</f>
        <v>18.12</v>
      </c>
      <c r="DU6" s="22">
        <f t="shared" si="13"/>
        <v>19.010000000000002</v>
      </c>
      <c r="DV6" s="22">
        <f t="shared" si="13"/>
        <v>20.95</v>
      </c>
      <c r="DW6" s="22">
        <f t="shared" si="13"/>
        <v>20.66</v>
      </c>
      <c r="DX6" s="22">
        <f t="shared" si="13"/>
        <v>17.11</v>
      </c>
      <c r="DY6" s="22">
        <f t="shared" si="13"/>
        <v>18.329999999999998</v>
      </c>
      <c r="DZ6" s="22">
        <f t="shared" si="13"/>
        <v>20.27</v>
      </c>
      <c r="EA6" s="22">
        <f t="shared" si="13"/>
        <v>21.69</v>
      </c>
      <c r="EB6" s="22">
        <f t="shared" si="13"/>
        <v>23.19</v>
      </c>
      <c r="EC6" s="21" t="str">
        <f>IF(EC7="","",IF(EC7="-","【-】","【"&amp;SUBSTITUTE(TEXT(EC7,"#,##0.00"),"-","△")&amp;"】"))</f>
        <v>【25.37】</v>
      </c>
      <c r="ED6" s="22">
        <f>IF(ED7="",NA(),ED7)</f>
        <v>0.18</v>
      </c>
      <c r="EE6" s="22">
        <f t="shared" ref="EE6:EM6" si="14">IF(EE7="",NA(),EE7)</f>
        <v>0.57999999999999996</v>
      </c>
      <c r="EF6" s="22">
        <f t="shared" si="14"/>
        <v>0.63</v>
      </c>
      <c r="EG6" s="22">
        <f t="shared" si="14"/>
        <v>0.54</v>
      </c>
      <c r="EH6" s="22">
        <f t="shared" si="14"/>
        <v>0.37</v>
      </c>
      <c r="EI6" s="22">
        <f t="shared" si="14"/>
        <v>0.63</v>
      </c>
      <c r="EJ6" s="22">
        <f t="shared" si="14"/>
        <v>0.6</v>
      </c>
      <c r="EK6" s="22">
        <f t="shared" si="14"/>
        <v>0.56000000000000005</v>
      </c>
      <c r="EL6" s="22">
        <f t="shared" si="14"/>
        <v>0.6</v>
      </c>
      <c r="EM6" s="22">
        <f t="shared" si="14"/>
        <v>0.53</v>
      </c>
      <c r="EN6" s="21" t="str">
        <f>IF(EN7="","",IF(EN7="-","【-】","【"&amp;SUBSTITUTE(TEXT(EN7,"#,##0.00"),"-","△")&amp;"】"))</f>
        <v>【0.62】</v>
      </c>
    </row>
    <row r="7" spans="1:144" s="23" customFormat="1" x14ac:dyDescent="0.2">
      <c r="A7" s="15"/>
      <c r="B7" s="24">
        <v>2023</v>
      </c>
      <c r="C7" s="24">
        <v>102113</v>
      </c>
      <c r="D7" s="24">
        <v>46</v>
      </c>
      <c r="E7" s="24">
        <v>1</v>
      </c>
      <c r="F7" s="24">
        <v>0</v>
      </c>
      <c r="G7" s="24">
        <v>1</v>
      </c>
      <c r="H7" s="24" t="s">
        <v>93</v>
      </c>
      <c r="I7" s="24" t="s">
        <v>94</v>
      </c>
      <c r="J7" s="24" t="s">
        <v>95</v>
      </c>
      <c r="K7" s="24" t="s">
        <v>96</v>
      </c>
      <c r="L7" s="24" t="s">
        <v>97</v>
      </c>
      <c r="M7" s="24" t="s">
        <v>98</v>
      </c>
      <c r="N7" s="25" t="s">
        <v>99</v>
      </c>
      <c r="O7" s="25">
        <v>65.28</v>
      </c>
      <c r="P7" s="25">
        <v>99.22</v>
      </c>
      <c r="Q7" s="25">
        <v>2420</v>
      </c>
      <c r="R7" s="25">
        <v>54643</v>
      </c>
      <c r="S7" s="25">
        <v>276.31</v>
      </c>
      <c r="T7" s="25">
        <v>197.76</v>
      </c>
      <c r="U7" s="25">
        <v>54175</v>
      </c>
      <c r="V7" s="25">
        <v>126.13</v>
      </c>
      <c r="W7" s="25">
        <v>429.52</v>
      </c>
      <c r="X7" s="25">
        <v>105</v>
      </c>
      <c r="Y7" s="25">
        <v>105.37</v>
      </c>
      <c r="Z7" s="25">
        <v>110.45</v>
      </c>
      <c r="AA7" s="25">
        <v>108.7</v>
      </c>
      <c r="AB7" s="25">
        <v>107.03</v>
      </c>
      <c r="AC7" s="25">
        <v>111.17</v>
      </c>
      <c r="AD7" s="25">
        <v>110.91</v>
      </c>
      <c r="AE7" s="25">
        <v>111.49</v>
      </c>
      <c r="AF7" s="25">
        <v>109.09</v>
      </c>
      <c r="AG7" s="25">
        <v>109.05</v>
      </c>
      <c r="AH7" s="25">
        <v>108.24</v>
      </c>
      <c r="AI7" s="25">
        <v>0</v>
      </c>
      <c r="AJ7" s="25">
        <v>0</v>
      </c>
      <c r="AK7" s="25">
        <v>0</v>
      </c>
      <c r="AL7" s="25">
        <v>0</v>
      </c>
      <c r="AM7" s="25">
        <v>0</v>
      </c>
      <c r="AN7" s="25">
        <v>0.78</v>
      </c>
      <c r="AO7" s="25">
        <v>0.92</v>
      </c>
      <c r="AP7" s="25">
        <v>0.87</v>
      </c>
      <c r="AQ7" s="25">
        <v>0.93</v>
      </c>
      <c r="AR7" s="25">
        <v>1.02</v>
      </c>
      <c r="AS7" s="25">
        <v>1.5</v>
      </c>
      <c r="AT7" s="25">
        <v>477.69</v>
      </c>
      <c r="AU7" s="25">
        <v>432.81</v>
      </c>
      <c r="AV7" s="25">
        <v>419.65</v>
      </c>
      <c r="AW7" s="25">
        <v>365.04</v>
      </c>
      <c r="AX7" s="25">
        <v>384.14</v>
      </c>
      <c r="AY7" s="25">
        <v>360.86</v>
      </c>
      <c r="AZ7" s="25">
        <v>350.79</v>
      </c>
      <c r="BA7" s="25">
        <v>354.57</v>
      </c>
      <c r="BB7" s="25">
        <v>357.74</v>
      </c>
      <c r="BC7" s="25">
        <v>344.88</v>
      </c>
      <c r="BD7" s="25">
        <v>243.36</v>
      </c>
      <c r="BE7" s="25">
        <v>527.20000000000005</v>
      </c>
      <c r="BF7" s="25">
        <v>511.34</v>
      </c>
      <c r="BG7" s="25">
        <v>483.7</v>
      </c>
      <c r="BH7" s="25">
        <v>513.75</v>
      </c>
      <c r="BI7" s="25">
        <v>542.88</v>
      </c>
      <c r="BJ7" s="25">
        <v>309.27999999999997</v>
      </c>
      <c r="BK7" s="25">
        <v>322.92</v>
      </c>
      <c r="BL7" s="25">
        <v>303.45999999999998</v>
      </c>
      <c r="BM7" s="25">
        <v>307.27999999999997</v>
      </c>
      <c r="BN7" s="25">
        <v>304.02</v>
      </c>
      <c r="BO7" s="25">
        <v>265.93</v>
      </c>
      <c r="BP7" s="25">
        <v>102.24</v>
      </c>
      <c r="BQ7" s="25">
        <v>100.18</v>
      </c>
      <c r="BR7" s="25">
        <v>107.25</v>
      </c>
      <c r="BS7" s="25">
        <v>95.94</v>
      </c>
      <c r="BT7" s="25">
        <v>88.63</v>
      </c>
      <c r="BU7" s="25">
        <v>103.32</v>
      </c>
      <c r="BV7" s="25">
        <v>100.85</v>
      </c>
      <c r="BW7" s="25">
        <v>103.79</v>
      </c>
      <c r="BX7" s="25">
        <v>98.3</v>
      </c>
      <c r="BY7" s="25">
        <v>98.89</v>
      </c>
      <c r="BZ7" s="25">
        <v>97.82</v>
      </c>
      <c r="CA7" s="25">
        <v>135.29</v>
      </c>
      <c r="CB7" s="25">
        <v>137.57</v>
      </c>
      <c r="CC7" s="25">
        <v>128.93</v>
      </c>
      <c r="CD7" s="25">
        <v>132.01</v>
      </c>
      <c r="CE7" s="25">
        <v>134.19</v>
      </c>
      <c r="CF7" s="25">
        <v>168.56</v>
      </c>
      <c r="CG7" s="25">
        <v>167.1</v>
      </c>
      <c r="CH7" s="25">
        <v>167.86</v>
      </c>
      <c r="CI7" s="25">
        <v>173.68</v>
      </c>
      <c r="CJ7" s="25">
        <v>174.52</v>
      </c>
      <c r="CK7" s="25">
        <v>177.56</v>
      </c>
      <c r="CL7" s="25">
        <v>60.68</v>
      </c>
      <c r="CM7" s="25">
        <v>58.16</v>
      </c>
      <c r="CN7" s="25">
        <v>58.39</v>
      </c>
      <c r="CO7" s="25">
        <v>60.54</v>
      </c>
      <c r="CP7" s="25">
        <v>60.24</v>
      </c>
      <c r="CQ7" s="25">
        <v>59.51</v>
      </c>
      <c r="CR7" s="25">
        <v>59.91</v>
      </c>
      <c r="CS7" s="25">
        <v>59.4</v>
      </c>
      <c r="CT7" s="25">
        <v>59.24</v>
      </c>
      <c r="CU7" s="25">
        <v>58.77</v>
      </c>
      <c r="CV7" s="25">
        <v>59.81</v>
      </c>
      <c r="CW7" s="25">
        <v>77.13</v>
      </c>
      <c r="CX7" s="25">
        <v>79.430000000000007</v>
      </c>
      <c r="CY7" s="25">
        <v>80.81</v>
      </c>
      <c r="CZ7" s="25">
        <v>80.39</v>
      </c>
      <c r="DA7" s="25">
        <v>79.45</v>
      </c>
      <c r="DB7" s="25">
        <v>87.08</v>
      </c>
      <c r="DC7" s="25">
        <v>87.26</v>
      </c>
      <c r="DD7" s="25">
        <v>87.57</v>
      </c>
      <c r="DE7" s="25">
        <v>87.26</v>
      </c>
      <c r="DF7" s="25">
        <v>86.95</v>
      </c>
      <c r="DG7" s="25">
        <v>89.42</v>
      </c>
      <c r="DH7" s="25">
        <v>47.63</v>
      </c>
      <c r="DI7" s="25">
        <v>48.72</v>
      </c>
      <c r="DJ7" s="25">
        <v>49.8</v>
      </c>
      <c r="DK7" s="25">
        <v>49.98</v>
      </c>
      <c r="DL7" s="25">
        <v>50.93</v>
      </c>
      <c r="DM7" s="25">
        <v>48.55</v>
      </c>
      <c r="DN7" s="25">
        <v>49.2</v>
      </c>
      <c r="DO7" s="25">
        <v>50.01</v>
      </c>
      <c r="DP7" s="25">
        <v>50.99</v>
      </c>
      <c r="DQ7" s="25">
        <v>51.79</v>
      </c>
      <c r="DR7" s="25">
        <v>52.02</v>
      </c>
      <c r="DS7" s="25">
        <v>16.73</v>
      </c>
      <c r="DT7" s="25">
        <v>18.12</v>
      </c>
      <c r="DU7" s="25">
        <v>19.010000000000002</v>
      </c>
      <c r="DV7" s="25">
        <v>20.95</v>
      </c>
      <c r="DW7" s="25">
        <v>20.66</v>
      </c>
      <c r="DX7" s="25">
        <v>17.11</v>
      </c>
      <c r="DY7" s="25">
        <v>18.329999999999998</v>
      </c>
      <c r="DZ7" s="25">
        <v>20.27</v>
      </c>
      <c r="EA7" s="25">
        <v>21.69</v>
      </c>
      <c r="EB7" s="25">
        <v>23.19</v>
      </c>
      <c r="EC7" s="25">
        <v>25.37</v>
      </c>
      <c r="ED7" s="25">
        <v>0.18</v>
      </c>
      <c r="EE7" s="25">
        <v>0.57999999999999996</v>
      </c>
      <c r="EF7" s="25">
        <v>0.63</v>
      </c>
      <c r="EG7" s="25">
        <v>0.54</v>
      </c>
      <c r="EH7" s="25">
        <v>0.37</v>
      </c>
      <c r="EI7" s="25">
        <v>0.63</v>
      </c>
      <c r="EJ7" s="25">
        <v>0.6</v>
      </c>
      <c r="EK7" s="25">
        <v>0.56000000000000005</v>
      </c>
      <c r="EL7" s="25">
        <v>0.6</v>
      </c>
      <c r="EM7" s="25">
        <v>0.53</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2025-02-06T04:39:07Z</cp:lastPrinted>
  <dcterms:created xsi:type="dcterms:W3CDTF">2025-01-24T06:46:25Z</dcterms:created>
  <dcterms:modified xsi:type="dcterms:W3CDTF">2025-02-27T06:46:12Z</dcterms:modified>
  <cp:category/>
</cp:coreProperties>
</file>