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13_ncr:1_{A7AD3BD9-4CB8-4F20-959D-B208B2CE8814}" xr6:coauthVersionLast="47" xr6:coauthVersionMax="47" xr10:uidLastSave="{00000000-0000-0000-0000-000000000000}"/>
  <bookViews>
    <workbookView xWindow="-110" yWindow="-110" windowWidth="19420" windowHeight="10420" xr2:uid="{B3E6B028-C3FD-4C64-987F-94EAA5718FD6}"/>
  </bookViews>
  <sheets>
    <sheet name="（参考）原油換算表" sheetId="1" r:id="rId1"/>
  </sheets>
  <externalReferences>
    <externalReference r:id="rId2"/>
  </externalReferences>
  <definedNames>
    <definedName name="_xlnm.Print_Area" localSheetId="0">'（参考）原油換算表'!$A$1:$K$81</definedName>
    <definedName name="大分類">[1]産業分類表!$A$1:$T$1</definedName>
    <definedName name="燃料">#REF!</definedName>
    <definedName name="報告年度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A21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35" i="1" l="1"/>
  <c r="I77" i="1" s="1"/>
  <c r="I78" i="1" s="1"/>
</calcChain>
</file>

<file path=xl/sharedStrings.xml><?xml version="1.0" encoding="utf-8"?>
<sst xmlns="http://schemas.openxmlformats.org/spreadsheetml/2006/main" count="249" uniqueCount="108">
  <si>
    <t>※2：「自家発電」については参考として記載すること（燃料使用量においてカウントされているため、合計には含めない）。</t>
    <rPh sb="47" eb="49">
      <t>ゴウケイ</t>
    </rPh>
    <phoneticPr fontId="4"/>
  </si>
  <si>
    <t>※１：省エネルギー法　定期報告書・中長期計画書（特定事業者等）記入要領　別添資料2の「都市ガス供給事業者（旧一般ガス事業者）の供給熱量一覧」を参照して、係数を入力すること。</t>
    <rPh sb="3" eb="4">
      <t>ショウ</t>
    </rPh>
    <rPh sb="9" eb="10">
      <t>ホウ</t>
    </rPh>
    <rPh sb="11" eb="13">
      <t>テイキ</t>
    </rPh>
    <rPh sb="13" eb="16">
      <t>ホウコクショ</t>
    </rPh>
    <rPh sb="17" eb="20">
      <t>チュウチョウキ</t>
    </rPh>
    <rPh sb="20" eb="23">
      <t>ケイカクショ</t>
    </rPh>
    <rPh sb="24" eb="26">
      <t>トクテイ</t>
    </rPh>
    <rPh sb="26" eb="29">
      <t>ジギョウシャ</t>
    </rPh>
    <rPh sb="29" eb="30">
      <t>トウ</t>
    </rPh>
    <rPh sb="31" eb="33">
      <t>キニュウ</t>
    </rPh>
    <rPh sb="33" eb="35">
      <t>ヨウリョウ</t>
    </rPh>
    <rPh sb="36" eb="38">
      <t>ベッテン</t>
    </rPh>
    <rPh sb="38" eb="40">
      <t>シリョウ</t>
    </rPh>
    <rPh sb="43" eb="45">
      <t>トシ</t>
    </rPh>
    <rPh sb="47" eb="49">
      <t>キョウキュウ</t>
    </rPh>
    <rPh sb="49" eb="52">
      <t>ジギョウシャ</t>
    </rPh>
    <rPh sb="53" eb="54">
      <t>キュウ</t>
    </rPh>
    <rPh sb="54" eb="56">
      <t>イッパン</t>
    </rPh>
    <rPh sb="58" eb="61">
      <t>ジギョウシャ</t>
    </rPh>
    <rPh sb="63" eb="65">
      <t>キョウキュウ</t>
    </rPh>
    <rPh sb="65" eb="66">
      <t>ネツ</t>
    </rPh>
    <rPh sb="66" eb="67">
      <t>リョウ</t>
    </rPh>
    <rPh sb="67" eb="69">
      <t>イチラン</t>
    </rPh>
    <rPh sb="71" eb="73">
      <t>サンショウ</t>
    </rPh>
    <rPh sb="76" eb="78">
      <t>ケイスウ</t>
    </rPh>
    <rPh sb="79" eb="81">
      <t>ニュウリョク</t>
    </rPh>
    <phoneticPr fontId="4"/>
  </si>
  <si>
    <t>Kｌ</t>
    <phoneticPr fontId="7"/>
  </si>
  <si>
    <t>原油換算　Kl</t>
    <rPh sb="0" eb="2">
      <t>ゲンユ</t>
    </rPh>
    <rPh sb="2" eb="4">
      <t>カンサン</t>
    </rPh>
    <phoneticPr fontId="7"/>
  </si>
  <si>
    <t>GJ</t>
    <phoneticPr fontId="4"/>
  </si>
  <si>
    <t>合計　GJ</t>
    <rPh sb="0" eb="2">
      <t>ゴウケイ</t>
    </rPh>
    <phoneticPr fontId="4"/>
  </si>
  <si>
    <t>GJ</t>
    <phoneticPr fontId="7"/>
  </si>
  <si>
    <t>小計</t>
    <rPh sb="0" eb="2">
      <t>ショウケイ</t>
    </rPh>
    <phoneticPr fontId="7"/>
  </si>
  <si>
    <t>GJ/千ｋWh</t>
    <rPh sb="3" eb="4">
      <t>セン</t>
    </rPh>
    <phoneticPr fontId="4"/>
  </si>
  <si>
    <t>千ｋWh</t>
  </si>
  <si>
    <t>その他（非燃料由来の非化石）</t>
    <rPh sb="2" eb="3">
      <t>タ</t>
    </rPh>
    <rPh sb="4" eb="5">
      <t>ヒ</t>
    </rPh>
    <rPh sb="5" eb="7">
      <t>ネンリョウ</t>
    </rPh>
    <rPh sb="7" eb="9">
      <t>ユライ</t>
    </rPh>
    <rPh sb="10" eb="13">
      <t>ヒカセキ</t>
    </rPh>
    <phoneticPr fontId="7"/>
  </si>
  <si>
    <t>水力</t>
    <rPh sb="0" eb="2">
      <t>スイリョク</t>
    </rPh>
    <phoneticPr fontId="7"/>
  </si>
  <si>
    <t>地熱</t>
    <rPh sb="0" eb="2">
      <t>チネツ</t>
    </rPh>
    <phoneticPr fontId="7"/>
  </si>
  <si>
    <t>風力</t>
    <rPh sb="0" eb="2">
      <t>フウリョク</t>
    </rPh>
    <phoneticPr fontId="7"/>
  </si>
  <si>
    <t>千ｋWh</t>
    <phoneticPr fontId="7"/>
  </si>
  <si>
    <t>太陽光</t>
    <rPh sb="0" eb="3">
      <t>タイヨウコウ</t>
    </rPh>
    <phoneticPr fontId="7"/>
  </si>
  <si>
    <t>自家発電※2</t>
    <rPh sb="0" eb="2">
      <t>ジカ</t>
    </rPh>
    <rPh sb="2" eb="4">
      <t>ハツデン</t>
    </rPh>
    <phoneticPr fontId="7"/>
  </si>
  <si>
    <t>上記以外の自己託送</t>
    <rPh sb="0" eb="2">
      <t>ジョウキ</t>
    </rPh>
    <rPh sb="2" eb="4">
      <t>イガイ</t>
    </rPh>
    <rPh sb="5" eb="7">
      <t>ジコ</t>
    </rPh>
    <rPh sb="7" eb="9">
      <t>タクソウ</t>
    </rPh>
    <phoneticPr fontId="4"/>
  </si>
  <si>
    <t>自己託送（非化石由来の非化石電気）</t>
    <rPh sb="0" eb="2">
      <t>ジコ</t>
    </rPh>
    <rPh sb="2" eb="4">
      <t>タクソウ</t>
    </rPh>
    <rPh sb="5" eb="8">
      <t>ヒカセキ</t>
    </rPh>
    <rPh sb="8" eb="10">
      <t>ユライ</t>
    </rPh>
    <rPh sb="11" eb="14">
      <t>ヒカセキ</t>
    </rPh>
    <rPh sb="14" eb="16">
      <t>デンキ</t>
    </rPh>
    <phoneticPr fontId="4"/>
  </si>
  <si>
    <t>オフサイト型PPA</t>
    <rPh sb="5" eb="6">
      <t>カタ</t>
    </rPh>
    <phoneticPr fontId="4"/>
  </si>
  <si>
    <t>上記以外の買電</t>
    <rPh sb="0" eb="2">
      <t>ジョウキ</t>
    </rPh>
    <rPh sb="2" eb="4">
      <t>イガイ</t>
    </rPh>
    <rPh sb="5" eb="7">
      <t>バイデン</t>
    </rPh>
    <phoneticPr fontId="4"/>
  </si>
  <si>
    <t>電気事業者からの買電</t>
    <rPh sb="0" eb="2">
      <t>デンキ</t>
    </rPh>
    <rPh sb="2" eb="5">
      <t>ジギョウシャ</t>
    </rPh>
    <rPh sb="8" eb="10">
      <t>バイデン</t>
    </rPh>
    <phoneticPr fontId="4"/>
  </si>
  <si>
    <t>電気</t>
    <phoneticPr fontId="4"/>
  </si>
  <si>
    <t>小計</t>
    <rPh sb="0" eb="2">
      <t>ショウケイ</t>
    </rPh>
    <phoneticPr fontId="4"/>
  </si>
  <si>
    <t>-</t>
    <phoneticPr fontId="7"/>
  </si>
  <si>
    <t>GＪ</t>
    <phoneticPr fontId="7"/>
  </si>
  <si>
    <t>（　　　　　）</t>
    <phoneticPr fontId="7"/>
  </si>
  <si>
    <t>その他</t>
    <rPh sb="2" eb="3">
      <t>タ</t>
    </rPh>
    <phoneticPr fontId="7"/>
  </si>
  <si>
    <t>雪氷熱</t>
    <rPh sb="0" eb="1">
      <t>ユキ</t>
    </rPh>
    <rPh sb="1" eb="2">
      <t>コオリ</t>
    </rPh>
    <rPh sb="2" eb="3">
      <t>ネツ</t>
    </rPh>
    <phoneticPr fontId="7"/>
  </si>
  <si>
    <t>太陽熱</t>
    <rPh sb="0" eb="3">
      <t>タイヨウネツ</t>
    </rPh>
    <phoneticPr fontId="7"/>
  </si>
  <si>
    <t>温泉熱</t>
    <rPh sb="0" eb="3">
      <t>オンセンネツ</t>
    </rPh>
    <phoneticPr fontId="7"/>
  </si>
  <si>
    <t>その他使用した熱</t>
    <rPh sb="2" eb="3">
      <t>タ</t>
    </rPh>
    <rPh sb="3" eb="5">
      <t>シヨウ</t>
    </rPh>
    <rPh sb="7" eb="8">
      <t>ネツ</t>
    </rPh>
    <phoneticPr fontId="7"/>
  </si>
  <si>
    <t>（　　　　　　）</t>
    <phoneticPr fontId="7"/>
  </si>
  <si>
    <t>冷水</t>
    <rPh sb="0" eb="2">
      <t>レイスイ</t>
    </rPh>
    <phoneticPr fontId="7"/>
  </si>
  <si>
    <t>温水</t>
    <rPh sb="0" eb="2">
      <t>オンスイ</t>
    </rPh>
    <phoneticPr fontId="7"/>
  </si>
  <si>
    <t>産業用以外の蒸気</t>
    <rPh sb="0" eb="3">
      <t>サンギョウヨウ</t>
    </rPh>
    <rPh sb="3" eb="5">
      <t>イガイ</t>
    </rPh>
    <rPh sb="6" eb="8">
      <t>ジョウキ</t>
    </rPh>
    <phoneticPr fontId="7"/>
  </si>
  <si>
    <t>産業用蒸気</t>
    <rPh sb="0" eb="3">
      <t>サンギョウヨウ</t>
    </rPh>
    <rPh sb="3" eb="5">
      <t>ジョウキ</t>
    </rPh>
    <phoneticPr fontId="7"/>
  </si>
  <si>
    <t>他者から購入した熱</t>
    <rPh sb="0" eb="2">
      <t>タシャ</t>
    </rPh>
    <rPh sb="4" eb="6">
      <t>コウニュウ</t>
    </rPh>
    <rPh sb="8" eb="9">
      <t>ネツ</t>
    </rPh>
    <phoneticPr fontId="4"/>
  </si>
  <si>
    <t>熱</t>
    <rPh sb="0" eb="1">
      <t>ネツ</t>
    </rPh>
    <phoneticPr fontId="4"/>
  </si>
  <si>
    <t>GＪ</t>
  </si>
  <si>
    <t>GＪ/ｔ</t>
  </si>
  <si>
    <t>ｔ</t>
  </si>
  <si>
    <t>アンモニア</t>
    <phoneticPr fontId="7"/>
  </si>
  <si>
    <t>水素</t>
    <rPh sb="0" eb="2">
      <t>スイソ</t>
    </rPh>
    <phoneticPr fontId="7"/>
  </si>
  <si>
    <t>混合廃材</t>
    <rPh sb="0" eb="2">
      <t>コンゴウ</t>
    </rPh>
    <rPh sb="2" eb="4">
      <t>ハイザイ</t>
    </rPh>
    <phoneticPr fontId="7"/>
  </si>
  <si>
    <t>GＪ/千ｍ３</t>
  </si>
  <si>
    <r>
      <t>千ｍ</t>
    </r>
    <r>
      <rPr>
        <b/>
        <sz val="8"/>
        <rFont val="ＭＳ Ｐゴシック"/>
        <family val="3"/>
        <charset val="128"/>
      </rPr>
      <t>３</t>
    </r>
    <phoneticPr fontId="4"/>
  </si>
  <si>
    <t>廃棄物ガス</t>
    <rPh sb="0" eb="3">
      <t>ハイキブツ</t>
    </rPh>
    <phoneticPr fontId="7"/>
  </si>
  <si>
    <t>GＪ/ｋｌ</t>
  </si>
  <si>
    <t>ｋｌ</t>
  </si>
  <si>
    <t>廃油</t>
    <rPh sb="0" eb="2">
      <t>ハイユ</t>
    </rPh>
    <phoneticPr fontId="7"/>
  </si>
  <si>
    <t>廃プラスチック</t>
    <rPh sb="0" eb="1">
      <t>ハイ</t>
    </rPh>
    <phoneticPr fontId="7"/>
  </si>
  <si>
    <t>廃タイヤ</t>
    <rPh sb="0" eb="1">
      <t>ハイ</t>
    </rPh>
    <phoneticPr fontId="7"/>
  </si>
  <si>
    <t>RPF</t>
    <phoneticPr fontId="7"/>
  </si>
  <si>
    <t>RDF</t>
    <phoneticPr fontId="7"/>
  </si>
  <si>
    <t>その他バイオマス</t>
    <rPh sb="2" eb="3">
      <t>タ</t>
    </rPh>
    <phoneticPr fontId="7"/>
  </si>
  <si>
    <t>バイオガス</t>
    <phoneticPr fontId="7"/>
  </si>
  <si>
    <t>バイオディーゼル</t>
    <phoneticPr fontId="7"/>
  </si>
  <si>
    <t>バイオエタノール</t>
    <phoneticPr fontId="7"/>
  </si>
  <si>
    <t>木質廃材</t>
    <rPh sb="0" eb="2">
      <t>モクシツ</t>
    </rPh>
    <rPh sb="2" eb="4">
      <t>ハイザイ</t>
    </rPh>
    <phoneticPr fontId="7"/>
  </si>
  <si>
    <t>木材</t>
    <rPh sb="0" eb="2">
      <t>モクザイ</t>
    </rPh>
    <phoneticPr fontId="7"/>
  </si>
  <si>
    <t>黒液</t>
    <rPh sb="0" eb="1">
      <t>クロ</t>
    </rPh>
    <rPh sb="1" eb="2">
      <t>エキ</t>
    </rPh>
    <phoneticPr fontId="7"/>
  </si>
  <si>
    <t>非化石燃料</t>
    <rPh sb="0" eb="3">
      <t>ヒカセキ</t>
    </rPh>
    <rPh sb="3" eb="5">
      <t>ネンリョウ</t>
    </rPh>
    <phoneticPr fontId="7"/>
  </si>
  <si>
    <t>都市ガス※1</t>
    <rPh sb="0" eb="2">
      <t>トシ</t>
    </rPh>
    <phoneticPr fontId="7"/>
  </si>
  <si>
    <t>その他の
燃料等</t>
    <rPh sb="5" eb="7">
      <t>ネンリョウ</t>
    </rPh>
    <rPh sb="7" eb="8">
      <t>トウ</t>
    </rPh>
    <phoneticPr fontId="4"/>
  </si>
  <si>
    <t>転炉ガス</t>
    <rPh sb="0" eb="2">
      <t>テンロ</t>
    </rPh>
    <phoneticPr fontId="7"/>
  </si>
  <si>
    <t>発電用高炉ガス</t>
    <rPh sb="0" eb="3">
      <t>ハツデンヨウ</t>
    </rPh>
    <rPh sb="3" eb="5">
      <t>コウロ</t>
    </rPh>
    <phoneticPr fontId="7"/>
  </si>
  <si>
    <t>高炉ガス</t>
    <rPh sb="0" eb="2">
      <t>コウロ</t>
    </rPh>
    <phoneticPr fontId="7"/>
  </si>
  <si>
    <t>コークス炉ガス</t>
    <rPh sb="4" eb="5">
      <t>ロ</t>
    </rPh>
    <phoneticPr fontId="7"/>
  </si>
  <si>
    <t>コールタール</t>
    <phoneticPr fontId="7"/>
  </si>
  <si>
    <t>石炭コークス</t>
    <rPh sb="0" eb="2">
      <t>セキタン</t>
    </rPh>
    <phoneticPr fontId="7"/>
  </si>
  <si>
    <t>輸入無煙炭</t>
    <rPh sb="0" eb="2">
      <t>ユニュウ</t>
    </rPh>
    <rPh sb="2" eb="4">
      <t>ムエン</t>
    </rPh>
    <rPh sb="4" eb="5">
      <t>スミ</t>
    </rPh>
    <phoneticPr fontId="7"/>
  </si>
  <si>
    <t>国産一般炭</t>
    <rPh sb="0" eb="2">
      <t>コクサン</t>
    </rPh>
    <rPh sb="2" eb="4">
      <t>イッパン</t>
    </rPh>
    <rPh sb="4" eb="5">
      <t>スミ</t>
    </rPh>
    <phoneticPr fontId="7"/>
  </si>
  <si>
    <t>輸入一般炭</t>
    <rPh sb="0" eb="2">
      <t>ユニュウ</t>
    </rPh>
    <phoneticPr fontId="7"/>
  </si>
  <si>
    <t>吹込用原料炭</t>
    <rPh sb="0" eb="1">
      <t>フ</t>
    </rPh>
    <rPh sb="1" eb="2">
      <t>コ</t>
    </rPh>
    <rPh sb="2" eb="3">
      <t>ヨウ</t>
    </rPh>
    <rPh sb="3" eb="5">
      <t>ゲンリョウ</t>
    </rPh>
    <rPh sb="5" eb="6">
      <t>スミ</t>
    </rPh>
    <phoneticPr fontId="7"/>
  </si>
  <si>
    <t>コークス用原料炭</t>
    <rPh sb="4" eb="5">
      <t>ヨウ</t>
    </rPh>
    <rPh sb="5" eb="7">
      <t>ゲンリョウ</t>
    </rPh>
    <rPh sb="7" eb="8">
      <t>スミ</t>
    </rPh>
    <phoneticPr fontId="7"/>
  </si>
  <si>
    <t>輸入原料炭</t>
    <rPh sb="0" eb="2">
      <t>ユニュウ</t>
    </rPh>
    <rPh sb="2" eb="4">
      <t>ゲンリョウ</t>
    </rPh>
    <rPh sb="4" eb="5">
      <t>スミ</t>
    </rPh>
    <phoneticPr fontId="7"/>
  </si>
  <si>
    <t>石炭</t>
    <phoneticPr fontId="7"/>
  </si>
  <si>
    <r>
      <t>千ｍ</t>
    </r>
    <r>
      <rPr>
        <b/>
        <sz val="8"/>
        <rFont val="ＭＳ Ｐゴシック"/>
        <family val="3"/>
        <charset val="128"/>
      </rPr>
      <t>３</t>
    </r>
  </si>
  <si>
    <t>その他可燃性天然ガス</t>
  </si>
  <si>
    <t>液化天然ガス(ＬＮＧ)</t>
  </si>
  <si>
    <t>可燃性天然ガス</t>
    <phoneticPr fontId="4"/>
  </si>
  <si>
    <t>GＪ/千ｍ３</t>
    <phoneticPr fontId="4"/>
  </si>
  <si>
    <t>石油系炭化水素ガス</t>
  </si>
  <si>
    <t>液化石油ガス(ＬＰＧ)</t>
  </si>
  <si>
    <t>石油ガス</t>
  </si>
  <si>
    <t>石油コークス</t>
  </si>
  <si>
    <t>石油アスファルト</t>
  </si>
  <si>
    <t>Ｂ・Ｃ重油</t>
  </si>
  <si>
    <t>Ａ重油</t>
  </si>
  <si>
    <t>軽油</t>
  </si>
  <si>
    <t>灯油</t>
  </si>
  <si>
    <t>ジェット燃料油</t>
    <rPh sb="4" eb="7">
      <t>ネンリョウユ</t>
    </rPh>
    <phoneticPr fontId="7"/>
  </si>
  <si>
    <t>ナフサ</t>
  </si>
  <si>
    <t>揮発油（ガソリン）</t>
    <phoneticPr fontId="4"/>
  </si>
  <si>
    <t>原油のうちコンデンセート（ＮＧＬ）</t>
    <rPh sb="0" eb="2">
      <t>ゲンユ</t>
    </rPh>
    <phoneticPr fontId="4"/>
  </si>
  <si>
    <t>原油（コンデンセートを除く）</t>
    <rPh sb="11" eb="12">
      <t>ノゾ</t>
    </rPh>
    <phoneticPr fontId="4"/>
  </si>
  <si>
    <t>化石燃料</t>
    <rPh sb="0" eb="2">
      <t>カセキ</t>
    </rPh>
    <rPh sb="2" eb="4">
      <t>ネンリョウ</t>
    </rPh>
    <phoneticPr fontId="4"/>
  </si>
  <si>
    <t>単位</t>
  </si>
  <si>
    <t>数値(ｃ)</t>
    <phoneticPr fontId="4"/>
  </si>
  <si>
    <r>
      <t>熱量 </t>
    </r>
    <r>
      <rPr>
        <b/>
        <sz val="11"/>
        <rFont val="ＭＳ Ｐゴシック"/>
        <family val="3"/>
        <charset val="128"/>
      </rPr>
      <t xml:space="preserve">GＪ
</t>
    </r>
    <r>
      <rPr>
        <sz val="11"/>
        <rFont val="ＭＳ Ｐゴシック"/>
        <family val="3"/>
        <charset val="128"/>
      </rPr>
      <t>（ｂ = a×ｃ）</t>
    </r>
    <phoneticPr fontId="4"/>
  </si>
  <si>
    <t>数値(a)</t>
    <phoneticPr fontId="4"/>
  </si>
  <si>
    <t>単位発熱量</t>
    <rPh sb="0" eb="2">
      <t>タンイ</t>
    </rPh>
    <rPh sb="2" eb="5">
      <t>ハツネツリョウ</t>
    </rPh>
    <phoneticPr fontId="4"/>
  </si>
  <si>
    <t>エネルギー使用量</t>
    <rPh sb="5" eb="8">
      <t>シヨウリョウ</t>
    </rPh>
    <phoneticPr fontId="4"/>
  </si>
  <si>
    <t>エネルギーの種類</t>
    <phoneticPr fontId="4"/>
  </si>
  <si>
    <t>◆表の黄色の欄に該当数値等を入力してください。</t>
    <rPh sb="1" eb="2">
      <t>ヒョウ</t>
    </rPh>
    <rPh sb="3" eb="5">
      <t>キイロ</t>
    </rPh>
    <rPh sb="6" eb="7">
      <t>ラン</t>
    </rPh>
    <rPh sb="8" eb="10">
      <t>ガイトウ</t>
    </rPh>
    <rPh sb="10" eb="12">
      <t>スウチ</t>
    </rPh>
    <rPh sb="12" eb="13">
      <t>トウ</t>
    </rPh>
    <rPh sb="14" eb="16">
      <t>ニュウリョク</t>
    </rPh>
    <phoneticPr fontId="4"/>
  </si>
  <si>
    <t>（参考）原油換算エネルギー使用量算定表</t>
    <rPh sb="1" eb="3">
      <t>サンコウ</t>
    </rPh>
    <rPh sb="4" eb="6">
      <t>ゲンユ</t>
    </rPh>
    <rPh sb="6" eb="8">
      <t>カンサン</t>
    </rPh>
    <rPh sb="13" eb="16">
      <t>シヨウリョウ</t>
    </rPh>
    <rPh sb="16" eb="18">
      <t>サンテイ</t>
    </rPh>
    <rPh sb="18" eb="19">
      <t>ヒョウ</t>
    </rPh>
    <phoneticPr fontId="4"/>
  </si>
  <si>
    <t>単位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</si>
</sst>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0;"/>
    <numFmt numFmtId="177" formatCode="#,##0.0"/>
    <numFmt numFmtId="178" formatCode="0.0"/>
    <numFmt numFmtId="179" formatCode="0.0_ 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明朝"/>
      <family val="1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0.5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color rgb="FFFF0000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0" xfId="1" applyFont="1" applyAlignment="1">
      <alignment vertical="top" wrapText="1"/>
    </xf>
    <xf numFmtId="0" fontId="3" fillId="0" borderId="0" xfId="1" applyFont="1" applyAlignment="1">
      <alignment vertical="top"/>
    </xf>
    <xf numFmtId="0" fontId="5" fillId="0" borderId="0" xfId="1" applyFont="1" applyAlignment="1">
      <alignment horizontal="center" vertical="center" wrapText="1"/>
    </xf>
    <xf numFmtId="176" fontId="5" fillId="0" borderId="0" xfId="2" applyNumberFormat="1" applyFont="1" applyFill="1" applyBorder="1" applyAlignment="1" applyProtection="1">
      <alignment horizontal="right" vertical="center" wrapText="1"/>
    </xf>
    <xf numFmtId="0" fontId="6" fillId="0" borderId="0" xfId="1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4" fontId="9" fillId="2" borderId="5" xfId="1" applyNumberFormat="1" applyFont="1" applyFill="1" applyBorder="1" applyAlignment="1">
      <alignment horizontal="center" vertical="center" wrapText="1"/>
    </xf>
    <xf numFmtId="176" fontId="10" fillId="2" borderId="5" xfId="2" applyNumberFormat="1" applyFont="1" applyFill="1" applyBorder="1" applyAlignment="1" applyProtection="1">
      <alignment vertical="center" wrapText="1"/>
    </xf>
    <xf numFmtId="0" fontId="8" fillId="0" borderId="5" xfId="1" applyFont="1" applyBorder="1" applyAlignment="1">
      <alignment horizontal="center" vertical="center" wrapText="1"/>
    </xf>
    <xf numFmtId="177" fontId="9" fillId="0" borderId="5" xfId="1" applyNumberFormat="1" applyFont="1" applyBorder="1" applyAlignment="1">
      <alignment horizontal="center" vertical="center" wrapText="1"/>
    </xf>
    <xf numFmtId="176" fontId="10" fillId="0" borderId="5" xfId="2" applyNumberFormat="1" applyFont="1" applyFill="1" applyBorder="1" applyAlignment="1" applyProtection="1">
      <alignment vertical="center" wrapText="1"/>
    </xf>
    <xf numFmtId="0" fontId="12" fillId="0" borderId="5" xfId="1" applyFont="1" applyBorder="1" applyAlignment="1">
      <alignment horizontal="center" vertical="center" wrapText="1"/>
    </xf>
    <xf numFmtId="38" fontId="9" fillId="3" borderId="5" xfId="2" applyFont="1" applyFill="1" applyBorder="1" applyAlignment="1" applyProtection="1">
      <alignment vertical="center" wrapText="1"/>
      <protection locked="0"/>
    </xf>
    <xf numFmtId="4" fontId="9" fillId="0" borderId="5" xfId="1" applyNumberFormat="1" applyFont="1" applyBorder="1" applyAlignment="1">
      <alignment horizontal="center" vertical="center" wrapText="1"/>
    </xf>
    <xf numFmtId="0" fontId="8" fillId="4" borderId="5" xfId="1" applyFont="1" applyFill="1" applyBorder="1" applyAlignment="1">
      <alignment horizontal="center" vertical="center" wrapText="1"/>
    </xf>
    <xf numFmtId="0" fontId="9" fillId="4" borderId="5" xfId="1" applyFont="1" applyFill="1" applyBorder="1" applyAlignment="1">
      <alignment horizontal="center" vertical="center" wrapText="1"/>
    </xf>
    <xf numFmtId="176" fontId="10" fillId="4" borderId="5" xfId="2" applyNumberFormat="1" applyFont="1" applyFill="1" applyBorder="1" applyAlignment="1" applyProtection="1">
      <alignment vertical="center" wrapText="1"/>
    </xf>
    <xf numFmtId="0" fontId="9" fillId="0" borderId="5" xfId="1" applyFont="1" applyBorder="1" applyAlignment="1">
      <alignment horizontal="center" vertical="center" wrapText="1"/>
    </xf>
    <xf numFmtId="0" fontId="14" fillId="0" borderId="5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left" vertical="center" wrapText="1"/>
    </xf>
    <xf numFmtId="0" fontId="8" fillId="5" borderId="5" xfId="1" applyFont="1" applyFill="1" applyBorder="1" applyAlignment="1">
      <alignment horizontal="center" vertical="center" wrapText="1"/>
    </xf>
    <xf numFmtId="0" fontId="9" fillId="5" borderId="5" xfId="1" applyFont="1" applyFill="1" applyBorder="1" applyAlignment="1">
      <alignment horizontal="center" vertical="center" wrapText="1"/>
    </xf>
    <xf numFmtId="176" fontId="10" fillId="5" borderId="5" xfId="2" applyNumberFormat="1" applyFont="1" applyFill="1" applyBorder="1" applyAlignment="1" applyProtection="1">
      <alignment vertical="center" wrapText="1"/>
    </xf>
    <xf numFmtId="0" fontId="6" fillId="0" borderId="5" xfId="1" applyFont="1" applyBorder="1" applyAlignment="1">
      <alignment horizontal="center" vertical="center" wrapText="1"/>
    </xf>
    <xf numFmtId="178" fontId="9" fillId="0" borderId="5" xfId="1" applyNumberFormat="1" applyFont="1" applyBorder="1" applyAlignment="1">
      <alignment horizontal="center" vertical="center" wrapText="1"/>
    </xf>
    <xf numFmtId="0" fontId="8" fillId="6" borderId="5" xfId="1" applyFont="1" applyFill="1" applyBorder="1" applyAlignment="1">
      <alignment horizontal="center" vertical="center" wrapText="1"/>
    </xf>
    <xf numFmtId="0" fontId="9" fillId="6" borderId="5" xfId="1" applyFont="1" applyFill="1" applyBorder="1" applyAlignment="1">
      <alignment horizontal="center" vertical="center" wrapText="1"/>
    </xf>
    <xf numFmtId="176" fontId="10" fillId="6" borderId="5" xfId="2" applyNumberFormat="1" applyFont="1" applyFill="1" applyBorder="1" applyAlignment="1" applyProtection="1">
      <alignment vertical="center" wrapText="1"/>
    </xf>
    <xf numFmtId="179" fontId="9" fillId="3" borderId="5" xfId="1" applyNumberFormat="1" applyFont="1" applyFill="1" applyBorder="1" applyAlignment="1" applyProtection="1">
      <alignment horizontal="center" vertical="center" wrapText="1"/>
      <protection locked="0"/>
    </xf>
    <xf numFmtId="179" fontId="9" fillId="0" borderId="5" xfId="1" applyNumberFormat="1" applyFont="1" applyBorder="1" applyAlignment="1">
      <alignment horizontal="center" vertical="center" wrapText="1"/>
    </xf>
    <xf numFmtId="14" fontId="1" fillId="0" borderId="0" xfId="1" applyNumberFormat="1">
      <alignment vertical="center"/>
    </xf>
    <xf numFmtId="0" fontId="9" fillId="0" borderId="5" xfId="1" applyFont="1" applyBorder="1" applyAlignment="1">
      <alignment horizontal="center" vertical="center" wrapText="1"/>
    </xf>
    <xf numFmtId="0" fontId="1" fillId="0" borderId="0" xfId="1" applyProtection="1">
      <alignment vertical="center"/>
    </xf>
    <xf numFmtId="0" fontId="18" fillId="7" borderId="0" xfId="1" applyFont="1" applyFill="1" applyProtection="1">
      <alignment vertical="center"/>
    </xf>
    <xf numFmtId="0" fontId="1" fillId="7" borderId="0" xfId="1" applyFill="1" applyProtection="1">
      <alignment vertical="center"/>
    </xf>
    <xf numFmtId="0" fontId="13" fillId="0" borderId="5" xfId="1" applyFont="1" applyBorder="1" applyAlignment="1" applyProtection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9" fillId="0" borderId="5" xfId="1" applyFont="1" applyBorder="1" applyAlignment="1" applyProtection="1">
      <alignment horizontal="center" vertical="center" wrapText="1"/>
    </xf>
    <xf numFmtId="0" fontId="8" fillId="0" borderId="5" xfId="1" applyFont="1" applyBorder="1" applyAlignment="1" applyProtection="1">
      <alignment horizontal="center" vertical="center" wrapText="1"/>
    </xf>
    <xf numFmtId="0" fontId="14" fillId="0" borderId="5" xfId="1" applyFont="1" applyBorder="1" applyAlignment="1" applyProtection="1">
      <alignment horizontal="center" vertical="center" wrapText="1"/>
    </xf>
    <xf numFmtId="178" fontId="9" fillId="0" borderId="5" xfId="1" applyNumberFormat="1" applyFont="1" applyBorder="1" applyAlignment="1" applyProtection="1">
      <alignment horizontal="center" vertical="center" wrapText="1"/>
    </xf>
    <xf numFmtId="0" fontId="1" fillId="0" borderId="0" xfId="1" applyFill="1">
      <alignment vertical="center"/>
    </xf>
    <xf numFmtId="176" fontId="5" fillId="0" borderId="3" xfId="2" applyNumberFormat="1" applyFont="1" applyFill="1" applyBorder="1" applyAlignment="1" applyProtection="1">
      <alignment horizontal="right" vertical="center" wrapText="1"/>
    </xf>
    <xf numFmtId="176" fontId="5" fillId="0" borderId="2" xfId="2" applyNumberFormat="1" applyFont="1" applyFill="1" applyBorder="1" applyAlignment="1" applyProtection="1">
      <alignment horizontal="right" vertical="center" wrapText="1"/>
    </xf>
    <xf numFmtId="0" fontId="13" fillId="0" borderId="5" xfId="1" applyFont="1" applyBorder="1" applyAlignment="1">
      <alignment horizontal="left" vertical="center" wrapText="1"/>
    </xf>
    <xf numFmtId="0" fontId="9" fillId="0" borderId="5" xfId="1" applyFont="1" applyBorder="1" applyAlignment="1">
      <alignment horizontal="left" vertical="center" wrapText="1"/>
    </xf>
    <xf numFmtId="0" fontId="3" fillId="0" borderId="5" xfId="1" applyFont="1" applyBorder="1" applyAlignment="1">
      <alignment horizontal="left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4" borderId="7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13" fillId="0" borderId="5" xfId="1" applyFont="1" applyBorder="1" applyAlignment="1" applyProtection="1">
      <alignment horizontal="center" vertical="center" wrapText="1"/>
    </xf>
    <xf numFmtId="0" fontId="17" fillId="0" borderId="5" xfId="1" applyFont="1" applyBorder="1" applyAlignment="1" applyProtection="1">
      <alignment horizontal="center" vertical="center" wrapText="1"/>
    </xf>
    <xf numFmtId="0" fontId="11" fillId="6" borderId="5" xfId="1" applyFont="1" applyFill="1" applyBorder="1" applyAlignment="1">
      <alignment horizontal="center" vertical="center" textRotation="255" wrapText="1"/>
    </xf>
    <xf numFmtId="0" fontId="11" fillId="6" borderId="4" xfId="1" applyFont="1" applyFill="1" applyBorder="1" applyAlignment="1">
      <alignment horizontal="center" vertical="center" textRotation="255" wrapText="1"/>
    </xf>
    <xf numFmtId="0" fontId="16" fillId="0" borderId="5" xfId="1" applyFont="1" applyBorder="1" applyAlignment="1">
      <alignment horizontal="left" vertical="center" wrapText="1"/>
    </xf>
    <xf numFmtId="14" fontId="13" fillId="0" borderId="5" xfId="1" applyNumberFormat="1" applyFont="1" applyBorder="1" applyAlignment="1">
      <alignment horizontal="left" vertical="center" wrapText="1"/>
    </xf>
    <xf numFmtId="0" fontId="13" fillId="0" borderId="5" xfId="1" applyFont="1" applyBorder="1" applyAlignment="1" applyProtection="1">
      <alignment horizontal="left" vertical="center" wrapText="1"/>
    </xf>
    <xf numFmtId="0" fontId="6" fillId="6" borderId="1" xfId="1" applyFont="1" applyFill="1" applyBorder="1" applyAlignment="1">
      <alignment horizontal="center" vertical="center" wrapText="1"/>
    </xf>
    <xf numFmtId="0" fontId="6" fillId="6" borderId="5" xfId="1" applyFont="1" applyFill="1" applyBorder="1" applyAlignment="1">
      <alignment horizontal="center" vertical="center" wrapText="1"/>
    </xf>
    <xf numFmtId="0" fontId="11" fillId="5" borderId="4" xfId="1" applyFont="1" applyFill="1" applyBorder="1" applyAlignment="1">
      <alignment horizontal="center" vertical="center" textRotation="255" wrapText="1"/>
    </xf>
    <xf numFmtId="0" fontId="6" fillId="5" borderId="1" xfId="1" applyFont="1" applyFill="1" applyBorder="1" applyAlignment="1">
      <alignment horizontal="center" vertical="center" wrapText="1"/>
    </xf>
    <xf numFmtId="0" fontId="6" fillId="5" borderId="5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vertical="top" wrapText="1"/>
    </xf>
    <xf numFmtId="0" fontId="6" fillId="0" borderId="5" xfId="1" applyFont="1" applyBorder="1" applyAlignment="1">
      <alignment horizontal="left" vertical="center" wrapText="1"/>
    </xf>
    <xf numFmtId="0" fontId="6" fillId="0" borderId="4" xfId="1" applyFont="1" applyBorder="1" applyAlignment="1">
      <alignment horizontal="left" vertical="center" wrapText="1"/>
    </xf>
    <xf numFmtId="0" fontId="13" fillId="0" borderId="5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176" fontId="5" fillId="0" borderId="6" xfId="2" applyNumberFormat="1" applyFont="1" applyFill="1" applyBorder="1" applyAlignment="1" applyProtection="1">
      <alignment horizontal="right" vertical="center" wrapText="1"/>
    </xf>
    <xf numFmtId="0" fontId="11" fillId="2" borderId="4" xfId="1" applyFont="1" applyFill="1" applyBorder="1" applyAlignment="1">
      <alignment horizontal="center" vertical="center" textRotation="255" wrapText="1"/>
    </xf>
    <xf numFmtId="0" fontId="11" fillId="4" borderId="5" xfId="1" applyFont="1" applyFill="1" applyBorder="1" applyAlignment="1">
      <alignment horizontal="center" vertical="center" textRotation="255" wrapText="1"/>
    </xf>
    <xf numFmtId="0" fontId="11" fillId="4" borderId="4" xfId="1" applyFont="1" applyFill="1" applyBorder="1" applyAlignment="1">
      <alignment horizontal="center" vertical="center" textRotation="255" wrapText="1"/>
    </xf>
  </cellXfs>
  <cellStyles count="3">
    <cellStyle name="桁区切り 2" xfId="2" xr:uid="{1CD3A58E-3B81-433A-907F-AEAB57091DD9}"/>
    <cellStyle name="標準" xfId="0" builtinId="0"/>
    <cellStyle name="標準 2" xfId="1" xr:uid="{1A251715-E3CE-40EA-BAF0-6C9190DCB7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ujiu-sa\Desktop\&#12304;&#26032;&#27096;&#24335;&#12305;&#25490;&#20986;&#37327;&#21066;&#28187;&#35336;&#30011;240502%20.xlsx" TargetMode="External"/><Relationship Id="rId1" Type="http://schemas.openxmlformats.org/officeDocument/2006/relationships/externalLinkPath" Target="/Users/fujiu-sa/Desktop/&#12304;&#26032;&#27096;&#24335;&#12305;&#25490;&#20986;&#37327;&#21066;&#28187;&#35336;&#30011;240502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様式第１号"/>
      <sheetName val="別紙1"/>
      <sheetName val="表１"/>
      <sheetName val="【新様式】（変更不可）取りまとめ用シート"/>
      <sheetName val="(変更不可)取りまとめ用シート"/>
      <sheetName val="産業分類表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A農業・林業</v>
          </cell>
          <cell r="B1" t="str">
            <v>B漁業</v>
          </cell>
          <cell r="C1" t="str">
            <v>C鉱業・採石業・砂利採取業</v>
          </cell>
          <cell r="D1" t="str">
            <v>D建設業</v>
          </cell>
          <cell r="E1" t="str">
            <v>E製造業</v>
          </cell>
          <cell r="F1" t="str">
            <v>F電気・ガス・熱供給・水道業</v>
          </cell>
          <cell r="G1" t="str">
            <v>G情報通信業</v>
          </cell>
          <cell r="H1" t="str">
            <v>H運輸業・郵便業</v>
          </cell>
          <cell r="I1" t="str">
            <v>I卸売業・小売業</v>
          </cell>
          <cell r="J1" t="str">
            <v>J銀行業</v>
          </cell>
          <cell r="K1" t="str">
            <v>K不動産業・物品賃貸業</v>
          </cell>
          <cell r="L1" t="str">
            <v>L学術研究・専門・技術サービス業</v>
          </cell>
          <cell r="M1" t="str">
            <v>M宿泊業・飲食サービス業</v>
          </cell>
          <cell r="N1" t="str">
            <v>N生活関連サービス業・娯楽業</v>
          </cell>
          <cell r="O1" t="str">
            <v>O教育・学習支援業</v>
          </cell>
          <cell r="P1" t="str">
            <v>P医療・福祉</v>
          </cell>
          <cell r="Q1" t="str">
            <v>Q複合サービス事業</v>
          </cell>
          <cell r="R1" t="str">
            <v>Rサービス業等</v>
          </cell>
          <cell r="S1" t="str">
            <v>S公務</v>
          </cell>
          <cell r="T1" t="str">
            <v>その他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F7107-5276-4FC6-A548-D088146F5CD2}">
  <sheetPr>
    <tabColor theme="4"/>
  </sheetPr>
  <dimension ref="A1:M81"/>
  <sheetViews>
    <sheetView tabSelected="1" view="pageBreakPreview" zoomScale="70" zoomScaleNormal="100" zoomScaleSheetLayoutView="70" workbookViewId="0">
      <selection activeCell="G6" sqref="G6"/>
    </sheetView>
  </sheetViews>
  <sheetFormatPr defaultColWidth="8" defaultRowHeight="18" x14ac:dyDescent="0.55000000000000004"/>
  <cols>
    <col min="1" max="1" width="1.33203125" style="1" customWidth="1"/>
    <col min="2" max="2" width="5.25" style="1" customWidth="1"/>
    <col min="3" max="3" width="5.75" style="1" customWidth="1"/>
    <col min="4" max="4" width="5.08203125" style="1" customWidth="1"/>
    <col min="5" max="5" width="6.6640625" style="1" customWidth="1"/>
    <col min="6" max="6" width="18.75" style="1" customWidth="1"/>
    <col min="7" max="7" width="25.5" style="1" customWidth="1"/>
    <col min="8" max="8" width="6.9140625" style="1" customWidth="1"/>
    <col min="9" max="9" width="22.6640625" style="1" customWidth="1"/>
    <col min="10" max="10" width="8" style="1"/>
    <col min="11" max="11" width="11.1640625" style="1" customWidth="1"/>
    <col min="12" max="12" width="2" style="1" customWidth="1"/>
    <col min="13" max="16384" width="8" style="1"/>
  </cols>
  <sheetData>
    <row r="1" spans="1:13" x14ac:dyDescent="0.55000000000000004">
      <c r="A1" s="36"/>
      <c r="B1" s="36" t="s">
        <v>106</v>
      </c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3" ht="29.25" customHeight="1" x14ac:dyDescent="0.55000000000000004">
      <c r="A2" s="36"/>
      <c r="B2" s="37" t="s">
        <v>105</v>
      </c>
      <c r="C2" s="38"/>
      <c r="D2" s="38"/>
      <c r="E2" s="38"/>
      <c r="F2" s="38"/>
      <c r="G2" s="36"/>
      <c r="H2" s="36"/>
      <c r="I2" s="36"/>
      <c r="J2" s="36"/>
      <c r="K2" s="36"/>
      <c r="L2" s="36"/>
    </row>
    <row r="3" spans="1:13" ht="10.5" customHeight="1" x14ac:dyDescent="0.55000000000000004">
      <c r="A3" s="36"/>
      <c r="B3" s="58" t="s">
        <v>104</v>
      </c>
      <c r="C3" s="58"/>
      <c r="D3" s="58"/>
      <c r="E3" s="58"/>
      <c r="F3" s="58"/>
      <c r="G3" s="59" t="s">
        <v>103</v>
      </c>
      <c r="H3" s="59"/>
      <c r="I3" s="59"/>
      <c r="J3" s="59" t="s">
        <v>102</v>
      </c>
      <c r="K3" s="59"/>
      <c r="L3" s="36"/>
    </row>
    <row r="4" spans="1:13" ht="10.5" customHeight="1" x14ac:dyDescent="0.55000000000000004">
      <c r="A4" s="36"/>
      <c r="B4" s="58"/>
      <c r="C4" s="58"/>
      <c r="D4" s="58"/>
      <c r="E4" s="58"/>
      <c r="F4" s="58"/>
      <c r="G4" s="59"/>
      <c r="H4" s="59"/>
      <c r="I4" s="59"/>
      <c r="J4" s="59"/>
      <c r="K4" s="59"/>
      <c r="L4" s="36"/>
    </row>
    <row r="5" spans="1:13" ht="33.75" customHeight="1" x14ac:dyDescent="0.55000000000000004">
      <c r="A5" s="36"/>
      <c r="B5" s="58"/>
      <c r="C5" s="58"/>
      <c r="D5" s="58"/>
      <c r="E5" s="58"/>
      <c r="F5" s="58"/>
      <c r="G5" s="39" t="s">
        <v>101</v>
      </c>
      <c r="H5" s="39" t="s">
        <v>107</v>
      </c>
      <c r="I5" s="39" t="s">
        <v>100</v>
      </c>
      <c r="J5" s="39" t="s">
        <v>99</v>
      </c>
      <c r="K5" s="39" t="s">
        <v>98</v>
      </c>
      <c r="L5" s="36"/>
    </row>
    <row r="6" spans="1:13" ht="18.75" customHeight="1" x14ac:dyDescent="0.55000000000000004">
      <c r="B6" s="60" t="s">
        <v>97</v>
      </c>
      <c r="C6" s="49" t="s">
        <v>96</v>
      </c>
      <c r="D6" s="49"/>
      <c r="E6" s="49"/>
      <c r="F6" s="49"/>
      <c r="G6" s="16"/>
      <c r="H6" s="27" t="s">
        <v>49</v>
      </c>
      <c r="I6" s="14">
        <f t="shared" ref="I6:I34" si="0">ROUND(G6*J6,0)</f>
        <v>0</v>
      </c>
      <c r="J6" s="35">
        <v>38.299999999999997</v>
      </c>
      <c r="K6" s="12" t="s">
        <v>48</v>
      </c>
      <c r="M6" s="45"/>
    </row>
    <row r="7" spans="1:13" ht="18.75" customHeight="1" x14ac:dyDescent="0.55000000000000004">
      <c r="B7" s="60"/>
      <c r="C7" s="62" t="s">
        <v>95</v>
      </c>
      <c r="D7" s="62"/>
      <c r="E7" s="62"/>
      <c r="F7" s="62"/>
      <c r="G7" s="16"/>
      <c r="H7" s="27" t="s">
        <v>49</v>
      </c>
      <c r="I7" s="14">
        <f t="shared" si="0"/>
        <v>0</v>
      </c>
      <c r="J7" s="35">
        <v>34.799999999999997</v>
      </c>
      <c r="K7" s="12" t="s">
        <v>48</v>
      </c>
    </row>
    <row r="8" spans="1:13" ht="18.75" customHeight="1" x14ac:dyDescent="0.55000000000000004">
      <c r="B8" s="60"/>
      <c r="C8" s="49" t="s">
        <v>94</v>
      </c>
      <c r="D8" s="49"/>
      <c r="E8" s="49"/>
      <c r="F8" s="49"/>
      <c r="G8" s="16"/>
      <c r="H8" s="27" t="s">
        <v>49</v>
      </c>
      <c r="I8" s="14">
        <f t="shared" si="0"/>
        <v>0</v>
      </c>
      <c r="J8" s="35">
        <v>33.4</v>
      </c>
      <c r="K8" s="12" t="s">
        <v>48</v>
      </c>
    </row>
    <row r="9" spans="1:13" ht="18.75" customHeight="1" x14ac:dyDescent="0.55000000000000004">
      <c r="B9" s="60"/>
      <c r="C9" s="49" t="s">
        <v>93</v>
      </c>
      <c r="D9" s="49"/>
      <c r="E9" s="49"/>
      <c r="F9" s="49"/>
      <c r="G9" s="16"/>
      <c r="H9" s="27" t="s">
        <v>49</v>
      </c>
      <c r="I9" s="14">
        <f t="shared" si="0"/>
        <v>0</v>
      </c>
      <c r="J9" s="35">
        <v>33.299999999999997</v>
      </c>
      <c r="K9" s="12" t="s">
        <v>48</v>
      </c>
    </row>
    <row r="10" spans="1:13" ht="18.75" customHeight="1" x14ac:dyDescent="0.55000000000000004">
      <c r="B10" s="60"/>
      <c r="C10" s="49" t="s">
        <v>92</v>
      </c>
      <c r="D10" s="49"/>
      <c r="E10" s="49"/>
      <c r="F10" s="49"/>
      <c r="G10" s="16"/>
      <c r="H10" s="27" t="s">
        <v>49</v>
      </c>
      <c r="I10" s="14">
        <f t="shared" si="0"/>
        <v>0</v>
      </c>
      <c r="J10" s="35">
        <v>36.299999999999997</v>
      </c>
      <c r="K10" s="12" t="s">
        <v>48</v>
      </c>
    </row>
    <row r="11" spans="1:13" ht="18.75" customHeight="1" x14ac:dyDescent="0.55000000000000004">
      <c r="B11" s="60"/>
      <c r="C11" s="49" t="s">
        <v>91</v>
      </c>
      <c r="D11" s="49"/>
      <c r="E11" s="49"/>
      <c r="F11" s="49"/>
      <c r="G11" s="16"/>
      <c r="H11" s="27" t="s">
        <v>49</v>
      </c>
      <c r="I11" s="14">
        <f t="shared" si="0"/>
        <v>0</v>
      </c>
      <c r="J11" s="35">
        <v>36.5</v>
      </c>
      <c r="K11" s="12" t="s">
        <v>48</v>
      </c>
    </row>
    <row r="12" spans="1:13" ht="18.75" customHeight="1" x14ac:dyDescent="0.55000000000000004">
      <c r="B12" s="60"/>
      <c r="C12" s="49" t="s">
        <v>90</v>
      </c>
      <c r="D12" s="49"/>
      <c r="E12" s="49"/>
      <c r="F12" s="49"/>
      <c r="G12" s="16"/>
      <c r="H12" s="27" t="s">
        <v>49</v>
      </c>
      <c r="I12" s="14">
        <f t="shared" si="0"/>
        <v>0</v>
      </c>
      <c r="J12" s="28">
        <v>38</v>
      </c>
      <c r="K12" s="12" t="s">
        <v>48</v>
      </c>
    </row>
    <row r="13" spans="1:13" ht="18.75" customHeight="1" x14ac:dyDescent="0.55000000000000004">
      <c r="B13" s="60"/>
      <c r="C13" s="49" t="s">
        <v>89</v>
      </c>
      <c r="D13" s="49"/>
      <c r="E13" s="49"/>
      <c r="F13" s="49"/>
      <c r="G13" s="16"/>
      <c r="H13" s="27" t="s">
        <v>49</v>
      </c>
      <c r="I13" s="14">
        <f t="shared" si="0"/>
        <v>0</v>
      </c>
      <c r="J13" s="35">
        <v>38.9</v>
      </c>
      <c r="K13" s="12" t="s">
        <v>48</v>
      </c>
    </row>
    <row r="14" spans="1:13" ht="18.75" customHeight="1" x14ac:dyDescent="0.55000000000000004">
      <c r="B14" s="60"/>
      <c r="C14" s="49" t="s">
        <v>88</v>
      </c>
      <c r="D14" s="49"/>
      <c r="E14" s="49"/>
      <c r="F14" s="49"/>
      <c r="G14" s="16"/>
      <c r="H14" s="27" t="s">
        <v>49</v>
      </c>
      <c r="I14" s="14">
        <f t="shared" si="0"/>
        <v>0</v>
      </c>
      <c r="J14" s="35">
        <v>41.8</v>
      </c>
      <c r="K14" s="12" t="s">
        <v>48</v>
      </c>
    </row>
    <row r="15" spans="1:13" ht="18.75" customHeight="1" x14ac:dyDescent="0.55000000000000004">
      <c r="B15" s="60"/>
      <c r="C15" s="49" t="s">
        <v>87</v>
      </c>
      <c r="D15" s="49"/>
      <c r="E15" s="49"/>
      <c r="F15" s="49"/>
      <c r="G15" s="16"/>
      <c r="H15" s="27" t="s">
        <v>41</v>
      </c>
      <c r="I15" s="14">
        <f t="shared" si="0"/>
        <v>0</v>
      </c>
      <c r="J15" s="28">
        <v>40</v>
      </c>
      <c r="K15" s="12" t="s">
        <v>40</v>
      </c>
    </row>
    <row r="16" spans="1:13" ht="18.75" customHeight="1" x14ac:dyDescent="0.55000000000000004">
      <c r="B16" s="60"/>
      <c r="C16" s="49" t="s">
        <v>86</v>
      </c>
      <c r="D16" s="49"/>
      <c r="E16" s="49"/>
      <c r="F16" s="49"/>
      <c r="G16" s="16"/>
      <c r="H16" s="27" t="s">
        <v>41</v>
      </c>
      <c r="I16" s="14">
        <f t="shared" si="0"/>
        <v>0</v>
      </c>
      <c r="J16" s="35">
        <v>34.1</v>
      </c>
      <c r="K16" s="12" t="s">
        <v>40</v>
      </c>
    </row>
    <row r="17" spans="1:11" ht="18.75" customHeight="1" x14ac:dyDescent="0.55000000000000004">
      <c r="B17" s="60"/>
      <c r="C17" s="62" t="s">
        <v>85</v>
      </c>
      <c r="D17" s="62"/>
      <c r="E17" s="48" t="s">
        <v>84</v>
      </c>
      <c r="F17" s="48"/>
      <c r="G17" s="16"/>
      <c r="H17" s="27" t="s">
        <v>41</v>
      </c>
      <c r="I17" s="14">
        <f t="shared" si="0"/>
        <v>0</v>
      </c>
      <c r="J17" s="35">
        <v>50.1</v>
      </c>
      <c r="K17" s="12" t="s">
        <v>40</v>
      </c>
    </row>
    <row r="18" spans="1:11" ht="18.75" customHeight="1" x14ac:dyDescent="0.55000000000000004">
      <c r="B18" s="60"/>
      <c r="C18" s="62"/>
      <c r="D18" s="62"/>
      <c r="E18" s="48" t="s">
        <v>83</v>
      </c>
      <c r="F18" s="48"/>
      <c r="G18" s="16"/>
      <c r="H18" s="22" t="s">
        <v>78</v>
      </c>
      <c r="I18" s="14">
        <f t="shared" si="0"/>
        <v>0</v>
      </c>
      <c r="J18" s="35">
        <v>46.1</v>
      </c>
      <c r="K18" s="12" t="s">
        <v>82</v>
      </c>
    </row>
    <row r="19" spans="1:11" ht="18.75" customHeight="1" x14ac:dyDescent="0.55000000000000004">
      <c r="B19" s="60"/>
      <c r="C19" s="62" t="s">
        <v>81</v>
      </c>
      <c r="D19" s="62"/>
      <c r="E19" s="48" t="s">
        <v>80</v>
      </c>
      <c r="F19" s="48"/>
      <c r="G19" s="16"/>
      <c r="H19" s="27" t="s">
        <v>41</v>
      </c>
      <c r="I19" s="14">
        <f t="shared" si="0"/>
        <v>0</v>
      </c>
      <c r="J19" s="35">
        <v>54.7</v>
      </c>
      <c r="K19" s="12" t="s">
        <v>40</v>
      </c>
    </row>
    <row r="20" spans="1:11" ht="18.75" customHeight="1" x14ac:dyDescent="0.55000000000000004">
      <c r="B20" s="60"/>
      <c r="C20" s="62"/>
      <c r="D20" s="62"/>
      <c r="E20" s="48" t="s">
        <v>79</v>
      </c>
      <c r="F20" s="48"/>
      <c r="G20" s="16"/>
      <c r="H20" s="22" t="s">
        <v>78</v>
      </c>
      <c r="I20" s="14">
        <f t="shared" si="0"/>
        <v>0</v>
      </c>
      <c r="J20" s="35">
        <v>38.4</v>
      </c>
      <c r="K20" s="12" t="s">
        <v>45</v>
      </c>
    </row>
    <row r="21" spans="1:11" ht="18.75" customHeight="1" x14ac:dyDescent="0.55000000000000004">
      <c r="A21" s="34" t="e">
        <f>+#REF!</f>
        <v>#REF!</v>
      </c>
      <c r="B21" s="60"/>
      <c r="C21" s="49" t="s">
        <v>77</v>
      </c>
      <c r="D21" s="49"/>
      <c r="E21" s="48" t="s">
        <v>76</v>
      </c>
      <c r="F21" s="48"/>
      <c r="G21" s="16"/>
      <c r="H21" s="27" t="s">
        <v>41</v>
      </c>
      <c r="I21" s="14">
        <f t="shared" si="0"/>
        <v>0</v>
      </c>
      <c r="J21" s="33">
        <v>28.7</v>
      </c>
      <c r="K21" s="12" t="s">
        <v>40</v>
      </c>
    </row>
    <row r="22" spans="1:11" ht="18.75" customHeight="1" x14ac:dyDescent="0.55000000000000004">
      <c r="B22" s="60"/>
      <c r="C22" s="49"/>
      <c r="D22" s="49"/>
      <c r="E22" s="48" t="s">
        <v>75</v>
      </c>
      <c r="F22" s="48"/>
      <c r="G22" s="16"/>
      <c r="H22" s="27" t="s">
        <v>41</v>
      </c>
      <c r="I22" s="14">
        <f t="shared" si="0"/>
        <v>0</v>
      </c>
      <c r="J22" s="35">
        <v>28.9</v>
      </c>
      <c r="K22" s="12" t="s">
        <v>40</v>
      </c>
    </row>
    <row r="23" spans="1:11" ht="18.75" customHeight="1" x14ac:dyDescent="0.55000000000000004">
      <c r="B23" s="60"/>
      <c r="C23" s="49"/>
      <c r="D23" s="49"/>
      <c r="E23" s="63" t="s">
        <v>74</v>
      </c>
      <c r="F23" s="63"/>
      <c r="G23" s="16"/>
      <c r="H23" s="27" t="s">
        <v>41</v>
      </c>
      <c r="I23" s="14">
        <f t="shared" si="0"/>
        <v>0</v>
      </c>
      <c r="J23" s="35">
        <v>28.3</v>
      </c>
      <c r="K23" s="12" t="s">
        <v>40</v>
      </c>
    </row>
    <row r="24" spans="1:11" ht="18.75" customHeight="1" x14ac:dyDescent="0.55000000000000004">
      <c r="B24" s="60"/>
      <c r="C24" s="49"/>
      <c r="D24" s="49"/>
      <c r="E24" s="48" t="s">
        <v>73</v>
      </c>
      <c r="F24" s="48"/>
      <c r="G24" s="16"/>
      <c r="H24" s="27" t="s">
        <v>41</v>
      </c>
      <c r="I24" s="14">
        <f t="shared" si="0"/>
        <v>0</v>
      </c>
      <c r="J24" s="35">
        <v>26.1</v>
      </c>
      <c r="K24" s="12" t="s">
        <v>40</v>
      </c>
    </row>
    <row r="25" spans="1:11" ht="18.75" customHeight="1" x14ac:dyDescent="0.55000000000000004">
      <c r="B25" s="60"/>
      <c r="C25" s="49"/>
      <c r="D25" s="49"/>
      <c r="E25" s="48" t="s">
        <v>72</v>
      </c>
      <c r="F25" s="48"/>
      <c r="G25" s="16"/>
      <c r="H25" s="27" t="s">
        <v>41</v>
      </c>
      <c r="I25" s="14">
        <f t="shared" si="0"/>
        <v>0</v>
      </c>
      <c r="J25" s="35">
        <v>24.2</v>
      </c>
      <c r="K25" s="12" t="s">
        <v>40</v>
      </c>
    </row>
    <row r="26" spans="1:11" ht="18.75" customHeight="1" x14ac:dyDescent="0.55000000000000004">
      <c r="B26" s="60"/>
      <c r="C26" s="49"/>
      <c r="D26" s="49"/>
      <c r="E26" s="48" t="s">
        <v>71</v>
      </c>
      <c r="F26" s="48"/>
      <c r="G26" s="16"/>
      <c r="H26" s="27" t="s">
        <v>41</v>
      </c>
      <c r="I26" s="14">
        <f t="shared" si="0"/>
        <v>0</v>
      </c>
      <c r="J26" s="35">
        <v>27.8</v>
      </c>
      <c r="K26" s="12" t="s">
        <v>40</v>
      </c>
    </row>
    <row r="27" spans="1:11" ht="18.75" customHeight="1" x14ac:dyDescent="0.55000000000000004">
      <c r="B27" s="60"/>
      <c r="C27" s="49" t="s">
        <v>70</v>
      </c>
      <c r="D27" s="49"/>
      <c r="E27" s="49"/>
      <c r="F27" s="49"/>
      <c r="G27" s="16"/>
      <c r="H27" s="27" t="s">
        <v>41</v>
      </c>
      <c r="I27" s="14">
        <f t="shared" si="0"/>
        <v>0</v>
      </c>
      <c r="J27" s="28">
        <v>29</v>
      </c>
      <c r="K27" s="12" t="s">
        <v>40</v>
      </c>
    </row>
    <row r="28" spans="1:11" ht="18.75" customHeight="1" x14ac:dyDescent="0.55000000000000004">
      <c r="B28" s="60"/>
      <c r="C28" s="49" t="s">
        <v>69</v>
      </c>
      <c r="D28" s="49"/>
      <c r="E28" s="49"/>
      <c r="F28" s="49"/>
      <c r="G28" s="16"/>
      <c r="H28" s="27" t="s">
        <v>41</v>
      </c>
      <c r="I28" s="14">
        <f t="shared" si="0"/>
        <v>0</v>
      </c>
      <c r="J28" s="35">
        <v>37.299999999999997</v>
      </c>
      <c r="K28" s="12" t="s">
        <v>40</v>
      </c>
    </row>
    <row r="29" spans="1:11" ht="18.75" customHeight="1" x14ac:dyDescent="0.55000000000000004">
      <c r="B29" s="60"/>
      <c r="C29" s="49" t="s">
        <v>68</v>
      </c>
      <c r="D29" s="49"/>
      <c r="E29" s="49"/>
      <c r="F29" s="49"/>
      <c r="G29" s="16"/>
      <c r="H29" s="22" t="s">
        <v>46</v>
      </c>
      <c r="I29" s="14">
        <f t="shared" si="0"/>
        <v>0</v>
      </c>
      <c r="J29" s="35">
        <v>18.399999999999999</v>
      </c>
      <c r="K29" s="12" t="s">
        <v>45</v>
      </c>
    </row>
    <row r="30" spans="1:11" ht="18.75" customHeight="1" x14ac:dyDescent="0.55000000000000004">
      <c r="B30" s="60"/>
      <c r="C30" s="49" t="s">
        <v>67</v>
      </c>
      <c r="D30" s="49"/>
      <c r="E30" s="49"/>
      <c r="F30" s="49"/>
      <c r="G30" s="16"/>
      <c r="H30" s="22" t="s">
        <v>46</v>
      </c>
      <c r="I30" s="14">
        <f t="shared" si="0"/>
        <v>0</v>
      </c>
      <c r="J30" s="35">
        <v>3.23</v>
      </c>
      <c r="K30" s="12" t="s">
        <v>45</v>
      </c>
    </row>
    <row r="31" spans="1:11" ht="18.75" customHeight="1" x14ac:dyDescent="0.55000000000000004">
      <c r="B31" s="60"/>
      <c r="C31" s="49" t="s">
        <v>66</v>
      </c>
      <c r="D31" s="49"/>
      <c r="E31" s="49"/>
      <c r="F31" s="49"/>
      <c r="G31" s="16"/>
      <c r="H31" s="22" t="s">
        <v>46</v>
      </c>
      <c r="I31" s="14">
        <f t="shared" si="0"/>
        <v>0</v>
      </c>
      <c r="J31" s="35">
        <v>3.45</v>
      </c>
      <c r="K31" s="12" t="s">
        <v>45</v>
      </c>
    </row>
    <row r="32" spans="1:11" ht="18.75" customHeight="1" x14ac:dyDescent="0.55000000000000004">
      <c r="B32" s="60"/>
      <c r="C32" s="49" t="s">
        <v>65</v>
      </c>
      <c r="D32" s="49"/>
      <c r="E32" s="49"/>
      <c r="F32" s="49"/>
      <c r="G32" s="16"/>
      <c r="H32" s="22" t="s">
        <v>46</v>
      </c>
      <c r="I32" s="14">
        <f t="shared" si="0"/>
        <v>0</v>
      </c>
      <c r="J32" s="35">
        <v>7.53</v>
      </c>
      <c r="K32" s="12" t="s">
        <v>45</v>
      </c>
    </row>
    <row r="33" spans="2:11" ht="18.75" customHeight="1" x14ac:dyDescent="0.55000000000000004">
      <c r="B33" s="60"/>
      <c r="C33" s="49" t="s">
        <v>64</v>
      </c>
      <c r="D33" s="48"/>
      <c r="E33" s="49" t="s">
        <v>63</v>
      </c>
      <c r="F33" s="49"/>
      <c r="G33" s="16"/>
      <c r="H33" s="22" t="s">
        <v>46</v>
      </c>
      <c r="I33" s="14">
        <f t="shared" si="0"/>
        <v>0</v>
      </c>
      <c r="J33" s="32"/>
      <c r="K33" s="12" t="s">
        <v>45</v>
      </c>
    </row>
    <row r="34" spans="2:11" ht="18.75" customHeight="1" x14ac:dyDescent="0.55000000000000004">
      <c r="B34" s="60"/>
      <c r="C34" s="49"/>
      <c r="D34" s="48"/>
      <c r="E34" s="49" t="s">
        <v>32</v>
      </c>
      <c r="F34" s="49"/>
      <c r="G34" s="16"/>
      <c r="H34" s="22" t="s">
        <v>46</v>
      </c>
      <c r="I34" s="14">
        <f t="shared" si="0"/>
        <v>0</v>
      </c>
      <c r="J34" s="32"/>
      <c r="K34" s="12" t="s">
        <v>45</v>
      </c>
    </row>
    <row r="35" spans="2:11" ht="18.75" customHeight="1" x14ac:dyDescent="0.55000000000000004">
      <c r="B35" s="61"/>
      <c r="C35" s="65" t="s">
        <v>23</v>
      </c>
      <c r="D35" s="66"/>
      <c r="E35" s="66"/>
      <c r="F35" s="66"/>
      <c r="G35" s="66"/>
      <c r="H35" s="66"/>
      <c r="I35" s="31">
        <f>SUM(I6:I34)</f>
        <v>0</v>
      </c>
      <c r="J35" s="30"/>
      <c r="K35" s="29" t="s">
        <v>6</v>
      </c>
    </row>
    <row r="36" spans="2:11" ht="18.75" customHeight="1" x14ac:dyDescent="0.55000000000000004">
      <c r="B36" s="67" t="s">
        <v>62</v>
      </c>
      <c r="C36" s="64" t="s">
        <v>61</v>
      </c>
      <c r="D36" s="64"/>
      <c r="E36" s="64"/>
      <c r="F36" s="64"/>
      <c r="G36" s="16"/>
      <c r="H36" s="40" t="s">
        <v>41</v>
      </c>
      <c r="I36" s="14">
        <f t="shared" ref="I36:I51" si="1">ROUND(G36*J36,0)</f>
        <v>0</v>
      </c>
      <c r="J36" s="41">
        <v>13.6</v>
      </c>
      <c r="K36" s="42" t="s">
        <v>40</v>
      </c>
    </row>
    <row r="37" spans="2:11" ht="18.75" customHeight="1" x14ac:dyDescent="0.55000000000000004">
      <c r="B37" s="67"/>
      <c r="C37" s="64" t="s">
        <v>60</v>
      </c>
      <c r="D37" s="64"/>
      <c r="E37" s="64"/>
      <c r="F37" s="64"/>
      <c r="G37" s="16"/>
      <c r="H37" s="40" t="s">
        <v>41</v>
      </c>
      <c r="I37" s="14">
        <f t="shared" si="1"/>
        <v>0</v>
      </c>
      <c r="J37" s="41">
        <v>13.2</v>
      </c>
      <c r="K37" s="42" t="s">
        <v>40</v>
      </c>
    </row>
    <row r="38" spans="2:11" ht="18.75" customHeight="1" x14ac:dyDescent="0.55000000000000004">
      <c r="B38" s="67"/>
      <c r="C38" s="64" t="s">
        <v>59</v>
      </c>
      <c r="D38" s="64"/>
      <c r="E38" s="64"/>
      <c r="F38" s="64"/>
      <c r="G38" s="16"/>
      <c r="H38" s="40" t="s">
        <v>41</v>
      </c>
      <c r="I38" s="14">
        <f t="shared" si="1"/>
        <v>0</v>
      </c>
      <c r="J38" s="41">
        <v>17.100000000000001</v>
      </c>
      <c r="K38" s="42" t="s">
        <v>40</v>
      </c>
    </row>
    <row r="39" spans="2:11" ht="18.75" customHeight="1" x14ac:dyDescent="0.55000000000000004">
      <c r="B39" s="67"/>
      <c r="C39" s="64" t="s">
        <v>58</v>
      </c>
      <c r="D39" s="64"/>
      <c r="E39" s="64"/>
      <c r="F39" s="64"/>
      <c r="G39" s="16"/>
      <c r="H39" s="40" t="s">
        <v>49</v>
      </c>
      <c r="I39" s="14">
        <f t="shared" si="1"/>
        <v>0</v>
      </c>
      <c r="J39" s="41">
        <v>23.4</v>
      </c>
      <c r="K39" s="42" t="s">
        <v>48</v>
      </c>
    </row>
    <row r="40" spans="2:11" ht="18.75" customHeight="1" x14ac:dyDescent="0.55000000000000004">
      <c r="B40" s="67"/>
      <c r="C40" s="64" t="s">
        <v>57</v>
      </c>
      <c r="D40" s="64"/>
      <c r="E40" s="64"/>
      <c r="F40" s="64"/>
      <c r="G40" s="16"/>
      <c r="H40" s="40" t="s">
        <v>49</v>
      </c>
      <c r="I40" s="14">
        <f t="shared" si="1"/>
        <v>0</v>
      </c>
      <c r="J40" s="41">
        <v>35.6</v>
      </c>
      <c r="K40" s="42" t="s">
        <v>48</v>
      </c>
    </row>
    <row r="41" spans="2:11" ht="18.75" customHeight="1" x14ac:dyDescent="0.55000000000000004">
      <c r="B41" s="67"/>
      <c r="C41" s="64" t="s">
        <v>56</v>
      </c>
      <c r="D41" s="64"/>
      <c r="E41" s="64"/>
      <c r="F41" s="64"/>
      <c r="G41" s="16"/>
      <c r="H41" s="43" t="s">
        <v>46</v>
      </c>
      <c r="I41" s="14">
        <f t="shared" si="1"/>
        <v>0</v>
      </c>
      <c r="J41" s="41">
        <v>21.2</v>
      </c>
      <c r="K41" s="42" t="s">
        <v>45</v>
      </c>
    </row>
    <row r="42" spans="2:11" ht="18.75" customHeight="1" x14ac:dyDescent="0.55000000000000004">
      <c r="B42" s="67"/>
      <c r="C42" s="64" t="s">
        <v>55</v>
      </c>
      <c r="D42" s="64"/>
      <c r="E42" s="64"/>
      <c r="F42" s="64"/>
      <c r="G42" s="16"/>
      <c r="H42" s="40" t="s">
        <v>41</v>
      </c>
      <c r="I42" s="14">
        <f t="shared" si="1"/>
        <v>0</v>
      </c>
      <c r="J42" s="41">
        <v>13.2</v>
      </c>
      <c r="K42" s="42" t="s">
        <v>40</v>
      </c>
    </row>
    <row r="43" spans="2:11" ht="18.75" customHeight="1" x14ac:dyDescent="0.55000000000000004">
      <c r="B43" s="67"/>
      <c r="C43" s="64" t="s">
        <v>54</v>
      </c>
      <c r="D43" s="64"/>
      <c r="E43" s="64"/>
      <c r="F43" s="64"/>
      <c r="G43" s="16"/>
      <c r="H43" s="40" t="s">
        <v>41</v>
      </c>
      <c r="I43" s="14">
        <f t="shared" si="1"/>
        <v>0</v>
      </c>
      <c r="J43" s="44">
        <v>18</v>
      </c>
      <c r="K43" s="42" t="s">
        <v>40</v>
      </c>
    </row>
    <row r="44" spans="2:11" ht="18.75" customHeight="1" x14ac:dyDescent="0.55000000000000004">
      <c r="B44" s="67"/>
      <c r="C44" s="64" t="s">
        <v>53</v>
      </c>
      <c r="D44" s="64"/>
      <c r="E44" s="64"/>
      <c r="F44" s="64"/>
      <c r="G44" s="16"/>
      <c r="H44" s="40" t="s">
        <v>41</v>
      </c>
      <c r="I44" s="14">
        <f t="shared" si="1"/>
        <v>0</v>
      </c>
      <c r="J44" s="41">
        <v>26.9</v>
      </c>
      <c r="K44" s="42" t="s">
        <v>40</v>
      </c>
    </row>
    <row r="45" spans="2:11" ht="18.75" customHeight="1" x14ac:dyDescent="0.55000000000000004">
      <c r="B45" s="67"/>
      <c r="C45" s="64" t="s">
        <v>52</v>
      </c>
      <c r="D45" s="64"/>
      <c r="E45" s="64"/>
      <c r="F45" s="64"/>
      <c r="G45" s="16"/>
      <c r="H45" s="40" t="s">
        <v>41</v>
      </c>
      <c r="I45" s="14">
        <f t="shared" si="1"/>
        <v>0</v>
      </c>
      <c r="J45" s="41">
        <v>33.200000000000003</v>
      </c>
      <c r="K45" s="42" t="s">
        <v>40</v>
      </c>
    </row>
    <row r="46" spans="2:11" ht="18.75" customHeight="1" x14ac:dyDescent="0.55000000000000004">
      <c r="B46" s="67"/>
      <c r="C46" s="64" t="s">
        <v>51</v>
      </c>
      <c r="D46" s="64"/>
      <c r="E46" s="64"/>
      <c r="F46" s="64"/>
      <c r="G46" s="16"/>
      <c r="H46" s="40" t="s">
        <v>41</v>
      </c>
      <c r="I46" s="14">
        <f t="shared" si="1"/>
        <v>0</v>
      </c>
      <c r="J46" s="41">
        <v>29.3</v>
      </c>
      <c r="K46" s="42" t="s">
        <v>40</v>
      </c>
    </row>
    <row r="47" spans="2:11" ht="18.75" customHeight="1" x14ac:dyDescent="0.55000000000000004">
      <c r="B47" s="67"/>
      <c r="C47" s="64" t="s">
        <v>50</v>
      </c>
      <c r="D47" s="64"/>
      <c r="E47" s="64"/>
      <c r="F47" s="64"/>
      <c r="G47" s="16"/>
      <c r="H47" s="40" t="s">
        <v>49</v>
      </c>
      <c r="I47" s="14">
        <f t="shared" si="1"/>
        <v>0</v>
      </c>
      <c r="J47" s="41">
        <v>40.200000000000003</v>
      </c>
      <c r="K47" s="42" t="s">
        <v>48</v>
      </c>
    </row>
    <row r="48" spans="2:11" ht="18.75" customHeight="1" x14ac:dyDescent="0.55000000000000004">
      <c r="B48" s="67"/>
      <c r="C48" s="64" t="s">
        <v>47</v>
      </c>
      <c r="D48" s="64"/>
      <c r="E48" s="64"/>
      <c r="F48" s="64"/>
      <c r="G48" s="16"/>
      <c r="H48" s="43" t="s">
        <v>46</v>
      </c>
      <c r="I48" s="14">
        <f t="shared" si="1"/>
        <v>0</v>
      </c>
      <c r="J48" s="41">
        <v>21.2</v>
      </c>
      <c r="K48" s="42" t="s">
        <v>45</v>
      </c>
    </row>
    <row r="49" spans="2:11" ht="18.75" customHeight="1" x14ac:dyDescent="0.55000000000000004">
      <c r="B49" s="67"/>
      <c r="C49" s="64" t="s">
        <v>44</v>
      </c>
      <c r="D49" s="64"/>
      <c r="E49" s="64"/>
      <c r="F49" s="64"/>
      <c r="G49" s="16"/>
      <c r="H49" s="40" t="s">
        <v>41</v>
      </c>
      <c r="I49" s="14">
        <f t="shared" si="1"/>
        <v>0</v>
      </c>
      <c r="J49" s="41">
        <v>17.100000000000001</v>
      </c>
      <c r="K49" s="42" t="s">
        <v>40</v>
      </c>
    </row>
    <row r="50" spans="2:11" ht="18.75" customHeight="1" x14ac:dyDescent="0.55000000000000004">
      <c r="B50" s="67"/>
      <c r="C50" s="64" t="s">
        <v>43</v>
      </c>
      <c r="D50" s="64"/>
      <c r="E50" s="64"/>
      <c r="F50" s="64"/>
      <c r="G50" s="16"/>
      <c r="H50" s="40" t="s">
        <v>41</v>
      </c>
      <c r="I50" s="14">
        <f t="shared" si="1"/>
        <v>0</v>
      </c>
      <c r="J50" s="44">
        <v>142</v>
      </c>
      <c r="K50" s="42" t="s">
        <v>40</v>
      </c>
    </row>
    <row r="51" spans="2:11" ht="18.75" customHeight="1" x14ac:dyDescent="0.55000000000000004">
      <c r="B51" s="67"/>
      <c r="C51" s="64" t="s">
        <v>42</v>
      </c>
      <c r="D51" s="64"/>
      <c r="E51" s="64"/>
      <c r="F51" s="64"/>
      <c r="G51" s="16"/>
      <c r="H51" s="40" t="s">
        <v>41</v>
      </c>
      <c r="I51" s="14">
        <f t="shared" si="1"/>
        <v>0</v>
      </c>
      <c r="J51" s="41">
        <v>22.5</v>
      </c>
      <c r="K51" s="42" t="s">
        <v>40</v>
      </c>
    </row>
    <row r="52" spans="2:11" ht="18.75" customHeight="1" x14ac:dyDescent="0.55000000000000004">
      <c r="B52" s="67"/>
      <c r="C52" s="64" t="s">
        <v>27</v>
      </c>
      <c r="D52" s="64"/>
      <c r="E52" s="64" t="s">
        <v>26</v>
      </c>
      <c r="F52" s="64"/>
      <c r="G52" s="16"/>
      <c r="H52" s="43" t="s">
        <v>39</v>
      </c>
      <c r="I52" s="14">
        <f>G52</f>
        <v>0</v>
      </c>
      <c r="J52" s="41" t="s">
        <v>24</v>
      </c>
      <c r="K52" s="42" t="s">
        <v>24</v>
      </c>
    </row>
    <row r="53" spans="2:11" ht="18.75" customHeight="1" x14ac:dyDescent="0.55000000000000004">
      <c r="B53" s="67"/>
      <c r="C53" s="64"/>
      <c r="D53" s="64"/>
      <c r="E53" s="64" t="s">
        <v>26</v>
      </c>
      <c r="F53" s="64"/>
      <c r="G53" s="16"/>
      <c r="H53" s="43" t="s">
        <v>39</v>
      </c>
      <c r="I53" s="14">
        <f>G53</f>
        <v>0</v>
      </c>
      <c r="J53" s="41" t="s">
        <v>24</v>
      </c>
      <c r="K53" s="42" t="s">
        <v>24</v>
      </c>
    </row>
    <row r="54" spans="2:11" ht="18.75" customHeight="1" x14ac:dyDescent="0.55000000000000004">
      <c r="B54" s="67"/>
      <c r="C54" s="68" t="s">
        <v>7</v>
      </c>
      <c r="D54" s="69"/>
      <c r="E54" s="69"/>
      <c r="F54" s="69"/>
      <c r="G54" s="69"/>
      <c r="H54" s="69"/>
      <c r="I54" s="26">
        <f>SUM(I36:I53)</f>
        <v>0</v>
      </c>
      <c r="J54" s="25"/>
      <c r="K54" s="24" t="s">
        <v>6</v>
      </c>
    </row>
    <row r="55" spans="2:11" ht="18.75" customHeight="1" x14ac:dyDescent="0.55000000000000004">
      <c r="B55" s="77" t="s">
        <v>38</v>
      </c>
      <c r="C55" s="49" t="s">
        <v>37</v>
      </c>
      <c r="D55" s="48" t="s">
        <v>36</v>
      </c>
      <c r="E55" s="48"/>
      <c r="F55" s="48"/>
      <c r="G55" s="16"/>
      <c r="H55" s="22" t="s">
        <v>25</v>
      </c>
      <c r="I55" s="14">
        <f>ROUND(G55*J55,0)</f>
        <v>0</v>
      </c>
      <c r="J55" s="21">
        <v>1.17</v>
      </c>
      <c r="K55" s="12" t="s">
        <v>24</v>
      </c>
    </row>
    <row r="56" spans="2:11" ht="18.75" customHeight="1" x14ac:dyDescent="0.55000000000000004">
      <c r="B56" s="77"/>
      <c r="C56" s="49"/>
      <c r="D56" s="48" t="s">
        <v>35</v>
      </c>
      <c r="E56" s="48"/>
      <c r="F56" s="48"/>
      <c r="G56" s="16"/>
      <c r="H56" s="22" t="s">
        <v>25</v>
      </c>
      <c r="I56" s="14">
        <f>ROUND(G56*J56,0)</f>
        <v>0</v>
      </c>
      <c r="J56" s="21">
        <v>1.19</v>
      </c>
      <c r="K56" s="12" t="s">
        <v>24</v>
      </c>
    </row>
    <row r="57" spans="2:11" ht="18.75" customHeight="1" x14ac:dyDescent="0.55000000000000004">
      <c r="B57" s="77"/>
      <c r="C57" s="49"/>
      <c r="D57" s="48" t="s">
        <v>34</v>
      </c>
      <c r="E57" s="48"/>
      <c r="F57" s="48"/>
      <c r="G57" s="16"/>
      <c r="H57" s="22" t="s">
        <v>25</v>
      </c>
      <c r="I57" s="14">
        <f>ROUND(G57*J57,0)</f>
        <v>0</v>
      </c>
      <c r="J57" s="21">
        <v>1.19</v>
      </c>
      <c r="K57" s="12" t="s">
        <v>24</v>
      </c>
    </row>
    <row r="58" spans="2:11" ht="18.75" customHeight="1" x14ac:dyDescent="0.55000000000000004">
      <c r="B58" s="77"/>
      <c r="C58" s="49"/>
      <c r="D58" s="48" t="s">
        <v>33</v>
      </c>
      <c r="E58" s="48"/>
      <c r="F58" s="48"/>
      <c r="G58" s="16"/>
      <c r="H58" s="22" t="s">
        <v>25</v>
      </c>
      <c r="I58" s="14">
        <f>ROUND(G58*J58,0)</f>
        <v>0</v>
      </c>
      <c r="J58" s="21">
        <v>1.19</v>
      </c>
      <c r="K58" s="12" t="s">
        <v>24</v>
      </c>
    </row>
    <row r="59" spans="2:11" ht="18.75" customHeight="1" x14ac:dyDescent="0.55000000000000004">
      <c r="B59" s="77"/>
      <c r="C59" s="49"/>
      <c r="D59" s="73" t="s">
        <v>27</v>
      </c>
      <c r="E59" s="73"/>
      <c r="F59" s="23" t="s">
        <v>32</v>
      </c>
      <c r="G59" s="16"/>
      <c r="H59" s="22" t="s">
        <v>25</v>
      </c>
      <c r="I59" s="14">
        <f t="shared" ref="I59:I65" si="2">G59</f>
        <v>0</v>
      </c>
      <c r="J59" s="21" t="s">
        <v>24</v>
      </c>
      <c r="K59" s="12" t="s">
        <v>24</v>
      </c>
    </row>
    <row r="60" spans="2:11" ht="18.75" customHeight="1" x14ac:dyDescent="0.55000000000000004">
      <c r="B60" s="77"/>
      <c r="C60" s="49" t="s">
        <v>31</v>
      </c>
      <c r="D60" s="48" t="s">
        <v>12</v>
      </c>
      <c r="E60" s="48"/>
      <c r="F60" s="48"/>
      <c r="G60" s="16"/>
      <c r="H60" s="22" t="s">
        <v>25</v>
      </c>
      <c r="I60" s="14">
        <f t="shared" si="2"/>
        <v>0</v>
      </c>
      <c r="J60" s="21" t="s">
        <v>24</v>
      </c>
      <c r="K60" s="12" t="s">
        <v>24</v>
      </c>
    </row>
    <row r="61" spans="2:11" ht="18.75" customHeight="1" x14ac:dyDescent="0.55000000000000004">
      <c r="B61" s="77"/>
      <c r="C61" s="49"/>
      <c r="D61" s="48" t="s">
        <v>30</v>
      </c>
      <c r="E61" s="48"/>
      <c r="F61" s="48"/>
      <c r="G61" s="16"/>
      <c r="H61" s="22" t="s">
        <v>25</v>
      </c>
      <c r="I61" s="14">
        <f t="shared" si="2"/>
        <v>0</v>
      </c>
      <c r="J61" s="21" t="s">
        <v>24</v>
      </c>
      <c r="K61" s="12" t="s">
        <v>24</v>
      </c>
    </row>
    <row r="62" spans="2:11" ht="18.75" customHeight="1" x14ac:dyDescent="0.55000000000000004">
      <c r="B62" s="77"/>
      <c r="C62" s="49"/>
      <c r="D62" s="48" t="s">
        <v>29</v>
      </c>
      <c r="E62" s="48"/>
      <c r="F62" s="48"/>
      <c r="G62" s="16"/>
      <c r="H62" s="22" t="s">
        <v>25</v>
      </c>
      <c r="I62" s="14">
        <f t="shared" si="2"/>
        <v>0</v>
      </c>
      <c r="J62" s="21" t="s">
        <v>24</v>
      </c>
      <c r="K62" s="12" t="s">
        <v>24</v>
      </c>
    </row>
    <row r="63" spans="2:11" ht="18.75" customHeight="1" x14ac:dyDescent="0.55000000000000004">
      <c r="B63" s="77"/>
      <c r="C63" s="49"/>
      <c r="D63" s="48" t="s">
        <v>28</v>
      </c>
      <c r="E63" s="48"/>
      <c r="F63" s="48"/>
      <c r="G63" s="16"/>
      <c r="H63" s="22" t="s">
        <v>25</v>
      </c>
      <c r="I63" s="14">
        <f t="shared" si="2"/>
        <v>0</v>
      </c>
      <c r="J63" s="21" t="s">
        <v>24</v>
      </c>
      <c r="K63" s="12" t="s">
        <v>24</v>
      </c>
    </row>
    <row r="64" spans="2:11" ht="18.75" customHeight="1" x14ac:dyDescent="0.55000000000000004">
      <c r="B64" s="77"/>
      <c r="C64" s="49"/>
      <c r="D64" s="48" t="s">
        <v>27</v>
      </c>
      <c r="E64" s="48" t="s">
        <v>26</v>
      </c>
      <c r="F64" s="48"/>
      <c r="G64" s="16"/>
      <c r="H64" s="22" t="s">
        <v>25</v>
      </c>
      <c r="I64" s="14">
        <f t="shared" si="2"/>
        <v>0</v>
      </c>
      <c r="J64" s="21" t="s">
        <v>24</v>
      </c>
      <c r="K64" s="12" t="s">
        <v>24</v>
      </c>
    </row>
    <row r="65" spans="1:12" ht="18.75" customHeight="1" x14ac:dyDescent="0.55000000000000004">
      <c r="B65" s="77"/>
      <c r="C65" s="49"/>
      <c r="D65" s="48"/>
      <c r="E65" s="48" t="s">
        <v>26</v>
      </c>
      <c r="F65" s="48"/>
      <c r="G65" s="16"/>
      <c r="H65" s="22" t="s">
        <v>25</v>
      </c>
      <c r="I65" s="14">
        <f t="shared" si="2"/>
        <v>0</v>
      </c>
      <c r="J65" s="21" t="s">
        <v>24</v>
      </c>
      <c r="K65" s="12" t="s">
        <v>24</v>
      </c>
    </row>
    <row r="66" spans="1:12" ht="18.75" customHeight="1" x14ac:dyDescent="0.55000000000000004">
      <c r="B66" s="78"/>
      <c r="C66" s="56" t="s">
        <v>23</v>
      </c>
      <c r="D66" s="56"/>
      <c r="E66" s="56"/>
      <c r="F66" s="56"/>
      <c r="G66" s="56"/>
      <c r="H66" s="57"/>
      <c r="I66" s="20">
        <f>SUM(I55:I65)</f>
        <v>0</v>
      </c>
      <c r="J66" s="19"/>
      <c r="K66" s="18" t="s">
        <v>6</v>
      </c>
    </row>
    <row r="67" spans="1:12" ht="18.75" customHeight="1" x14ac:dyDescent="0.55000000000000004">
      <c r="B67" s="76" t="s">
        <v>22</v>
      </c>
      <c r="C67" s="73" t="s">
        <v>21</v>
      </c>
      <c r="D67" s="73"/>
      <c r="E67" s="73"/>
      <c r="F67" s="73"/>
      <c r="G67" s="16"/>
      <c r="H67" s="15" t="s">
        <v>14</v>
      </c>
      <c r="I67" s="14">
        <f t="shared" ref="I67:I75" si="3">ROUND(G67*J67,0)</f>
        <v>0</v>
      </c>
      <c r="J67" s="17">
        <v>8.64</v>
      </c>
      <c r="K67" s="12" t="s">
        <v>8</v>
      </c>
    </row>
    <row r="68" spans="1:12" ht="18.75" customHeight="1" x14ac:dyDescent="0.55000000000000004">
      <c r="B68" s="76"/>
      <c r="C68" s="49" t="s">
        <v>20</v>
      </c>
      <c r="D68" s="50" t="s">
        <v>19</v>
      </c>
      <c r="E68" s="50"/>
      <c r="F68" s="50"/>
      <c r="G68" s="16"/>
      <c r="H68" s="15" t="s">
        <v>9</v>
      </c>
      <c r="I68" s="14">
        <f t="shared" si="3"/>
        <v>0</v>
      </c>
      <c r="J68" s="13">
        <v>3.6</v>
      </c>
      <c r="K68" s="12" t="s">
        <v>8</v>
      </c>
    </row>
    <row r="69" spans="1:12" ht="18.75" customHeight="1" x14ac:dyDescent="0.55000000000000004">
      <c r="B69" s="76"/>
      <c r="C69" s="49"/>
      <c r="D69" s="50" t="s">
        <v>18</v>
      </c>
      <c r="E69" s="50"/>
      <c r="F69" s="50"/>
      <c r="G69" s="16"/>
      <c r="H69" s="15" t="s">
        <v>9</v>
      </c>
      <c r="I69" s="14">
        <f t="shared" si="3"/>
        <v>0</v>
      </c>
      <c r="J69" s="13">
        <v>3.6</v>
      </c>
      <c r="K69" s="12" t="s">
        <v>8</v>
      </c>
    </row>
    <row r="70" spans="1:12" ht="18.75" customHeight="1" x14ac:dyDescent="0.55000000000000004">
      <c r="B70" s="76"/>
      <c r="C70" s="49"/>
      <c r="D70" s="50" t="s">
        <v>17</v>
      </c>
      <c r="E70" s="50"/>
      <c r="F70" s="50"/>
      <c r="G70" s="16"/>
      <c r="H70" s="15" t="s">
        <v>9</v>
      </c>
      <c r="I70" s="14">
        <f t="shared" si="3"/>
        <v>0</v>
      </c>
      <c r="J70" s="17">
        <v>8.64</v>
      </c>
      <c r="K70" s="12" t="s">
        <v>8</v>
      </c>
    </row>
    <row r="71" spans="1:12" ht="18.75" customHeight="1" x14ac:dyDescent="0.55000000000000004">
      <c r="B71" s="76"/>
      <c r="C71" s="51" t="s">
        <v>16</v>
      </c>
      <c r="D71" s="49" t="s">
        <v>15</v>
      </c>
      <c r="E71" s="49"/>
      <c r="F71" s="49"/>
      <c r="G71" s="16"/>
      <c r="H71" s="15" t="s">
        <v>14</v>
      </c>
      <c r="I71" s="14">
        <f t="shared" si="3"/>
        <v>0</v>
      </c>
      <c r="J71" s="13">
        <v>3.6</v>
      </c>
      <c r="K71" s="12" t="s">
        <v>8</v>
      </c>
    </row>
    <row r="72" spans="1:12" ht="18.75" customHeight="1" x14ac:dyDescent="0.55000000000000004">
      <c r="B72" s="76"/>
      <c r="C72" s="52"/>
      <c r="D72" s="49" t="s">
        <v>13</v>
      </c>
      <c r="E72" s="49"/>
      <c r="F72" s="49"/>
      <c r="G72" s="16"/>
      <c r="H72" s="15" t="s">
        <v>9</v>
      </c>
      <c r="I72" s="14">
        <f t="shared" si="3"/>
        <v>0</v>
      </c>
      <c r="J72" s="13">
        <v>3.6</v>
      </c>
      <c r="K72" s="12" t="s">
        <v>8</v>
      </c>
    </row>
    <row r="73" spans="1:12" ht="18.75" customHeight="1" x14ac:dyDescent="0.55000000000000004">
      <c r="B73" s="76"/>
      <c r="C73" s="52"/>
      <c r="D73" s="49" t="s">
        <v>12</v>
      </c>
      <c r="E73" s="49"/>
      <c r="F73" s="49"/>
      <c r="G73" s="16"/>
      <c r="H73" s="15" t="s">
        <v>9</v>
      </c>
      <c r="I73" s="14">
        <f t="shared" si="3"/>
        <v>0</v>
      </c>
      <c r="J73" s="13">
        <v>3.6</v>
      </c>
      <c r="K73" s="12" t="s">
        <v>8</v>
      </c>
    </row>
    <row r="74" spans="1:12" ht="18.75" customHeight="1" x14ac:dyDescent="0.55000000000000004">
      <c r="B74" s="76"/>
      <c r="C74" s="52"/>
      <c r="D74" s="49" t="s">
        <v>11</v>
      </c>
      <c r="E74" s="49"/>
      <c r="F74" s="49"/>
      <c r="G74" s="16"/>
      <c r="H74" s="15" t="s">
        <v>9</v>
      </c>
      <c r="I74" s="14">
        <f t="shared" si="3"/>
        <v>0</v>
      </c>
      <c r="J74" s="13">
        <v>3.6</v>
      </c>
      <c r="K74" s="12" t="s">
        <v>8</v>
      </c>
    </row>
    <row r="75" spans="1:12" ht="18.75" customHeight="1" x14ac:dyDescent="0.55000000000000004">
      <c r="B75" s="76"/>
      <c r="C75" s="53"/>
      <c r="D75" s="74" t="s">
        <v>10</v>
      </c>
      <c r="E75" s="74"/>
      <c r="F75" s="74"/>
      <c r="G75" s="16"/>
      <c r="H75" s="15" t="s">
        <v>9</v>
      </c>
      <c r="I75" s="14">
        <f t="shared" si="3"/>
        <v>0</v>
      </c>
      <c r="J75" s="13">
        <v>3.6</v>
      </c>
      <c r="K75" s="12" t="s">
        <v>8</v>
      </c>
    </row>
    <row r="76" spans="1:12" ht="18.75" customHeight="1" x14ac:dyDescent="0.55000000000000004">
      <c r="B76" s="76"/>
      <c r="C76" s="54" t="s">
        <v>7</v>
      </c>
      <c r="D76" s="54"/>
      <c r="E76" s="54"/>
      <c r="F76" s="54"/>
      <c r="G76" s="54"/>
      <c r="H76" s="55"/>
      <c r="I76" s="11">
        <f>SUM(I67:I75)</f>
        <v>0</v>
      </c>
      <c r="J76" s="10"/>
      <c r="K76" s="9" t="s">
        <v>6</v>
      </c>
    </row>
    <row r="77" spans="1:12" ht="28.5" customHeight="1" thickBot="1" x14ac:dyDescent="0.6">
      <c r="B77" s="71" t="s">
        <v>5</v>
      </c>
      <c r="C77" s="71"/>
      <c r="D77" s="71"/>
      <c r="E77" s="71"/>
      <c r="F77" s="71"/>
      <c r="G77" s="71"/>
      <c r="H77" s="71"/>
      <c r="I77" s="75">
        <f>I35+I54+I66+I76</f>
        <v>0</v>
      </c>
      <c r="J77" s="75"/>
      <c r="K77" s="8" t="s">
        <v>4</v>
      </c>
    </row>
    <row r="78" spans="1:12" ht="28.5" customHeight="1" thickBot="1" x14ac:dyDescent="0.6">
      <c r="B78" s="71" t="s">
        <v>3</v>
      </c>
      <c r="C78" s="71"/>
      <c r="D78" s="71"/>
      <c r="E78" s="71"/>
      <c r="F78" s="71"/>
      <c r="G78" s="71"/>
      <c r="H78" s="72"/>
      <c r="I78" s="46">
        <f>I77*0.0258</f>
        <v>0</v>
      </c>
      <c r="J78" s="47"/>
      <c r="K78" s="7" t="s">
        <v>2</v>
      </c>
    </row>
    <row r="79" spans="1:12" ht="18.649999999999999" customHeight="1" x14ac:dyDescent="0.55000000000000004">
      <c r="B79" s="6"/>
      <c r="C79" s="6"/>
      <c r="D79" s="6"/>
      <c r="E79" s="6"/>
      <c r="F79" s="6"/>
      <c r="G79" s="6"/>
      <c r="H79" s="6"/>
      <c r="I79" s="5"/>
      <c r="J79" s="5"/>
      <c r="K79" s="4"/>
    </row>
    <row r="80" spans="1:12" ht="27" customHeight="1" x14ac:dyDescent="0.55000000000000004">
      <c r="A80" s="3"/>
      <c r="B80" s="70" t="s">
        <v>1</v>
      </c>
      <c r="C80" s="70"/>
      <c r="D80" s="70"/>
      <c r="E80" s="70"/>
      <c r="F80" s="70"/>
      <c r="G80" s="70"/>
      <c r="H80" s="70"/>
      <c r="I80" s="70"/>
      <c r="J80" s="70"/>
      <c r="K80" s="70"/>
      <c r="L80" s="3"/>
    </row>
    <row r="81" spans="1:12" ht="21" customHeight="1" x14ac:dyDescent="0.55000000000000004">
      <c r="A81" s="3"/>
      <c r="B81" s="70" t="s">
        <v>0</v>
      </c>
      <c r="C81" s="70"/>
      <c r="D81" s="70"/>
      <c r="E81" s="70"/>
      <c r="F81" s="70"/>
      <c r="G81" s="70"/>
      <c r="H81" s="70"/>
      <c r="I81" s="70"/>
      <c r="J81" s="70"/>
      <c r="K81" s="70"/>
      <c r="L81" s="2"/>
    </row>
  </sheetData>
  <sheetProtection algorithmName="SHA-512" hashValue="YH7v4vlvpENq2jgftrU68JO6ONvfI+U9XpI9Yt2U/3MY0ZDb3Dl9rkAVILp9qNWI+OFriyG+xrHM0PyPNT1neg==" saltValue="dB2yBiZ7yQMhyM6mJNyxEA==" spinCount="100000" sheet="1" formatCells="0" formatColumns="0" formatRows="0" selectLockedCells="1"/>
  <protectedRanges>
    <protectedRange sqref="J33:J34 G6:G76" name="範囲1_2"/>
  </protectedRanges>
  <mergeCells count="94">
    <mergeCell ref="B81:K81"/>
    <mergeCell ref="B78:H78"/>
    <mergeCell ref="D59:E59"/>
    <mergeCell ref="C67:F67"/>
    <mergeCell ref="D75:F75"/>
    <mergeCell ref="B77:H77"/>
    <mergeCell ref="I77:J77"/>
    <mergeCell ref="D71:F71"/>
    <mergeCell ref="D72:F72"/>
    <mergeCell ref="D73:F73"/>
    <mergeCell ref="D74:F74"/>
    <mergeCell ref="D70:F70"/>
    <mergeCell ref="E65:F65"/>
    <mergeCell ref="B67:B76"/>
    <mergeCell ref="B80:K80"/>
    <mergeCell ref="B55:B66"/>
    <mergeCell ref="B36:B54"/>
    <mergeCell ref="C36:F36"/>
    <mergeCell ref="C37:F37"/>
    <mergeCell ref="C38:F38"/>
    <mergeCell ref="C39:F39"/>
    <mergeCell ref="C54:H54"/>
    <mergeCell ref="C48:F48"/>
    <mergeCell ref="C49:F49"/>
    <mergeCell ref="C47:F47"/>
    <mergeCell ref="C33:D34"/>
    <mergeCell ref="E33:F33"/>
    <mergeCell ref="E34:F34"/>
    <mergeCell ref="C40:F40"/>
    <mergeCell ref="C52:D53"/>
    <mergeCell ref="E52:F52"/>
    <mergeCell ref="E53:F53"/>
    <mergeCell ref="C41:F41"/>
    <mergeCell ref="C42:F42"/>
    <mergeCell ref="C43:F43"/>
    <mergeCell ref="C44:F44"/>
    <mergeCell ref="C45:F45"/>
    <mergeCell ref="C46:F46"/>
    <mergeCell ref="C50:F50"/>
    <mergeCell ref="C51:F51"/>
    <mergeCell ref="C35:H35"/>
    <mergeCell ref="C32:F32"/>
    <mergeCell ref="C19:D20"/>
    <mergeCell ref="E19:F19"/>
    <mergeCell ref="E20:F20"/>
    <mergeCell ref="C21:D26"/>
    <mergeCell ref="E21:F21"/>
    <mergeCell ref="E22:F22"/>
    <mergeCell ref="E23:F23"/>
    <mergeCell ref="C30:F30"/>
    <mergeCell ref="C31:F31"/>
    <mergeCell ref="J3:K4"/>
    <mergeCell ref="B6:B35"/>
    <mergeCell ref="C6:F6"/>
    <mergeCell ref="C7:F7"/>
    <mergeCell ref="C8:F8"/>
    <mergeCell ref="C9:F9"/>
    <mergeCell ref="C10:F10"/>
    <mergeCell ref="C11:F11"/>
    <mergeCell ref="C17:D18"/>
    <mergeCell ref="E17:F17"/>
    <mergeCell ref="E24:F24"/>
    <mergeCell ref="E25:F25"/>
    <mergeCell ref="E26:F26"/>
    <mergeCell ref="C27:F27"/>
    <mergeCell ref="C28:F28"/>
    <mergeCell ref="C29:F29"/>
    <mergeCell ref="E18:F18"/>
    <mergeCell ref="B3:F5"/>
    <mergeCell ref="G3:I4"/>
    <mergeCell ref="C12:F12"/>
    <mergeCell ref="C13:F13"/>
    <mergeCell ref="C14:F14"/>
    <mergeCell ref="C15:F15"/>
    <mergeCell ref="C16:F16"/>
    <mergeCell ref="C71:C75"/>
    <mergeCell ref="C76:H76"/>
    <mergeCell ref="C66:H66"/>
    <mergeCell ref="D64:D65"/>
    <mergeCell ref="E64:F64"/>
    <mergeCell ref="C68:C70"/>
    <mergeCell ref="D68:F68"/>
    <mergeCell ref="D69:F69"/>
    <mergeCell ref="C60:C65"/>
    <mergeCell ref="C55:C59"/>
    <mergeCell ref="D55:F55"/>
    <mergeCell ref="D56:F56"/>
    <mergeCell ref="D57:F57"/>
    <mergeCell ref="D58:F58"/>
    <mergeCell ref="I78:J78"/>
    <mergeCell ref="D61:F61"/>
    <mergeCell ref="D62:F62"/>
    <mergeCell ref="D63:F63"/>
    <mergeCell ref="D60:F60"/>
  </mergeCells>
  <phoneticPr fontId="2"/>
  <dataValidations count="1">
    <dataValidation type="decimal" operator="greaterThan" allowBlank="1" showInputMessage="1" showErrorMessage="1" sqref="J33:J34 G6:G34 G36:G53 G55:G65 G67:G75" xr:uid="{4597DCE6-FAD6-4059-9B94-88089874A678}">
      <formula1>0</formula1>
    </dataValidation>
  </dataValidations>
  <pageMargins left="0.23622047244094491" right="0.23622047244094491" top="0.74803149606299213" bottom="0.55118110236220474" header="0.31496062992125984" footer="0.31496062992125984"/>
  <pageSetup paperSize="9" scale="71" orientation="portrait" r:id="rId1"/>
  <rowBreaks count="1" manualBreakCount="1">
    <brk id="54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（参考）原油換算表</vt:lpstr>
      <vt:lpstr>'（参考）原油換算表'!Print_Area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2024-07-01T05:54:34Z</dcterms:created>
  <dcterms:modified xsi:type="dcterms:W3CDTF">2024-07-01T05:55:17Z</dcterms:modified>
</cp:coreProperties>
</file>