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6433452-FFEF-475F-89F0-7AFD4FC3991E}" xr6:coauthVersionLast="47" xr6:coauthVersionMax="47" xr10:uidLastSave="{00000000-0000-0000-0000-000000000000}"/>
  <bookViews>
    <workbookView xWindow="-120" yWindow="-120" windowWidth="29040" windowHeight="15840" xr2:uid="{BDE5E63C-6264-40D2-8E0C-7BB7F7641BFF}"/>
  </bookViews>
  <sheets>
    <sheet name="レコード" sheetId="5" r:id="rId1"/>
    <sheet name="市町村集計" sheetId="4" r:id="rId2"/>
    <sheet name="list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4" l="1"/>
  <c r="J3" i="4"/>
  <c r="J4" i="4"/>
  <c r="H11" i="5"/>
  <c r="I11" i="5" s="1"/>
  <c r="H12" i="5"/>
  <c r="I12" i="5" s="1"/>
  <c r="H9" i="5"/>
  <c r="I9" i="5" s="1"/>
  <c r="H8" i="5"/>
  <c r="I8" i="5" s="1"/>
  <c r="H3" i="5"/>
  <c r="H4" i="5"/>
  <c r="I4" i="5" s="1"/>
  <c r="H5" i="5"/>
  <c r="I5" i="5" s="1"/>
  <c r="H6" i="5"/>
  <c r="I6" i="5" s="1"/>
  <c r="H7" i="5"/>
  <c r="I7" i="5" s="1"/>
  <c r="H10" i="5"/>
  <c r="I10" i="5" s="1"/>
  <c r="H2" i="5"/>
  <c r="I2" i="5" s="1"/>
  <c r="I3" i="5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8625DBCC-9450-4E0B-963D-B884D684135B}">
      <text>
        <r>
          <rPr>
            <sz val="9"/>
            <color indexed="81"/>
            <rFont val="MS P ゴシック"/>
            <family val="3"/>
            <charset val="128"/>
          </rPr>
          <t>この補助金額が交付申請額等になる</t>
        </r>
      </text>
    </comment>
  </commentList>
</comments>
</file>

<file path=xl/sharedStrings.xml><?xml version="1.0" encoding="utf-8"?>
<sst xmlns="http://schemas.openxmlformats.org/spreadsheetml/2006/main" count="201" uniqueCount="107">
  <si>
    <t>市町村</t>
    <rPh sb="0" eb="3">
      <t>シチョウソン</t>
    </rPh>
    <phoneticPr fontId="2"/>
  </si>
  <si>
    <t>学校</t>
    <rPh sb="0" eb="2">
      <t>ガッコウ</t>
    </rPh>
    <phoneticPr fontId="3"/>
  </si>
  <si>
    <t>機種</t>
    <rPh sb="0" eb="2">
      <t>キシュ</t>
    </rPh>
    <phoneticPr fontId="2"/>
  </si>
  <si>
    <t>買取・リース</t>
    <rPh sb="0" eb="1">
      <t>カ</t>
    </rPh>
    <rPh sb="1" eb="2">
      <t>ト</t>
    </rPh>
    <phoneticPr fontId="3"/>
  </si>
  <si>
    <t>納期</t>
    <rPh sb="0" eb="2">
      <t>ノウキ</t>
    </rPh>
    <phoneticPr fontId="2"/>
  </si>
  <si>
    <t>配送先</t>
    <rPh sb="0" eb="3">
      <t>ハイソウサキ</t>
    </rPh>
    <phoneticPr fontId="2"/>
  </si>
  <si>
    <t>配送先住所</t>
    <rPh sb="0" eb="3">
      <t>ハイソウサキ</t>
    </rPh>
    <rPh sb="3" eb="5">
      <t>ジュウショ</t>
    </rPh>
    <phoneticPr fontId="3"/>
  </si>
  <si>
    <t>配送先電話番号</t>
    <rPh sb="0" eb="3">
      <t>ハイソウサキ</t>
    </rPh>
    <rPh sb="3" eb="5">
      <t>デンワ</t>
    </rPh>
    <rPh sb="5" eb="6">
      <t>バン</t>
    </rPh>
    <rPh sb="6" eb="7">
      <t>ゴウ</t>
    </rPh>
    <phoneticPr fontId="3"/>
  </si>
  <si>
    <t>配送先担当者</t>
    <rPh sb="0" eb="3">
      <t>ハイソウサキ</t>
    </rPh>
    <rPh sb="3" eb="6">
      <t>タントウシャ</t>
    </rPh>
    <phoneticPr fontId="3"/>
  </si>
  <si>
    <t>通信欄</t>
    <rPh sb="0" eb="3">
      <t>ツウシンラン</t>
    </rPh>
    <phoneticPr fontId="2"/>
  </si>
  <si>
    <t>玉村町教育委員会</t>
  </si>
  <si>
    <t>Chromebook</t>
  </si>
  <si>
    <t>買取</t>
    <rPh sb="0" eb="2">
      <t>カイトリ</t>
    </rPh>
    <phoneticPr fontId="3"/>
  </si>
  <si>
    <t>学校</t>
    <rPh sb="0" eb="2">
      <t>ガッコウ</t>
    </rPh>
    <phoneticPr fontId="2"/>
  </si>
  <si>
    <t>●●市〇〇町</t>
    <rPh sb="2" eb="3">
      <t>シ</t>
    </rPh>
    <rPh sb="5" eb="6">
      <t>チョウ</t>
    </rPh>
    <phoneticPr fontId="3"/>
  </si>
  <si>
    <t>xxx-xxxx-xxxx</t>
  </si>
  <si>
    <t>●●●●</t>
  </si>
  <si>
    <t>高崎市教育委員会</t>
    <rPh sb="0" eb="8">
      <t>タカサキシキョウイクイインカイ</t>
    </rPh>
    <phoneticPr fontId="2"/>
  </si>
  <si>
    <t>高崎市教育委員会</t>
  </si>
  <si>
    <t>前橋市教育委員会</t>
    <rPh sb="0" eb="8">
      <t>マエバシシキョウイクイインカイ</t>
    </rPh>
    <phoneticPr fontId="2"/>
  </si>
  <si>
    <t>市町村</t>
    <rPh sb="0" eb="3">
      <t>シチョウソン</t>
    </rPh>
    <phoneticPr fontId="3"/>
  </si>
  <si>
    <t>部署</t>
    <rPh sb="0" eb="2">
      <t>ブショ</t>
    </rPh>
    <phoneticPr fontId="3"/>
  </si>
  <si>
    <t>担当者</t>
    <rPh sb="0" eb="3">
      <t>タントウシャ</t>
    </rPh>
    <phoneticPr fontId="3"/>
  </si>
  <si>
    <t>電話番号</t>
    <rPh sb="0" eb="4">
      <t>デンワバンゴウ</t>
    </rPh>
    <phoneticPr fontId="3"/>
  </si>
  <si>
    <t>メール</t>
  </si>
  <si>
    <t>台数</t>
    <rPh sb="0" eb="2">
      <t>ダイスウ</t>
    </rPh>
    <phoneticPr fontId="2"/>
  </si>
  <si>
    <t>●●課</t>
    <rPh sb="2" eb="3">
      <t>カ</t>
    </rPh>
    <phoneticPr fontId="3"/>
  </si>
  <si>
    <t>xxxx@xxx.xx.xx</t>
  </si>
  <si>
    <t>自治体</t>
    <rPh sb="0" eb="3">
      <t>ジチタイ</t>
    </rPh>
    <phoneticPr fontId="2"/>
  </si>
  <si>
    <t>教育委員会</t>
    <rPh sb="0" eb="5">
      <t>キョウイクイインカイ</t>
    </rPh>
    <phoneticPr fontId="2"/>
  </si>
  <si>
    <t>現用予備</t>
    <rPh sb="0" eb="4">
      <t>ゲンヨウヨビ</t>
    </rPh>
    <phoneticPr fontId="2"/>
  </si>
  <si>
    <t>前橋市</t>
  </si>
  <si>
    <t>現用機</t>
    <rPh sb="0" eb="3">
      <t>ゲンヨウキ</t>
    </rPh>
    <phoneticPr fontId="2"/>
  </si>
  <si>
    <t>高崎市</t>
  </si>
  <si>
    <t>iPad(WiFi)</t>
  </si>
  <si>
    <t>予備機</t>
    <rPh sb="0" eb="3">
      <t>ヨビキ</t>
    </rPh>
    <phoneticPr fontId="2"/>
  </si>
  <si>
    <t>リース</t>
    <phoneticPr fontId="2"/>
  </si>
  <si>
    <t>学校以外</t>
    <rPh sb="0" eb="4">
      <t>ガッコウイガイ</t>
    </rPh>
    <phoneticPr fontId="2"/>
  </si>
  <si>
    <t>桐生市</t>
  </si>
  <si>
    <t>iPad(Celler)</t>
  </si>
  <si>
    <t>伊勢崎市</t>
  </si>
  <si>
    <t>Windows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</si>
  <si>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</si>
  <si>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</si>
  <si>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</si>
  <si>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</si>
  <si>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</si>
  <si>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</si>
  <si>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</si>
  <si>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</si>
  <si>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</si>
  <si>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</si>
  <si>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</si>
  <si>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</si>
  <si>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</si>
  <si>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</si>
  <si>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</si>
  <si>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</si>
  <si>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</si>
  <si>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</si>
  <si>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</si>
  <si>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</si>
  <si>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</si>
  <si>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</si>
  <si>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</si>
  <si>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昭和村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</si>
  <si>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</si>
  <si>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</si>
  <si>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</si>
  <si>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</si>
  <si>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</si>
  <si>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</si>
  <si>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</si>
  <si>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群馬県</t>
    <rPh sb="0" eb="3">
      <t>グンマケン</t>
    </rPh>
    <phoneticPr fontId="2"/>
  </si>
  <si>
    <t>A小学校</t>
  </si>
  <si>
    <t>A小学校</t>
    <phoneticPr fontId="2"/>
  </si>
  <si>
    <t>B小学校</t>
  </si>
  <si>
    <t>B小学校</t>
    <phoneticPr fontId="2"/>
  </si>
  <si>
    <t>C小学校</t>
  </si>
  <si>
    <t>C小学校</t>
    <phoneticPr fontId="2"/>
  </si>
  <si>
    <t>D小学校</t>
  </si>
  <si>
    <t>D小学校</t>
    <phoneticPr fontId="2"/>
  </si>
  <si>
    <t>E小学校</t>
  </si>
  <si>
    <t>E小学校</t>
    <phoneticPr fontId="2"/>
  </si>
  <si>
    <t>F小学校</t>
  </si>
  <si>
    <t>F小学校</t>
    <phoneticPr fontId="2"/>
  </si>
  <si>
    <t>G小学校</t>
  </si>
  <si>
    <t>G小学校</t>
    <phoneticPr fontId="2"/>
  </si>
  <si>
    <t>い中学校</t>
    <rPh sb="1" eb="2">
      <t>チュウ</t>
    </rPh>
    <phoneticPr fontId="2"/>
  </si>
  <si>
    <t>ろ中学校</t>
    <rPh sb="1" eb="2">
      <t>チュウ</t>
    </rPh>
    <phoneticPr fontId="2"/>
  </si>
  <si>
    <t>は中学校</t>
    <rPh sb="1" eb="2">
      <t>チュウ</t>
    </rPh>
    <phoneticPr fontId="2"/>
  </si>
  <si>
    <t>に中学校</t>
    <rPh sb="1" eb="2">
      <t>チュウ</t>
    </rPh>
    <phoneticPr fontId="2"/>
  </si>
  <si>
    <t>ほ中学校</t>
    <rPh sb="1" eb="2">
      <t>チュウ</t>
    </rPh>
    <phoneticPr fontId="2"/>
  </si>
  <si>
    <t>へ中学校</t>
    <rPh sb="1" eb="2">
      <t>チュウ</t>
    </rPh>
    <phoneticPr fontId="2"/>
  </si>
  <si>
    <t>と中学校</t>
    <rPh sb="1" eb="2">
      <t>チュウ</t>
    </rPh>
    <phoneticPr fontId="2"/>
  </si>
  <si>
    <t>購入・リース</t>
    <rPh sb="0" eb="2">
      <t>コウニュウ</t>
    </rPh>
    <phoneticPr fontId="3"/>
  </si>
  <si>
    <t>購入</t>
    <rPh sb="0" eb="2">
      <t>コウニュウ</t>
    </rPh>
    <phoneticPr fontId="2"/>
  </si>
  <si>
    <t>購入リース</t>
    <rPh sb="0" eb="2">
      <t>コウニュウ</t>
    </rPh>
    <phoneticPr fontId="2"/>
  </si>
  <si>
    <t>リース</t>
  </si>
  <si>
    <t>前橋市教育委員会</t>
  </si>
  <si>
    <t>補助金額</t>
    <rPh sb="0" eb="4">
      <t>ホジョキンガク</t>
    </rPh>
    <phoneticPr fontId="2"/>
  </si>
  <si>
    <t>生徒児童数</t>
    <rPh sb="0" eb="5">
      <t>セイトジドウスウ</t>
    </rPh>
    <phoneticPr fontId="2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</si>
  <si>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2"/>
  </si>
  <si>
    <t>補助金額</t>
    <rPh sb="0" eb="2">
      <t>ホジョ</t>
    </rPh>
    <rPh sb="2" eb="4">
      <t>キンガク</t>
    </rPh>
    <phoneticPr fontId="2"/>
  </si>
  <si>
    <t>学習用端末（台）</t>
    <rPh sb="0" eb="5">
      <t>ガクシュウヨウタンマツ</t>
    </rPh>
    <rPh sb="6" eb="7">
      <t>ダイ</t>
    </rPh>
    <phoneticPr fontId="2"/>
  </si>
  <si>
    <t>予備機（台）</t>
    <phoneticPr fontId="2"/>
  </si>
  <si>
    <t>事業費</t>
    <rPh sb="0" eb="3">
      <t>ジギョウヒ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</si>
</sst>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41" fontId="4" fillId="0" borderId="0" xfId="0" applyNumberFormat="1" applyFont="1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3" fontId="4" fillId="0" borderId="0" xfId="0" applyNumberFormat="1" applyFont="1">
      <alignment vertical="center"/>
    </xf>
  </cellXfs>
  <cellStyles count="2">
    <cellStyle name="標準" xfId="0" builtinId="0"/>
    <cellStyle name="標準 2" xfId="1" xr:uid="{3D6A4A54-FBBF-44FE-82F0-2AC0B5A4E91B}"/>
  </cellStyles>
  <dxfs count="28"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numFmt numFmtId="19" formatCode="yyyy/m/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numFmt numFmtId="33" formatCode="_ * #,##0_ ;_ * \-#,##0_ ;_ 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numFmt numFmtId="33" formatCode="_ * #,##0_ ;_ * \-#,##0_ ;_ 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373527</xdr:colOff>
      <xdr:row>12</xdr:row>
      <xdr:rowOff>93382</xdr:rowOff>
    </xdr:from>
    <xdr:to>
      <xdr:col>8</xdr:col>
      <xdr:colOff>18675</xdr:colOff>
      <xdr:row>16</xdr:row>
      <xdr:rowOff>65367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4D117FA-2C7A-A591-297A-40C42EE04F65}"/>
            </a:ext>
          </a:extLst>
        </xdr:cNvPr>
        <xdr:cNvSpPr/>
      </xdr:nvSpPr>
      <xdr:spPr>
        <a:xfrm>
          <a:off x="4043453" y="2558676"/>
          <a:ext cx="3548531" cy="7937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データの持ち方はこんな感じをイメージしています。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あくまでイメージなので、この形でなくてはいけないわけではありません。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6901FE-05C5-4DEC-B27F-19AB735C86C5}" name="テーブル2" displayName="テーブル2" ref="A1:O12" totalsRowShown="0" headerRowDxfId="27" dataDxfId="26">
  <autoFilter ref="A1:O12" xr:uid="{006901FE-05C5-4DEC-B27F-19AB735C86C5}"/>
  <tableColumns count="15">
    <tableColumn id="1" xr3:uid="{B59857CA-A15C-4E47-A529-61C2375B41D0}" name="市町村" dataDxfId="25"/>
    <tableColumn id="2" xr3:uid="{E749EB3E-7393-4C20-B3DF-87BAD665C43B}" name="学校" dataDxfId="24"/>
    <tableColumn id="3" xr3:uid="{01DFF6AF-D4F2-492C-85E2-DC2F02209F37}" name="生徒児童数" dataDxfId="23"/>
    <tableColumn id="4" xr3:uid="{18B3BB9E-3513-486D-9E72-843E5EF6BF06}" name="機種" dataDxfId="22"/>
    <tableColumn id="5" xr3:uid="{C375299C-6792-4F60-8D18-B6BAD05015B7}" name="購入・リース" dataDxfId="21"/>
    <tableColumn id="6" xr3:uid="{259416CC-38B5-4197-8BCF-8734E46BDFCA}" name="学習用端末（台）" dataDxfId="20"/>
    <tableColumn id="15" xr3:uid="{157A8043-67D1-427A-8CB3-6C97E0887C31}" name="予備機（台）" dataDxfId="19"/>
    <tableColumn id="12" xr3:uid="{EB6A2680-68C9-4C9B-A0B6-3BD7B1E45802}" name="補助対象事業費" dataDxfId="18">
      <calculatedColumnFormula>55000*(テーブル2[[#This Row],[学習用端末（台）]]+テーブル2[[#This Row],[予備機（台）]])</calculatedColumnFormula>
    </tableColumn>
    <tableColumn id="13" xr3:uid="{62FB3E7A-6A6C-4B9B-A3BB-E7B7F036735E}" name="補助金額" dataDxfId="17">
      <calculatedColumnFormula>テーブル2[[#This Row],[補助対象事業費]]*2/3</calculatedColumnFormula>
    </tableColumn>
    <tableColumn id="11" xr3:uid="{FFBC8817-2007-43AC-85CD-2C7FDC193E4A}" name="納期" dataDxfId="16"/>
    <tableColumn id="7" xr3:uid="{37583495-6072-46F2-A1BC-49C672B391F5}" name="配送先" dataDxfId="15"/>
    <tableColumn id="8" xr3:uid="{31F225EE-B253-488D-996F-8F2C007B4270}" name="配送先住所" dataDxfId="14"/>
    <tableColumn id="9" xr3:uid="{B5708050-6C7D-4B62-BDB3-5B0700D86504}" name="配送先電話番号" dataDxfId="13"/>
    <tableColumn id="10" xr3:uid="{6D09B007-D66C-4CB8-9E9E-BF949718D31B}" name="配送先担当者" dataDxfId="12"/>
    <tableColumn id="14" xr3:uid="{81BEFB80-00B5-4E95-B300-BE3538683C56}" name="通信欄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325535-6B22-4331-88A2-E0C986AED64B}" name="テーブル1" displayName="テーブル1" ref="A1:J4" totalsRowShown="0" headerRowDxfId="10" dataDxfId="9">
  <autoFilter ref="A1:J4" xr:uid="{50325535-6B22-4331-88A2-E0C986AED64B}"/>
  <tableColumns count="10">
    <tableColumn id="1" xr3:uid="{5D0A049E-38C7-403F-99F6-F60BDF6BEB55}" name="市町村" dataDxfId="8"/>
    <tableColumn id="2" xr3:uid="{44E17B45-0A8D-41C8-B19D-92190553F8B9}" name="部署" dataDxfId="7"/>
    <tableColumn id="3" xr3:uid="{7A39A4D4-1E7A-4090-8A5B-2C0FD46545D6}" name="担当者" dataDxfId="6"/>
    <tableColumn id="4" xr3:uid="{81D0731C-567F-485E-8818-D8306D105FF8}" name="電話番号" dataDxfId="5"/>
    <tableColumn id="5" xr3:uid="{11571D22-D573-4428-8CDD-AD30D0B166D3}" name="メール" dataDxfId="4"/>
    <tableColumn id="7" xr3:uid="{68A2F953-8B9B-40D7-82E8-206AB46AF06E}" name="機種" dataDxfId="3"/>
    <tableColumn id="8" xr3:uid="{1D4C8587-6901-4A13-98F0-0A437CD32060}" name="買取・リース" dataDxfId="2"/>
    <tableColumn id="9" xr3:uid="{DB5E1578-C496-4B85-AA04-EC26C538581D}" name="台数" dataDxfId="1"/>
    <tableColumn id="10" xr3:uid="{16B90DF8-7D3A-4C99-99FC-5AEB14CB3BF6}" name="事業費"/>
    <tableColumn id="6" xr3:uid="{FC87ACA3-3204-4B4D-A3CB-46D792B63D49}" name="補助金額" dataDxfId="0">
      <calculatedColumnFormula>ROUNDDOWN( テーブル1[[#This Row],[事業費]]*2/3,-3)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9666B-18D0-434E-BCCA-3007DAF6DBB3}">
  <dimension ref="A1:O12"/>
  <sheetViews>
    <sheetView tabSelected="1" zoomScale="102" workbookViewId="0">
      <selection activeCell="I18" sqref="I18"/>
    </sheetView>
  </sheetViews>
  <sheetFormatPr defaultRowHeight="16.5" customHeight="1"/>
  <cols>
    <col min="1" max="1" width="15" style="1" bestFit="1" customWidth="1"/>
    <col min="2" max="2" width="11" style="1" bestFit="1" customWidth="1"/>
    <col min="3" max="3" width="11" style="1" customWidth="1"/>
    <col min="4" max="4" width="11.125" style="1" bestFit="1" customWidth="1"/>
    <col min="5" max="5" width="13.375" style="1" bestFit="1" customWidth="1"/>
    <col min="6" max="7" width="12" style="1" customWidth="1"/>
    <col min="8" max="8" width="13.875" style="1" customWidth="1"/>
    <col min="9" max="9" width="13.125" style="1" customWidth="1"/>
    <col min="10" max="10" width="12" style="1" customWidth="1"/>
    <col min="11" max="11" width="13.5" style="1" customWidth="1"/>
    <col min="12" max="12" width="18.5" style="1" bestFit="1" customWidth="1"/>
    <col min="13" max="13" width="14.125" style="1" customWidth="1"/>
    <col min="14" max="14" width="13" style="1" bestFit="1" customWidth="1"/>
    <col min="15" max="16384" width="9" style="1"/>
  </cols>
  <sheetData>
    <row r="1" spans="1:15">
      <c r="A1" s="1" t="s">
        <v>0</v>
      </c>
      <c r="B1" s="1" t="s">
        <v>1</v>
      </c>
      <c r="C1" s="1" t="s">
        <v>101</v>
      </c>
      <c r="D1" s="1" t="s">
        <v>2</v>
      </c>
      <c r="E1" s="1" t="s">
        <v>95</v>
      </c>
      <c r="F1" s="1" t="s">
        <v>104</v>
      </c>
      <c r="G1" s="1" t="s">
        <v>105</v>
      </c>
      <c r="H1" s="1" t="s">
        <v>102</v>
      </c>
      <c r="I1" s="1" t="s">
        <v>103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</row>
    <row r="2" spans="1:15">
      <c r="A2" s="1" t="s">
        <v>10</v>
      </c>
      <c r="B2" s="1" t="s">
        <v>74</v>
      </c>
      <c r="C2" s="1">
        <v>100</v>
      </c>
      <c r="D2" s="1" t="s">
        <v>11</v>
      </c>
      <c r="E2" s="1" t="s">
        <v>96</v>
      </c>
      <c r="F2" s="1">
        <v>100</v>
      </c>
      <c r="G2" s="1">
        <v>15</v>
      </c>
      <c r="H2" s="3">
        <f>55000*(テーブル2[[#This Row],[学習用端末（台）]]+テーブル2[[#This Row],[予備機（台）]])</f>
        <v>6325000</v>
      </c>
      <c r="I2" s="3">
        <f>テーブル2[[#This Row],[補助対象事業費]]*2/3</f>
        <v>4216666.666666667</v>
      </c>
      <c r="J2" s="2">
        <v>45524</v>
      </c>
      <c r="K2" s="1" t="s">
        <v>13</v>
      </c>
      <c r="L2" s="1" t="s">
        <v>14</v>
      </c>
      <c r="M2" s="1" t="s">
        <v>15</v>
      </c>
      <c r="N2" s="1" t="s">
        <v>16</v>
      </c>
    </row>
    <row r="3" spans="1:15">
      <c r="A3" s="1" t="s">
        <v>10</v>
      </c>
      <c r="B3" s="1" t="s">
        <v>76</v>
      </c>
      <c r="C3" s="1">
        <v>120</v>
      </c>
      <c r="D3" s="1" t="s">
        <v>11</v>
      </c>
      <c r="E3" s="1" t="s">
        <v>96</v>
      </c>
      <c r="F3" s="1">
        <v>200</v>
      </c>
      <c r="G3" s="1">
        <v>10</v>
      </c>
      <c r="H3" s="3">
        <f>55000*(テーブル2[[#This Row],[学習用端末（台）]]+テーブル2[[#This Row],[予備機（台）]])</f>
        <v>11550000</v>
      </c>
      <c r="I3" s="3">
        <f>テーブル2[[#This Row],[補助対象事業費]]*2/3</f>
        <v>7700000</v>
      </c>
      <c r="J3" s="2">
        <v>45524</v>
      </c>
      <c r="K3" s="1" t="s">
        <v>13</v>
      </c>
      <c r="L3" s="1" t="s">
        <v>14</v>
      </c>
      <c r="M3" s="1" t="s">
        <v>15</v>
      </c>
      <c r="N3" s="1" t="s">
        <v>16</v>
      </c>
    </row>
    <row r="4" spans="1:15">
      <c r="A4" s="1" t="s">
        <v>10</v>
      </c>
      <c r="B4" s="1" t="s">
        <v>78</v>
      </c>
      <c r="C4" s="1">
        <v>200</v>
      </c>
      <c r="D4" s="1" t="s">
        <v>11</v>
      </c>
      <c r="E4" s="1" t="s">
        <v>96</v>
      </c>
      <c r="F4" s="1">
        <v>150</v>
      </c>
      <c r="G4" s="1">
        <v>15</v>
      </c>
      <c r="H4" s="3">
        <f>55000*(テーブル2[[#This Row],[学習用端末（台）]]+テーブル2[[#This Row],[予備機（台）]])</f>
        <v>9075000</v>
      </c>
      <c r="I4" s="3">
        <f>テーブル2[[#This Row],[補助対象事業費]]*2/3</f>
        <v>6050000</v>
      </c>
      <c r="J4" s="2">
        <v>45524</v>
      </c>
      <c r="K4" s="1" t="s">
        <v>13</v>
      </c>
      <c r="L4" s="1" t="s">
        <v>14</v>
      </c>
      <c r="M4" s="1" t="s">
        <v>15</v>
      </c>
      <c r="N4" s="1" t="s">
        <v>16</v>
      </c>
    </row>
    <row r="5" spans="1:15">
      <c r="A5" s="1" t="s">
        <v>10</v>
      </c>
      <c r="B5" s="1" t="s">
        <v>88</v>
      </c>
      <c r="C5" s="1">
        <v>400</v>
      </c>
      <c r="D5" s="1" t="s">
        <v>11</v>
      </c>
      <c r="E5" s="1" t="s">
        <v>96</v>
      </c>
      <c r="F5" s="1">
        <v>100</v>
      </c>
      <c r="G5" s="1">
        <v>15</v>
      </c>
      <c r="H5" s="3">
        <f>55000*(テーブル2[[#This Row],[学習用端末（台）]]+テーブル2[[#This Row],[予備機（台）]])</f>
        <v>6325000</v>
      </c>
      <c r="I5" s="3">
        <f>テーブル2[[#This Row],[補助対象事業費]]*2/3</f>
        <v>4216666.666666667</v>
      </c>
      <c r="J5" s="2">
        <v>45524</v>
      </c>
      <c r="K5" s="1" t="s">
        <v>13</v>
      </c>
      <c r="L5" s="1" t="s">
        <v>14</v>
      </c>
      <c r="M5" s="1" t="s">
        <v>15</v>
      </c>
      <c r="N5" s="1" t="s">
        <v>16</v>
      </c>
    </row>
    <row r="6" spans="1:15">
      <c r="A6" s="1" t="s">
        <v>10</v>
      </c>
      <c r="B6" s="1" t="s">
        <v>89</v>
      </c>
      <c r="C6" s="1">
        <v>100</v>
      </c>
      <c r="D6" s="1" t="s">
        <v>11</v>
      </c>
      <c r="E6" s="1" t="s">
        <v>96</v>
      </c>
      <c r="F6" s="1">
        <v>333</v>
      </c>
      <c r="G6" s="1">
        <v>45</v>
      </c>
      <c r="H6" s="3">
        <f>55000*(テーブル2[[#This Row],[学習用端末（台）]]+テーブル2[[#This Row],[予備機（台）]])</f>
        <v>20790000</v>
      </c>
      <c r="I6" s="3">
        <f>テーブル2[[#This Row],[補助対象事業費]]*2/3</f>
        <v>13860000</v>
      </c>
      <c r="J6" s="2">
        <v>45524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5">
      <c r="A7" s="1" t="s">
        <v>17</v>
      </c>
      <c r="B7" s="1" t="s">
        <v>80</v>
      </c>
      <c r="C7" s="1">
        <v>100</v>
      </c>
      <c r="D7" s="1" t="s">
        <v>34</v>
      </c>
      <c r="E7" s="1" t="s">
        <v>96</v>
      </c>
      <c r="F7" s="1">
        <v>100</v>
      </c>
      <c r="G7" s="1">
        <v>0</v>
      </c>
      <c r="H7" s="3">
        <f>55000*(テーブル2[[#This Row],[学習用端末（台）]]+テーブル2[[#This Row],[予備機（台）]])</f>
        <v>5500000</v>
      </c>
      <c r="I7" s="3">
        <f>テーブル2[[#This Row],[補助対象事業費]]*2/3</f>
        <v>3666666.6666666665</v>
      </c>
      <c r="J7" s="2">
        <v>45654</v>
      </c>
      <c r="K7" s="1" t="s">
        <v>37</v>
      </c>
      <c r="L7" s="1" t="s">
        <v>14</v>
      </c>
      <c r="M7" s="1" t="s">
        <v>15</v>
      </c>
      <c r="N7" s="1" t="s">
        <v>16</v>
      </c>
    </row>
    <row r="8" spans="1:15">
      <c r="A8" s="1" t="s">
        <v>18</v>
      </c>
      <c r="B8" s="1" t="s">
        <v>82</v>
      </c>
      <c r="C8" s="1">
        <v>100</v>
      </c>
      <c r="D8" s="1" t="s">
        <v>34</v>
      </c>
      <c r="E8" s="1" t="s">
        <v>96</v>
      </c>
      <c r="F8" s="1">
        <v>60</v>
      </c>
      <c r="G8" s="1">
        <v>0</v>
      </c>
      <c r="H8" s="3">
        <f>55000*(テーブル2[[#This Row],[学習用端末（台）]]+テーブル2[[#This Row],[予備機（台）]])</f>
        <v>3300000</v>
      </c>
      <c r="I8" s="3">
        <f>テーブル2[[#This Row],[補助対象事業費]]*2/3</f>
        <v>2200000</v>
      </c>
      <c r="J8" s="2">
        <v>45654</v>
      </c>
      <c r="K8" s="1" t="s">
        <v>37</v>
      </c>
      <c r="L8" s="1" t="s">
        <v>14</v>
      </c>
      <c r="M8" s="1" t="s">
        <v>15</v>
      </c>
      <c r="N8" s="1" t="s">
        <v>16</v>
      </c>
    </row>
    <row r="9" spans="1:15">
      <c r="A9" s="1" t="s">
        <v>18</v>
      </c>
      <c r="B9" s="1" t="s">
        <v>90</v>
      </c>
      <c r="C9" s="1">
        <v>100</v>
      </c>
      <c r="D9" s="1" t="s">
        <v>34</v>
      </c>
      <c r="E9" s="1" t="s">
        <v>96</v>
      </c>
      <c r="F9" s="1">
        <v>200</v>
      </c>
      <c r="G9" s="1">
        <v>0</v>
      </c>
      <c r="H9" s="3">
        <f>55000*(テーブル2[[#This Row],[学習用端末（台）]]+テーブル2[[#This Row],[予備機（台）]])</f>
        <v>11000000</v>
      </c>
      <c r="I9" s="3">
        <f>テーブル2[[#This Row],[補助対象事業費]]*2/3</f>
        <v>7333333.333333333</v>
      </c>
      <c r="J9" s="2">
        <v>45654</v>
      </c>
      <c r="K9" s="1" t="s">
        <v>37</v>
      </c>
      <c r="L9" s="1" t="s">
        <v>14</v>
      </c>
      <c r="M9" s="1" t="s">
        <v>15</v>
      </c>
      <c r="N9" s="1" t="s">
        <v>16</v>
      </c>
    </row>
    <row r="10" spans="1:15">
      <c r="A10" s="1" t="s">
        <v>19</v>
      </c>
      <c r="B10" s="1" t="s">
        <v>84</v>
      </c>
      <c r="C10" s="1">
        <v>100</v>
      </c>
      <c r="D10" s="1" t="s">
        <v>39</v>
      </c>
      <c r="E10" s="1" t="s">
        <v>98</v>
      </c>
      <c r="F10" s="1">
        <v>50</v>
      </c>
      <c r="G10" s="1">
        <v>0</v>
      </c>
      <c r="H10" s="3">
        <f>55000*(テーブル2[[#This Row],[学習用端末（台）]]+テーブル2[[#This Row],[予備機（台）]])</f>
        <v>2750000</v>
      </c>
      <c r="I10" s="3">
        <f>テーブル2[[#This Row],[補助対象事業費]]*2/3</f>
        <v>1833333.3333333333</v>
      </c>
      <c r="J10" s="2">
        <v>45534</v>
      </c>
      <c r="K10" s="1" t="s">
        <v>13</v>
      </c>
      <c r="L10" s="1" t="s">
        <v>14</v>
      </c>
      <c r="M10" s="1" t="s">
        <v>15</v>
      </c>
      <c r="N10" s="1" t="s">
        <v>16</v>
      </c>
    </row>
    <row r="11" spans="1:15" ht="16.5" customHeight="1">
      <c r="A11" s="1" t="s">
        <v>19</v>
      </c>
      <c r="B11" s="1" t="s">
        <v>86</v>
      </c>
      <c r="C11" s="1">
        <v>100</v>
      </c>
      <c r="D11" s="1" t="s">
        <v>39</v>
      </c>
      <c r="E11" s="1" t="s">
        <v>98</v>
      </c>
      <c r="F11" s="1">
        <v>82</v>
      </c>
      <c r="G11" s="1">
        <v>0</v>
      </c>
      <c r="H11" s="3">
        <f>55000*(テーブル2[[#This Row],[学習用端末（台）]]+テーブル2[[#This Row],[予備機（台）]])</f>
        <v>4510000</v>
      </c>
      <c r="I11" s="3">
        <f>テーブル2[[#This Row],[補助対象事業費]]*2/3</f>
        <v>3006666.6666666665</v>
      </c>
      <c r="J11" s="2">
        <v>45534</v>
      </c>
      <c r="K11" s="1" t="s">
        <v>13</v>
      </c>
      <c r="L11" s="1" t="s">
        <v>14</v>
      </c>
      <c r="M11" s="1" t="s">
        <v>15</v>
      </c>
      <c r="N11" s="1" t="s">
        <v>16</v>
      </c>
    </row>
    <row r="12" spans="1:15" ht="16.5" customHeight="1">
      <c r="A12" s="1" t="s">
        <v>19</v>
      </c>
      <c r="B12" s="1" t="s">
        <v>91</v>
      </c>
      <c r="C12" s="1">
        <v>100</v>
      </c>
      <c r="D12" s="1" t="s">
        <v>39</v>
      </c>
      <c r="E12" s="1" t="s">
        <v>98</v>
      </c>
      <c r="F12" s="1">
        <v>15</v>
      </c>
      <c r="G12" s="1">
        <v>0</v>
      </c>
      <c r="H12" s="3">
        <f>55000*(テーブル2[[#This Row],[学習用端末（台）]]+テーブル2[[#This Row],[予備機（台）]])</f>
        <v>825000</v>
      </c>
      <c r="I12" s="3">
        <f>テーブル2[[#This Row],[補助対象事業費]]*2/3</f>
        <v>550000</v>
      </c>
      <c r="J12" s="2">
        <v>45534</v>
      </c>
      <c r="K12" s="1" t="s">
        <v>13</v>
      </c>
      <c r="L12" s="1" t="s">
        <v>14</v>
      </c>
      <c r="M12" s="1" t="s">
        <v>15</v>
      </c>
      <c r="N12" s="1" t="s">
        <v>16</v>
      </c>
    </row>
  </sheetData>
  <phoneticPr fontId="2"/>
  <dataValidations count="2">
    <dataValidation type="date" showInputMessage="1" showErrorMessage="1" sqref="J2:J12" xr:uid="{7225E32D-8D20-412F-95D2-9961537E93CF}">
      <formula1>45505</formula1>
      <formula2>45747</formula2>
    </dataValidation>
    <dataValidation showInputMessage="1" showErrorMessage="1" sqref="C2:C12" xr:uid="{B57A1626-7BBE-4C3C-AB0C-F0D404A7140A}"/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5E926BF-41BD-4C7F-A027-70932B8BED8E}">
          <x14:formula1>
            <xm:f>list!$C$2:$C$5</xm:f>
          </x14:formula1>
          <xm:sqref>D2:D12</xm:sqref>
        </x14:dataValidation>
        <x14:dataValidation type="list" showInputMessage="1" showErrorMessage="1" xr:uid="{4344BCA6-D1B9-4FDC-B7F4-C58BFCFB068F}">
          <x14:formula1>
            <xm:f>list!$E$2:$E$3</xm:f>
          </x14:formula1>
          <xm:sqref>E2:E12</xm:sqref>
        </x14:dataValidation>
        <x14:dataValidation type="list" showInputMessage="1" showErrorMessage="1" xr:uid="{F59CAB00-7F2B-4338-AAFA-B4368C35034A}">
          <x14:formula1>
            <xm:f>list!$B$2:$B$37</xm:f>
          </x14:formula1>
          <xm:sqref>A2:A12</xm:sqref>
        </x14:dataValidation>
        <x14:dataValidation type="list" showInputMessage="1" showErrorMessage="1" xr:uid="{CEC5A095-3AA6-4614-8201-6E4095F75162}">
          <x14:formula1>
            <xm:f>list!$H$2:$H$3</xm:f>
          </x14:formula1>
          <xm:sqref>K2:K12</xm:sqref>
        </x14:dataValidation>
        <x14:dataValidation type="list" showInputMessage="1" showErrorMessage="1" xr:uid="{6B884090-6863-44DF-9F33-1D326EF5CCB4}">
          <x14:formula1>
            <xm:f>list!$G$2:$G$15</xm:f>
          </x14:formula1>
          <xm:sqref>B2:B12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4783-916E-4BA9-AB37-C8D32AC6F844}">
  <dimension ref="A1:J4"/>
  <sheetViews>
    <sheetView zoomScale="115" zoomScaleNormal="115" workbookViewId="0">
      <selection activeCell="L23" sqref="L23"/>
    </sheetView>
  </sheetViews>
  <sheetFormatPr defaultRowHeight="16.5"/>
  <cols>
    <col min="1" max="1" width="15.125" style="1" bestFit="1" customWidth="1"/>
    <col min="2" max="2" width="9" style="1"/>
    <col min="3" max="3" width="11" style="1" bestFit="1" customWidth="1"/>
    <col min="4" max="4" width="13.125" style="1" bestFit="1" customWidth="1"/>
    <col min="5" max="5" width="14.125" style="1" bestFit="1" customWidth="1"/>
    <col min="6" max="6" width="12.875" style="1" customWidth="1"/>
    <col min="7" max="7" width="13.5" style="1" customWidth="1"/>
    <col min="8" max="10" width="12.875" style="1" customWidth="1"/>
    <col min="11" max="16384" width="9" style="1"/>
  </cols>
  <sheetData>
    <row r="1" spans="1:10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</v>
      </c>
      <c r="G1" s="1" t="s">
        <v>3</v>
      </c>
      <c r="H1" s="1" t="s">
        <v>25</v>
      </c>
      <c r="I1" s="1" t="s">
        <v>106</v>
      </c>
      <c r="J1" s="4" t="s">
        <v>100</v>
      </c>
    </row>
    <row r="2" spans="1:10">
      <c r="A2" s="1" t="s">
        <v>10</v>
      </c>
      <c r="B2" s="1" t="s">
        <v>26</v>
      </c>
      <c r="C2" s="1" t="s">
        <v>16</v>
      </c>
      <c r="D2" s="1" t="s">
        <v>15</v>
      </c>
      <c r="E2" s="1" t="s">
        <v>27</v>
      </c>
      <c r="F2" s="1" t="s">
        <v>11</v>
      </c>
      <c r="G2" s="1" t="s">
        <v>12</v>
      </c>
      <c r="H2" s="1">
        <v>983</v>
      </c>
      <c r="I2" s="6">
        <v>54065000</v>
      </c>
      <c r="J2" s="5">
        <f>ROUNDDOWN( テーブル1[[#This Row],[事業費]]*2/3,-3)</f>
        <v>36043000</v>
      </c>
    </row>
    <row r="3" spans="1:10">
      <c r="A3" s="1" t="s">
        <v>18</v>
      </c>
      <c r="B3" s="1" t="s">
        <v>26</v>
      </c>
      <c r="C3" s="1" t="s">
        <v>16</v>
      </c>
      <c r="D3" s="1" t="s">
        <v>15</v>
      </c>
      <c r="E3" s="1" t="s">
        <v>27</v>
      </c>
      <c r="F3" s="4" t="s">
        <v>34</v>
      </c>
      <c r="G3" s="4" t="s">
        <v>96</v>
      </c>
      <c r="H3" s="4">
        <v>360</v>
      </c>
      <c r="I3" s="5">
        <v>13200000</v>
      </c>
      <c r="J3" s="5">
        <f>ROUNDDOWN( テーブル1[[#This Row],[事業費]]*2/3,-3)</f>
        <v>8800000</v>
      </c>
    </row>
    <row r="4" spans="1:10">
      <c r="A4" s="1" t="s">
        <v>99</v>
      </c>
      <c r="B4" s="1" t="s">
        <v>26</v>
      </c>
      <c r="C4" s="1" t="s">
        <v>16</v>
      </c>
      <c r="D4" s="1" t="s">
        <v>15</v>
      </c>
      <c r="E4" s="1" t="s">
        <v>27</v>
      </c>
      <c r="F4" s="4" t="s">
        <v>39</v>
      </c>
      <c r="G4" s="4" t="s">
        <v>98</v>
      </c>
      <c r="H4" s="4">
        <v>147</v>
      </c>
      <c r="I4" s="5">
        <v>5390000</v>
      </c>
      <c r="J4" s="5">
        <f>ROUNDDOWN( テーブル1[[#This Row],[事業費]]*2/3,-3)</f>
        <v>3593000</v>
      </c>
    </row>
  </sheetData>
  <phoneticPr fontId="2"/>
  <pageMargins left="0.7" right="0.7" top="0.75" bottom="0.75" header="0.3" footer="0.3"/>
  <pageSetup paperSize="256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4BBB871A-11E8-4A62-95F5-FD0D887A693A}">
          <x14:formula1>
            <xm:f>list!$B$2:$B$37</xm:f>
          </x14:formula1>
          <xm:sqref>A2:A4</xm:sqref>
        </x14:dataValidation>
        <x14:dataValidation type="list" showInputMessage="1" showErrorMessage="1" xr:uid="{D61C3D13-4500-4A5D-A029-98293B5B3BD5}">
          <x14:formula1>
            <xm:f>list!$E$2:$E$3</xm:f>
          </x14:formula1>
          <xm:sqref>G2:G4</xm:sqref>
        </x14:dataValidation>
        <x14:dataValidation type="list" showInputMessage="1" showErrorMessage="1" xr:uid="{76699C8B-FCCA-4DB9-979C-9D8C904A2EFF}">
          <x14:formula1>
            <xm:f>list!$C$2:$C$5</xm:f>
          </x14:formula1>
          <xm:sqref>F2:F4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0F178-E680-48DE-AD95-C63DC6B6319E}">
  <dimension ref="A1:H37"/>
  <sheetViews>
    <sheetView workbookViewId="0">
      <selection activeCell="E2" sqref="E2"/>
    </sheetView>
  </sheetViews>
  <sheetFormatPr defaultRowHeight="18.75"/>
  <sheetData>
    <row r="1" spans="1:8">
      <c r="A1" t="s">
        <v>28</v>
      </c>
      <c r="B1" t="s">
        <v>29</v>
      </c>
      <c r="C1" t="s">
        <v>2</v>
      </c>
      <c r="D1" t="s">
        <v>30</v>
      </c>
      <c r="E1" t="s">
        <v>97</v>
      </c>
      <c r="G1" t="s">
        <v>13</v>
      </c>
      <c r="H1" t="s">
        <v>5</v>
      </c>
    </row>
    <row r="2" spans="1:8">
      <c r="A2" t="s">
        <v>31</v>
      </c>
      <c r="B2" t="str">
        <f>A2&amp;"教育委員会"</f>
        <v>前橋市教育委員会</v>
      </c>
      <c r="C2" t="s">
        <v>11</v>
      </c>
      <c r="D2" t="s">
        <v>32</v>
      </c>
      <c r="E2" t="s">
        <v>96</v>
      </c>
      <c r="G2" t="s">
        <v>75</v>
      </c>
      <c r="H2" t="s">
        <v>13</v>
      </c>
    </row>
    <row r="3" spans="1:8">
      <c r="A3" t="s">
        <v>33</v>
      </c>
      <c r="B3" t="str">
        <f t="shared" ref="B3:B37" si="0">A3&amp;"教育委員会"</f>
        <v>高崎市教育委員会</v>
      </c>
      <c r="C3" t="s">
        <v>34</v>
      </c>
      <c r="D3" t="s">
        <v>35</v>
      </c>
      <c r="E3" t="s">
        <v>36</v>
      </c>
      <c r="G3" t="s">
        <v>77</v>
      </c>
      <c r="H3" t="s">
        <v>37</v>
      </c>
    </row>
    <row r="4" spans="1:8">
      <c r="A4" t="s">
        <v>38</v>
      </c>
      <c r="B4" t="str">
        <f t="shared" si="0"/>
        <v>桐生市教育委員会</v>
      </c>
      <c r="C4" t="s">
        <v>39</v>
      </c>
      <c r="G4" t="s">
        <v>79</v>
      </c>
    </row>
    <row r="5" spans="1:8">
      <c r="A5" t="s">
        <v>40</v>
      </c>
      <c r="B5" t="str">
        <f t="shared" si="0"/>
        <v>伊勢崎市教育委員会</v>
      </c>
      <c r="C5" t="s">
        <v>41</v>
      </c>
      <c r="G5" t="s">
        <v>81</v>
      </c>
    </row>
    <row r="6" spans="1:8">
      <c r="A6" t="s">
        <v>42</v>
      </c>
      <c r="B6" t="str">
        <f t="shared" si="0"/>
        <v>太田市教育委員会</v>
      </c>
      <c r="G6" t="s">
        <v>83</v>
      </c>
    </row>
    <row r="7" spans="1:8">
      <c r="A7" t="s">
        <v>43</v>
      </c>
      <c r="B7" t="str">
        <f t="shared" si="0"/>
        <v>沼田市教育委員会</v>
      </c>
      <c r="G7" t="s">
        <v>85</v>
      </c>
    </row>
    <row r="8" spans="1:8">
      <c r="A8" t="s">
        <v>44</v>
      </c>
      <c r="B8" t="str">
        <f t="shared" si="0"/>
        <v>館林市教育委員会</v>
      </c>
      <c r="G8" t="s">
        <v>87</v>
      </c>
    </row>
    <row r="9" spans="1:8">
      <c r="A9" t="s">
        <v>45</v>
      </c>
      <c r="B9" t="str">
        <f t="shared" si="0"/>
        <v>渋川市教育委員会</v>
      </c>
      <c r="G9" t="s">
        <v>88</v>
      </c>
    </row>
    <row r="10" spans="1:8">
      <c r="A10" t="s">
        <v>46</v>
      </c>
      <c r="B10" t="str">
        <f t="shared" si="0"/>
        <v>藤岡市教育委員会</v>
      </c>
      <c r="G10" t="s">
        <v>89</v>
      </c>
    </row>
    <row r="11" spans="1:8">
      <c r="A11" t="s">
        <v>47</v>
      </c>
      <c r="B11" t="str">
        <f t="shared" si="0"/>
        <v>富岡市教育委員会</v>
      </c>
      <c r="G11" t="s">
        <v>90</v>
      </c>
    </row>
    <row r="12" spans="1:8">
      <c r="A12" t="s">
        <v>48</v>
      </c>
      <c r="B12" t="str">
        <f t="shared" si="0"/>
        <v>安中市教育委員会</v>
      </c>
      <c r="G12" t="s">
        <v>91</v>
      </c>
    </row>
    <row r="13" spans="1:8">
      <c r="A13" t="s">
        <v>49</v>
      </c>
      <c r="B13" t="str">
        <f t="shared" si="0"/>
        <v>みどり市教育委員会</v>
      </c>
      <c r="G13" t="s">
        <v>92</v>
      </c>
    </row>
    <row r="14" spans="1:8">
      <c r="A14" t="s">
        <v>50</v>
      </c>
      <c r="B14" t="str">
        <f t="shared" si="0"/>
        <v>榛東村教育委員会</v>
      </c>
      <c r="G14" t="s">
        <v>93</v>
      </c>
    </row>
    <row r="15" spans="1:8">
      <c r="A15" t="s">
        <v>51</v>
      </c>
      <c r="B15" t="str">
        <f t="shared" si="0"/>
        <v>吉岡町教育委員会</v>
      </c>
      <c r="G15" t="s">
        <v>94</v>
      </c>
    </row>
    <row r="16" spans="1:8">
      <c r="A16" t="s">
        <v>52</v>
      </c>
      <c r="B16" t="str">
        <f t="shared" si="0"/>
        <v>上野村教育委員会</v>
      </c>
    </row>
    <row r="17" spans="1:2">
      <c r="A17" t="s">
        <v>53</v>
      </c>
      <c r="B17" t="str">
        <f t="shared" si="0"/>
        <v>神流町教育委員会</v>
      </c>
    </row>
    <row r="18" spans="1:2">
      <c r="A18" t="s">
        <v>54</v>
      </c>
      <c r="B18" t="str">
        <f t="shared" si="0"/>
        <v>下仁田町教育委員会</v>
      </c>
    </row>
    <row r="19" spans="1:2">
      <c r="A19" t="s">
        <v>55</v>
      </c>
      <c r="B19" t="str">
        <f t="shared" si="0"/>
        <v>南牧村教育委員会</v>
      </c>
    </row>
    <row r="20" spans="1:2">
      <c r="A20" t="s">
        <v>56</v>
      </c>
      <c r="B20" t="str">
        <f t="shared" si="0"/>
        <v>甘楽町教育委員会</v>
      </c>
    </row>
    <row r="21" spans="1:2">
      <c r="A21" t="s">
        <v>57</v>
      </c>
      <c r="B21" t="str">
        <f t="shared" si="0"/>
        <v>中之条町教育委員会</v>
      </c>
    </row>
    <row r="22" spans="1:2">
      <c r="A22" t="s">
        <v>58</v>
      </c>
      <c r="B22" t="str">
        <f t="shared" si="0"/>
        <v>長野原町教育委員会</v>
      </c>
    </row>
    <row r="23" spans="1:2">
      <c r="A23" t="s">
        <v>59</v>
      </c>
      <c r="B23" t="str">
        <f t="shared" si="0"/>
        <v>嬬恋村教育委員会</v>
      </c>
    </row>
    <row r="24" spans="1:2">
      <c r="A24" t="s">
        <v>60</v>
      </c>
      <c r="B24" t="str">
        <f t="shared" si="0"/>
        <v>草津町教育委員会</v>
      </c>
    </row>
    <row r="25" spans="1:2">
      <c r="A25" t="s">
        <v>61</v>
      </c>
      <c r="B25" t="str">
        <f t="shared" si="0"/>
        <v>高山村教育委員会</v>
      </c>
    </row>
    <row r="26" spans="1:2">
      <c r="A26" t="s">
        <v>62</v>
      </c>
      <c r="B26" t="str">
        <f t="shared" si="0"/>
        <v>東吾妻町教育委員会</v>
      </c>
    </row>
    <row r="27" spans="1:2">
      <c r="A27" t="s">
        <v>63</v>
      </c>
      <c r="B27" t="str">
        <f t="shared" si="0"/>
        <v>片品村教育委員会</v>
      </c>
    </row>
    <row r="28" spans="1:2">
      <c r="A28" t="s">
        <v>64</v>
      </c>
      <c r="B28" t="str">
        <f t="shared" si="0"/>
        <v>川場村教育委員会</v>
      </c>
    </row>
    <row r="29" spans="1:2">
      <c r="A29" t="s">
        <v>65</v>
      </c>
      <c r="B29" t="str">
        <f t="shared" si="0"/>
        <v>昭和村教育委員会</v>
      </c>
    </row>
    <row r="30" spans="1:2">
      <c r="A30" t="s">
        <v>66</v>
      </c>
      <c r="B30" t="str">
        <f t="shared" si="0"/>
        <v>みなかみ町教育委員会</v>
      </c>
    </row>
    <row r="31" spans="1:2">
      <c r="A31" t="s">
        <v>67</v>
      </c>
      <c r="B31" t="str">
        <f t="shared" si="0"/>
        <v>玉村町教育委員会</v>
      </c>
    </row>
    <row r="32" spans="1:2">
      <c r="A32" t="s">
        <v>68</v>
      </c>
      <c r="B32" t="str">
        <f t="shared" si="0"/>
        <v>板倉町教育委員会</v>
      </c>
    </row>
    <row r="33" spans="1:2">
      <c r="A33" t="s">
        <v>69</v>
      </c>
      <c r="B33" t="str">
        <f t="shared" si="0"/>
        <v>明和町教育委員会</v>
      </c>
    </row>
    <row r="34" spans="1:2">
      <c r="A34" t="s">
        <v>70</v>
      </c>
      <c r="B34" t="str">
        <f t="shared" si="0"/>
        <v>千代田町教育委員会</v>
      </c>
    </row>
    <row r="35" spans="1:2">
      <c r="A35" t="s">
        <v>71</v>
      </c>
      <c r="B35" t="str">
        <f t="shared" si="0"/>
        <v>大泉町教育委員会</v>
      </c>
    </row>
    <row r="36" spans="1:2">
      <c r="A36" t="s">
        <v>72</v>
      </c>
      <c r="B36" t="str">
        <f t="shared" si="0"/>
        <v>邑楽町教育委員会</v>
      </c>
    </row>
    <row r="37" spans="1:2">
      <c r="A37" t="s">
        <v>73</v>
      </c>
      <c r="B37" t="str">
        <f t="shared" si="0"/>
        <v>群馬県教育委員会</v>
      </c>
    </row>
  </sheetData>
  <phoneticPr fontId="2"/>
  <pageMargins left="0.7" right="0.7" top="0.75" bottom="0.75" header="0.3" footer="0.3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レコード</vt:lpstr>
      <vt:lpstr>市町村集計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2024-05-23T01:09:06Z</dcterms:created>
  <dcterms:modified xsi:type="dcterms:W3CDTF">2024-05-23T01:11:01Z</dcterms:modified>
  <cp:category/>
  <cp:contentStatus/>
</cp:coreProperties>
</file>