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55F2ADD7-AA4E-4A29-9363-3C9A09D6EEBB}" xr6:coauthVersionLast="47" xr6:coauthVersionMax="47" xr10:uidLastSave="{00000000-0000-0000-0000-000000000000}"/>
  <bookViews>
    <workbookView xWindow="-110" yWindow="-110" windowWidth="19420" windowHeight="10420"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E41" i="10"/>
  <c r="AM41" i="10"/>
  <c r="U41" i="10"/>
  <c r="E41" i="10"/>
  <c r="C41" i="10"/>
  <c r="DG40" i="10"/>
  <c r="CQ40" i="10"/>
  <c r="CO40" i="10"/>
  <c r="BY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c r="DG37" i="10"/>
  <c r="CQ37" i="10"/>
  <c r="CO37" i="10"/>
  <c r="BY37" i="10"/>
  <c r="BE37" i="10"/>
  <c r="AM37" i="10"/>
  <c r="U37" i="10"/>
  <c r="E37" i="10"/>
  <c r="C37" i="10"/>
  <c r="DG36" i="10"/>
  <c r="CQ36" i="10"/>
  <c r="CO36" i="10"/>
  <c r="BY36" i="10"/>
  <c r="BE36" i="10"/>
  <c r="AM36" i="10"/>
  <c r="W36" i="10"/>
  <c r="E36" i="10"/>
  <c r="C36" i="10"/>
  <c r="DG35" i="10"/>
  <c r="CQ35" i="10"/>
  <c r="CO35" i="10"/>
  <c r="BY35" i="10"/>
  <c r="BE35" i="10"/>
  <c r="AM35" i="10"/>
  <c r="W35" i="10"/>
  <c r="E35" i="10"/>
  <c r="DG34" i="10"/>
  <c r="CQ34" i="10"/>
  <c r="BY34" i="10"/>
  <c r="BE34" i="10"/>
  <c r="AO34" i="10"/>
  <c r="W34" i="10"/>
  <c r="E34" i="10"/>
  <c r="C34" i="10" s="1"/>
  <c r="C35" i="10" l="1"/>
  <c r="U34" i="10"/>
  <c r="U35" i="10" s="1"/>
  <c r="U36" i="10" s="1"/>
  <c r="AM34" i="10" s="1"/>
  <c r="BW34" i="10" l="1"/>
  <c r="BW35" i="10" s="1"/>
  <c r="BW36" i="10" s="1"/>
  <c r="BW37" i="10" s="1"/>
  <c r="BW38" i="10" s="1"/>
  <c r="BW39" i="10" s="1"/>
  <c r="BW40" i="10" s="1"/>
  <c r="BW41" i="10" s="1"/>
  <c r="CO34" i="10" l="1"/>
</calcChain>
</file>

<file path=xl/sharedStrings.xml><?xml version="1.0" encoding="utf-8"?>
<sst xmlns="http://schemas.openxmlformats.org/spreadsheetml/2006/main" count="1086" uniqueCount="541">
  <si>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</si>
  <si>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</si>
  <si>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</si>
  <si>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</si>
  <si>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</si>
  <si>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</si>
  <si>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</si>
  <si>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</si>
  <si>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</si>
  <si>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</si>
  <si>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</si>
  <si>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</si>
  <si>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</si>
  <si>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</si>
  <si>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</si>
  <si>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</si>
  <si>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</si>
  <si>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</si>
  <si>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</si>
  <si>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</si>
  <si>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</si>
  <si>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</si>
  <si>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</si>
  <si>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</si>
  <si>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</si>
  <si>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</si>
  <si>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</si>
  <si>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</si>
  <si>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</si>
  <si>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</si>
  <si>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</si>
  <si>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</si>
  <si>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</si>
  <si>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</si>
  <si>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</si>
  <si>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</si>
  <si>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</si>
  <si>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</si>
  <si>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</si>
  <si>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</si>
  <si>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</si>
  <si>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群馬県市町村会館管理組合</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</si>
  <si>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</si>
  <si>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</si>
  <si>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</si>
  <si>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</si>
  <si>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</si>
  <si>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</si>
  <si>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</si>
  <si>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</si>
  <si>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</si>
  <si>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</si>
  <si>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</si>
  <si>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</si>
  <si>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</si>
  <si>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</si>
  <si>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</si>
  <si>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</si>
  <si>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</si>
  <si>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</si>
  <si>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</si>
  <si>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</si>
  <si>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</si>
  <si>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</si>
  <si>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 9.79</t>
  </si>
  <si>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</si>
  <si>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</si>
  <si>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</si>
  <si>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</si>
  <si>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</si>
  <si>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</si>
  <si>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</si>
  <si>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</si>
  <si>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</si>
  <si>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</si>
  <si>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</si>
  <si>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</si>
  <si>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</si>
  <si>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</si>
  <si>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</si>
  <si>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</si>
  <si>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</si>
  <si>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</si>
  <si>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</si>
  <si>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</si>
  <si>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</si>
  <si>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</si>
  <si>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</si>
  <si>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</si>
  <si>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</si>
  <si>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</si>
  <si>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</si>
  <si>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</si>
  <si>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</si>
  <si>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</si>
  <si>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</si>
  <si>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</si>
  <si>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</si>
  <si>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</si>
  <si>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</si>
  <si>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</si>
  <si>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</si>
  <si>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</si>
  <si>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</si>
  <si>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</si>
  <si>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</si>
  <si>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</si>
  <si>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</si>
  <si>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</si>
  <si>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</si>
  <si>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</si>
  <si>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</si>
  <si>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</si>
  <si>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</si>
  <si>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</si>
  <si>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国際交流振興基金</t>
    <rPh sb="0" eb="2">
      <t>コクサイ</t>
    </rPh>
    <rPh sb="2" eb="4">
      <t>コウリュウ</t>
    </rPh>
    <rPh sb="4" eb="6">
      <t>シンコウ</t>
    </rPh>
    <rPh sb="6" eb="8">
      <t>キキン</t>
    </rPh>
    <phoneticPr fontId="5"/>
  </si>
  <si>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</si>
  <si>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</si>
  <si>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</si>
  <si>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</si>
  <si>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</si>
  <si>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</si>
  <si>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</si>
  <si>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</si>
  <si>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</si>
  <si>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</si>
  <si>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</si>
  <si>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</si>
  <si>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</si>
  <si>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</si>
  <si>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</si>
  <si>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</si>
  <si>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</si>
  <si>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</si>
  <si>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</si>
  <si>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</si>
  <si>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</si>
  <si>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1-4</t>
  </si>
  <si>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</si>
  <si>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</si>
  <si>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</si>
  <si>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</si>
  <si>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</si>
  <si>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</si>
  <si>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</si>
  <si>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Ⅴ－１</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</si>
  <si>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</si>
  <si>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</si>
  <si>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</si>
  <si>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</si>
  <si>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</si>
  <si>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</si>
  <si>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</si>
  <si>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</si>
  <si>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</si>
  <si>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</si>
  <si>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</si>
  <si>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</si>
  <si>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</si>
  <si>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</si>
  <si>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</si>
  <si>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</si>
  <si>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</si>
  <si>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</si>
  <si>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</si>
  <si>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大泉町</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</si>
  <si>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</si>
  <si>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</si>
  <si>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</si>
  <si>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</si>
  <si>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</si>
  <si>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</si>
  <si>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</si>
  <si>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</si>
  <si>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</si>
  <si>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</si>
  <si>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</si>
  <si>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</si>
  <si>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</si>
  <si>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</si>
  <si>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</si>
  <si>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</si>
  <si>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</si>
  <si>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</si>
  <si>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0.2</t>
  </si>
  <si>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</si>
  <si>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</si>
  <si>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</si>
  <si>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</si>
  <si>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</si>
  <si>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</si>
  <si>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</si>
  <si>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</si>
  <si>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t>2.2</t>
  </si>
  <si>
    <t>特別職等</t>
    <rPh sb="0" eb="2">
      <t>トクベツ</t>
    </rPh>
    <rPh sb="2" eb="3">
      <t>ショク</t>
    </rPh>
    <rPh sb="3" eb="4">
      <t>トウ</t>
    </rPh>
    <phoneticPr fontId="5"/>
  </si>
  <si>
    <t>当該団体からの債務保証に係る債務残高</t>
    <rPh sb="9" eb="11">
      <t>ホショウ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</si>
  <si>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</si>
  <si>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</si>
  <si>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</si>
  <si>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</si>
  <si>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</si>
  <si>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</si>
  <si>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</si>
  <si>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</si>
  <si>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</si>
  <si>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</si>
  <si>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</si>
  <si>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</si>
  <si>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</si>
  <si>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</si>
  <si>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</si>
  <si>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</si>
  <si>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</si>
  <si>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</si>
  <si>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</si>
  <si>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</si>
  <si>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</si>
  <si>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</si>
  <si>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</si>
  <si>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</si>
  <si>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</si>
  <si>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</si>
  <si>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</si>
  <si>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</si>
  <si>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</si>
  <si>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</si>
  <si>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</si>
  <si>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</si>
  <si>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-0.9</t>
  </si>
  <si>
    <t>構成比</t>
    <rPh sb="0" eb="3">
      <t>コウセイヒ</t>
    </rPh>
    <phoneticPr fontId="5"/>
  </si>
  <si>
    <t>使用料</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</si>
  <si>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</si>
  <si>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</si>
  <si>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</si>
  <si>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</si>
  <si>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</si>
  <si>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</si>
  <si>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</si>
  <si>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</si>
  <si>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</si>
  <si>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</si>
  <si>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</si>
  <si>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</si>
  <si>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</si>
  <si>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</si>
  <si>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</si>
  <si>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</si>
  <si>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</si>
  <si>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</si>
  <si>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</si>
  <si>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</si>
  <si>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</si>
  <si>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</si>
  <si>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</si>
  <si>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</si>
  <si>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</si>
  <si>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</si>
  <si>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</si>
  <si>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</si>
  <si>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</si>
  <si>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</si>
  <si>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</si>
  <si>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</si>
  <si>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</si>
  <si>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</si>
  <si>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</si>
  <si>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</si>
  <si>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</si>
  <si>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</si>
  <si>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</si>
  <si>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</si>
  <si>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</si>
  <si>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</si>
  <si>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</si>
  <si>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</si>
  <si>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</si>
  <si>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</si>
  <si>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</si>
  <si>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</si>
  <si>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</si>
  <si>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</si>
  <si>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</si>
  <si>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</si>
  <si>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</si>
  <si>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</si>
  <si>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</si>
  <si>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</si>
  <si>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</si>
  <si>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</si>
  <si>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</si>
  <si>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</si>
  <si>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群馬県後期高齢者医療広域連合（一般会計）</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</si>
  <si>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</si>
  <si>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</si>
  <si>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</si>
  <si>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</si>
  <si>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</si>
  <si>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</si>
  <si>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</si>
  <si>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</si>
  <si>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</si>
  <si>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</si>
  <si>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</si>
  <si>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群馬県市町村総合事務組合</t>
  </si>
  <si>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</si>
  <si>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</si>
  <si>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群馬県大泉町</t>
  </si>
  <si>
    <t>　うち元金</t>
  </si>
  <si>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</si>
  <si>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</si>
  <si>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</si>
  <si>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</si>
  <si>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</si>
  <si>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</si>
  <si>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</si>
  <si>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</si>
  <si>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</si>
  <si>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</si>
  <si>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</si>
  <si>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</si>
  <si>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</si>
  <si>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</si>
  <si>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</si>
  <si>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</si>
  <si>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</si>
  <si>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</si>
  <si>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</si>
  <si>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</si>
  <si>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</si>
  <si>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</si>
  <si>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都市緑化基金</t>
    <rPh sb="0" eb="2">
      <t>トシ</t>
    </rPh>
    <rPh sb="2" eb="4">
      <t>リョクカ</t>
    </rPh>
    <rPh sb="4" eb="6">
      <t>キキン</t>
    </rPh>
    <phoneticPr fontId="5"/>
  </si>
  <si>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</si>
  <si>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</si>
  <si>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</si>
  <si>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</si>
  <si>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</si>
  <si>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</si>
  <si>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</si>
  <si>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</si>
  <si>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</si>
  <si>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</si>
  <si>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</si>
  <si>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</si>
  <si>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</si>
  <si>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</si>
  <si>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</si>
  <si>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</si>
  <si>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</si>
  <si>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</si>
  <si>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</si>
  <si>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</si>
  <si>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</si>
  <si>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</si>
  <si>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</si>
  <si>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公園墓地事業特別会計</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</si>
  <si>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</si>
  <si>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</si>
  <si>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</si>
  <si>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</si>
  <si>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</si>
  <si>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</si>
  <si>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</si>
  <si>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</si>
  <si>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</si>
  <si>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</si>
  <si>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</si>
  <si>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</si>
  <si>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</si>
  <si>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</si>
  <si>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</si>
  <si>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</si>
  <si>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</si>
  <si>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</si>
  <si>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</si>
  <si>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</si>
  <si>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</si>
  <si>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</si>
  <si>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</si>
  <si>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</si>
  <si>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</si>
  <si>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</si>
  <si>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</si>
  <si>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</si>
  <si>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</si>
  <si>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</si>
  <si>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</si>
  <si>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</si>
  <si>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</si>
  <si>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</si>
  <si>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</si>
  <si>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</si>
  <si>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</si>
  <si>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</si>
  <si>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</si>
  <si>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</si>
  <si>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</si>
  <si>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</si>
  <si>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</si>
  <si>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</si>
  <si>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</si>
  <si>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</si>
  <si>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</si>
  <si>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</si>
  <si>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</si>
  <si>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</si>
  <si>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</si>
  <si>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</si>
  <si>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</si>
  <si>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</si>
  <si>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</si>
  <si>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</si>
  <si>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太田市外三町広域清掃組合</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</si>
  <si>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</si>
  <si>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</si>
  <si>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</si>
  <si>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</si>
  <si>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</si>
  <si>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</si>
  <si>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</si>
  <si>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</si>
  <si>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</si>
  <si>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</si>
  <si>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</si>
  <si>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</si>
  <si>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</si>
  <si>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</si>
  <si>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</si>
  <si>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</si>
  <si>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</si>
  <si>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</si>
  <si>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</si>
  <si>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</si>
  <si>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</si>
  <si>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</si>
  <si>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</si>
  <si>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</si>
  <si>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</si>
  <si>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</si>
  <si>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</si>
  <si>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</si>
  <si>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</si>
  <si>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</si>
  <si>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</si>
  <si>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</si>
  <si>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 4.39</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</si>
  <si>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</si>
  <si>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</si>
  <si>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</si>
  <si>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</si>
  <si>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</si>
  <si>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</si>
  <si>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</si>
  <si>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</si>
  <si>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</si>
  <si>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</si>
  <si>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</si>
  <si>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</si>
  <si>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</si>
  <si>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</si>
  <si>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</si>
  <si>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</si>
  <si>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後期高齢者医療事業特別会計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</si>
  <si>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</si>
  <si>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</si>
  <si>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</si>
  <si>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</si>
  <si>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</si>
  <si>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</si>
  <si>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</si>
  <si>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</si>
  <si>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</si>
  <si>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</si>
  <si>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</si>
  <si>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</si>
  <si>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</si>
  <si>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</si>
  <si>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</si>
  <si>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</si>
  <si>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</si>
  <si>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</si>
  <si>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</si>
  <si>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</si>
  <si>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</si>
  <si>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</si>
  <si>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</si>
  <si>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</si>
  <si>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</si>
  <si>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</si>
  <si>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</si>
  <si>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</si>
  <si>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</si>
  <si>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</si>
  <si>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</si>
  <si>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</si>
  <si>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</si>
  <si>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</si>
  <si>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</si>
  <si>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</si>
  <si>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</si>
  <si>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</si>
  <si>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</si>
  <si>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</si>
  <si>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</si>
  <si>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</si>
  <si>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</si>
  <si>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</si>
  <si>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</si>
  <si>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</si>
  <si>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</si>
  <si>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</si>
  <si>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</si>
  <si>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</si>
  <si>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</si>
  <si>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</si>
  <si>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</si>
  <si>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</si>
  <si>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</si>
  <si>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</si>
  <si>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</si>
  <si>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</si>
  <si>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</si>
  <si>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</si>
  <si>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</si>
  <si>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</si>
  <si>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</si>
  <si>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</si>
  <si>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</si>
  <si>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</si>
  <si>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公園墓地整備基金</t>
    <rPh sb="0" eb="2">
      <t>コウエン</t>
    </rPh>
    <rPh sb="2" eb="4">
      <t>ボチ</t>
    </rPh>
    <rPh sb="4" eb="6">
      <t>セイビ</t>
    </rPh>
    <rPh sb="6" eb="8">
      <t>キキン</t>
    </rPh>
    <phoneticPr fontId="5"/>
  </si>
  <si>
    <t>R02</t>
  </si>
  <si>
    <t>R03</t>
  </si>
  <si>
    <t>R04</t>
  </si>
  <si>
    <t>▲ 5.81</t>
  </si>
  <si>
    <t>その他会計（赤字）</t>
  </si>
  <si>
    <t>（百万円）</t>
  </si>
  <si>
    <t>大泉町外二町環境衛生施設組合</t>
  </si>
  <si>
    <t>邑楽館林医療事務組合（病院事業会計）</t>
  </si>
  <si>
    <t>群馬県後期高齢者医療広域連合（事業会計）</t>
  </si>
  <si>
    <t>群馬東部水道企業団</t>
  </si>
  <si>
    <t>大泉町スポーツ文化振興事業団</t>
  </si>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</sst>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EAECC82C-B5C8-4F6D-A9B0-CF969AD02908}"/>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8EAA-4F52-938B-9067CCD480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23910</c:v>
                </c:pt>
                <c:pt idx="1">
                  <c:v>16200</c:v>
                </c:pt>
                <c:pt idx="2">
                  <c:v>17395</c:v>
                </c:pt>
                <c:pt idx="3">
                  <c:v>18930</c:v>
                </c:pt>
                <c:pt idx="4">
                  <c:v>53945</c:v>
                </c:pt>
              </c:numCache>
            </c:numRef>
          </c:val>
          <c:smooth val="0"/>
          <c:extLst>
            <c:ext xmlns:c16="http://schemas.microsoft.com/office/drawing/2014/chart" uri="{C3380CC4-5D6E-409C-BE32-E72D297353CC}">
              <c16:uniqueId val="{00000001-8EAA-4F52-938B-9067CCD480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34259325173E-2"/>
              <c:y val="7.516320075375193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6.31</c:v>
                </c:pt>
                <c:pt idx="1">
                  <c:v>5.24</c:v>
                </c:pt>
                <c:pt idx="2">
                  <c:v>7.82</c:v>
                </c:pt>
                <c:pt idx="3">
                  <c:v>9.4600000000000009</c:v>
                </c:pt>
                <c:pt idx="4">
                  <c:v>8.94</c:v>
                </c:pt>
              </c:numCache>
            </c:numRef>
          </c:val>
          <c:extLst>
            <c:ext xmlns:c16="http://schemas.microsoft.com/office/drawing/2014/chart" uri="{C3380CC4-5D6E-409C-BE32-E72D297353CC}">
              <c16:uniqueId val="{00000000-DEA9-48A6-BAD0-FF9CBEE21B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64.66</c:v>
                </c:pt>
                <c:pt idx="1">
                  <c:v>57.81</c:v>
                </c:pt>
                <c:pt idx="2">
                  <c:v>54.41</c:v>
                </c:pt>
                <c:pt idx="3">
                  <c:v>53.86</c:v>
                </c:pt>
                <c:pt idx="4">
                  <c:v>46.18</c:v>
                </c:pt>
              </c:numCache>
            </c:numRef>
          </c:val>
          <c:extLst>
            <c:ext xmlns:c16="http://schemas.microsoft.com/office/drawing/2014/chart" uri="{C3380CC4-5D6E-409C-BE32-E72D297353CC}">
              <c16:uniqueId val="{00000001-DEA9-48A6-BAD0-FF9CBEE21B8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0.55000000000000004</c:v>
                </c:pt>
                <c:pt idx="1">
                  <c:v>-4.3899999999999997</c:v>
                </c:pt>
                <c:pt idx="2">
                  <c:v>-5.81</c:v>
                </c:pt>
                <c:pt idx="3">
                  <c:v>4.2699999999999996</c:v>
                </c:pt>
                <c:pt idx="4">
                  <c:v>-9.7899999999999991</c:v>
                </c:pt>
              </c:numCache>
            </c:numRef>
          </c:val>
          <c:smooth val="0"/>
          <c:extLst>
            <c:ext xmlns:c16="http://schemas.microsoft.com/office/drawing/2014/chart" uri="{C3380CC4-5D6E-409C-BE32-E72D297353CC}">
              <c16:uniqueId val="{00000002-DEA9-48A6-BAD0-FF9CBEE21B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c:v>
                </c:pt>
                <c:pt idx="2">
                  <c:v>#N/A</c:v>
                </c:pt>
                <c:pt idx="3">
                  <c:v>0.36</c:v>
                </c:pt>
                <c:pt idx="4">
                  <c:v>0</c:v>
                </c:pt>
                <c:pt idx="5">
                  <c:v>0</c:v>
                </c:pt>
                <c:pt idx="6">
                  <c:v>0</c:v>
                </c:pt>
                <c:pt idx="7">
                  <c:v>0</c:v>
                </c:pt>
                <c:pt idx="8">
                  <c:v>0</c:v>
                </c:pt>
                <c:pt idx="9">
                  <c:v>0</c:v>
                </c:pt>
              </c:numCache>
            </c:numRef>
          </c:val>
          <c:extLst>
            <c:ext xmlns:c16="http://schemas.microsoft.com/office/drawing/2014/chart" uri="{C3380CC4-5D6E-409C-BE32-E72D297353CC}">
              <c16:uniqueId val="{00000000-A6E6-4CD1-934D-81FB26826B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E6-4CD1-934D-81FB26826B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E6-4CD1-934D-81FB26826B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E6-4CD1-934D-81FB26826B5B}"/>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4-A6E6-4CD1-934D-81FB26826B5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0.05</c:v>
                </c:pt>
                <c:pt idx="8">
                  <c:v>#N/A</c:v>
                </c:pt>
                <c:pt idx="9">
                  <c:v>0.03</c:v>
                </c:pt>
              </c:numCache>
            </c:numRef>
          </c:val>
          <c:extLst>
            <c:ext xmlns:c16="http://schemas.microsoft.com/office/drawing/2014/chart" uri="{C3380CC4-5D6E-409C-BE32-E72D297353CC}">
              <c16:uniqueId val="{00000005-A6E6-4CD1-934D-81FB26826B5B}"/>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6-A6E6-4CD1-934D-81FB26826B5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0.59</c:v>
                </c:pt>
                <c:pt idx="4">
                  <c:v>#N/A</c:v>
                </c:pt>
                <c:pt idx="5">
                  <c:v>1.04</c:v>
                </c:pt>
                <c:pt idx="6">
                  <c:v>#N/A</c:v>
                </c:pt>
                <c:pt idx="7">
                  <c:v>0.56999999999999995</c:v>
                </c:pt>
                <c:pt idx="8">
                  <c:v>#N/A</c:v>
                </c:pt>
                <c:pt idx="9">
                  <c:v>1.25</c:v>
                </c:pt>
              </c:numCache>
            </c:numRef>
          </c:val>
          <c:extLst>
            <c:ext xmlns:c16="http://schemas.microsoft.com/office/drawing/2014/chart" uri="{C3380CC4-5D6E-409C-BE32-E72D297353CC}">
              <c16:uniqueId val="{00000007-A6E6-4CD1-934D-81FB26826B5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0.96</c:v>
                </c:pt>
                <c:pt idx="6">
                  <c:v>#N/A</c:v>
                </c:pt>
                <c:pt idx="7">
                  <c:v>1.56</c:v>
                </c:pt>
                <c:pt idx="8">
                  <c:v>#N/A</c:v>
                </c:pt>
                <c:pt idx="9">
                  <c:v>1.98</c:v>
                </c:pt>
              </c:numCache>
            </c:numRef>
          </c:val>
          <c:extLst>
            <c:ext xmlns:c16="http://schemas.microsoft.com/office/drawing/2014/chart" uri="{C3380CC4-5D6E-409C-BE32-E72D297353CC}">
              <c16:uniqueId val="{00000008-A6E6-4CD1-934D-81FB26826B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5.21</c:v>
                </c:pt>
                <c:pt idx="4">
                  <c:v>#N/A</c:v>
                </c:pt>
                <c:pt idx="5">
                  <c:v>7.77</c:v>
                </c:pt>
                <c:pt idx="6">
                  <c:v>#N/A</c:v>
                </c:pt>
                <c:pt idx="7">
                  <c:v>9.42</c:v>
                </c:pt>
                <c:pt idx="8">
                  <c:v>#N/A</c:v>
                </c:pt>
                <c:pt idx="9">
                  <c:v>8.92</c:v>
                </c:pt>
              </c:numCache>
            </c:numRef>
          </c:val>
          <c:extLst>
            <c:ext xmlns:c16="http://schemas.microsoft.com/office/drawing/2014/chart" uri="{C3380CC4-5D6E-409C-BE32-E72D297353CC}">
              <c16:uniqueId val="{00000009-A6E6-4CD1-934D-81FB26826B5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988</c:v>
                </c:pt>
                <c:pt idx="5">
                  <c:v>990</c:v>
                </c:pt>
                <c:pt idx="8">
                  <c:v>916</c:v>
                </c:pt>
                <c:pt idx="11">
                  <c:v>898</c:v>
                </c:pt>
                <c:pt idx="14">
                  <c:v>870</c:v>
                </c:pt>
              </c:numCache>
            </c:numRef>
          </c:val>
          <c:extLst>
            <c:ext xmlns:c16="http://schemas.microsoft.com/office/drawing/2014/chart" uri="{C3380CC4-5D6E-409C-BE32-E72D297353CC}">
              <c16:uniqueId val="{00000000-F89B-4C89-B2AC-F39A61A030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9B-4C89-B2AC-F39A61A030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23</c:v>
                </c:pt>
                <c:pt idx="6">
                  <c:v>31</c:v>
                </c:pt>
                <c:pt idx="9">
                  <c:v>0</c:v>
                </c:pt>
                <c:pt idx="12">
                  <c:v>0</c:v>
                </c:pt>
              </c:numCache>
            </c:numRef>
          </c:val>
          <c:extLst>
            <c:ext xmlns:c16="http://schemas.microsoft.com/office/drawing/2014/chart" uri="{C3380CC4-5D6E-409C-BE32-E72D297353CC}">
              <c16:uniqueId val="{00000002-F89B-4C89-B2AC-F39A61A030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9</c:v>
                </c:pt>
                <c:pt idx="6">
                  <c:v>8</c:v>
                </c:pt>
                <c:pt idx="9">
                  <c:v>108</c:v>
                </c:pt>
                <c:pt idx="12">
                  <c:v>122</c:v>
                </c:pt>
              </c:numCache>
            </c:numRef>
          </c:val>
          <c:extLst>
            <c:ext xmlns:c16="http://schemas.microsoft.com/office/drawing/2014/chart" uri="{C3380CC4-5D6E-409C-BE32-E72D297353CC}">
              <c16:uniqueId val="{00000003-F89B-4C89-B2AC-F39A61A030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311</c:v>
                </c:pt>
                <c:pt idx="3">
                  <c:v>317</c:v>
                </c:pt>
                <c:pt idx="6">
                  <c:v>286</c:v>
                </c:pt>
                <c:pt idx="9">
                  <c:v>297</c:v>
                </c:pt>
                <c:pt idx="12">
                  <c:v>272</c:v>
                </c:pt>
              </c:numCache>
            </c:numRef>
          </c:val>
          <c:extLst>
            <c:ext xmlns:c16="http://schemas.microsoft.com/office/drawing/2014/chart" uri="{C3380CC4-5D6E-409C-BE32-E72D297353CC}">
              <c16:uniqueId val="{00000004-F89B-4C89-B2AC-F39A61A030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9B-4C89-B2AC-F39A61A030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9B-4C89-B2AC-F39A61A030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892</c:v>
                </c:pt>
                <c:pt idx="3">
                  <c:v>1010</c:v>
                </c:pt>
                <c:pt idx="6">
                  <c:v>875</c:v>
                </c:pt>
                <c:pt idx="9">
                  <c:v>820</c:v>
                </c:pt>
                <c:pt idx="12">
                  <c:v>814</c:v>
                </c:pt>
              </c:numCache>
            </c:numRef>
          </c:val>
          <c:extLst>
            <c:ext xmlns:c16="http://schemas.microsoft.com/office/drawing/2014/chart" uri="{C3380CC4-5D6E-409C-BE32-E72D297353CC}">
              <c16:uniqueId val="{00000007-F89B-4C89-B2AC-F39A61A0306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241</c:v>
                </c:pt>
                <c:pt idx="2">
                  <c:v>#N/A</c:v>
                </c:pt>
                <c:pt idx="3">
                  <c:v>#N/A</c:v>
                </c:pt>
                <c:pt idx="4">
                  <c:v>369</c:v>
                </c:pt>
                <c:pt idx="5">
                  <c:v>#N/A</c:v>
                </c:pt>
                <c:pt idx="6">
                  <c:v>#N/A</c:v>
                </c:pt>
                <c:pt idx="7">
                  <c:v>284</c:v>
                </c:pt>
                <c:pt idx="8">
                  <c:v>#N/A</c:v>
                </c:pt>
                <c:pt idx="9">
                  <c:v>#N/A</c:v>
                </c:pt>
                <c:pt idx="10">
                  <c:v>327</c:v>
                </c:pt>
                <c:pt idx="11">
                  <c:v>#N/A</c:v>
                </c:pt>
                <c:pt idx="12">
                  <c:v>#N/A</c:v>
                </c:pt>
                <c:pt idx="13">
                  <c:v>338</c:v>
                </c:pt>
                <c:pt idx="14">
                  <c:v>#N/A</c:v>
                </c:pt>
              </c:numCache>
            </c:numRef>
          </c:val>
          <c:smooth val="0"/>
          <c:extLst>
            <c:ext xmlns:c16="http://schemas.microsoft.com/office/drawing/2014/chart" uri="{C3380CC4-5D6E-409C-BE32-E72D297353CC}">
              <c16:uniqueId val="{00000008-F89B-4C89-B2AC-F39A61A030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6229</c:v>
                </c:pt>
                <c:pt idx="5">
                  <c:v>6637</c:v>
                </c:pt>
                <c:pt idx="8">
                  <c:v>6629</c:v>
                </c:pt>
                <c:pt idx="11">
                  <c:v>6621</c:v>
                </c:pt>
                <c:pt idx="14">
                  <c:v>6664</c:v>
                </c:pt>
              </c:numCache>
            </c:numRef>
          </c:val>
          <c:extLst>
            <c:ext xmlns:c16="http://schemas.microsoft.com/office/drawing/2014/chart" uri="{C3380CC4-5D6E-409C-BE32-E72D297353CC}">
              <c16:uniqueId val="{00000000-5886-44D5-8BDE-25FECDDE83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3438</c:v>
                </c:pt>
                <c:pt idx="5">
                  <c:v>3364</c:v>
                </c:pt>
                <c:pt idx="8">
                  <c:v>2967</c:v>
                </c:pt>
                <c:pt idx="11">
                  <c:v>2675</c:v>
                </c:pt>
                <c:pt idx="14">
                  <c:v>2378</c:v>
                </c:pt>
              </c:numCache>
            </c:numRef>
          </c:val>
          <c:extLst>
            <c:ext xmlns:c16="http://schemas.microsoft.com/office/drawing/2014/chart" uri="{C3380CC4-5D6E-409C-BE32-E72D297353CC}">
              <c16:uniqueId val="{00000001-5886-44D5-8BDE-25FECDDE83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8581</c:v>
                </c:pt>
                <c:pt idx="5">
                  <c:v>8273</c:v>
                </c:pt>
                <c:pt idx="8">
                  <c:v>7738</c:v>
                </c:pt>
                <c:pt idx="11">
                  <c:v>8156</c:v>
                </c:pt>
                <c:pt idx="14">
                  <c:v>7621</c:v>
                </c:pt>
              </c:numCache>
            </c:numRef>
          </c:val>
          <c:extLst>
            <c:ext xmlns:c16="http://schemas.microsoft.com/office/drawing/2014/chart" uri="{C3380CC4-5D6E-409C-BE32-E72D297353CC}">
              <c16:uniqueId val="{00000002-5886-44D5-8BDE-25FECDDE83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86-44D5-8BDE-25FECDDE83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86-44D5-8BDE-25FECDDE83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0</c:v>
                </c:pt>
                <c:pt idx="6">
                  <c:v>11</c:v>
                </c:pt>
                <c:pt idx="9">
                  <c:v>0</c:v>
                </c:pt>
                <c:pt idx="12">
                  <c:v>4</c:v>
                </c:pt>
              </c:numCache>
            </c:numRef>
          </c:val>
          <c:extLst>
            <c:ext xmlns:c16="http://schemas.microsoft.com/office/drawing/2014/chart" uri="{C3380CC4-5D6E-409C-BE32-E72D297353CC}">
              <c16:uniqueId val="{00000005-5886-44D5-8BDE-25FECDDE83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2031</c:v>
                </c:pt>
                <c:pt idx="3">
                  <c:v>2007</c:v>
                </c:pt>
                <c:pt idx="6">
                  <c:v>1981</c:v>
                </c:pt>
                <c:pt idx="9">
                  <c:v>1929</c:v>
                </c:pt>
                <c:pt idx="12">
                  <c:v>1871</c:v>
                </c:pt>
              </c:numCache>
            </c:numRef>
          </c:val>
          <c:extLst>
            <c:ext xmlns:c16="http://schemas.microsoft.com/office/drawing/2014/chart" uri="{C3380CC4-5D6E-409C-BE32-E72D297353CC}">
              <c16:uniqueId val="{00000006-5886-44D5-8BDE-25FECDDE83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241</c:v>
                </c:pt>
                <c:pt idx="3">
                  <c:v>497</c:v>
                </c:pt>
                <c:pt idx="6">
                  <c:v>2466</c:v>
                </c:pt>
                <c:pt idx="9">
                  <c:v>2390</c:v>
                </c:pt>
                <c:pt idx="12">
                  <c:v>2230</c:v>
                </c:pt>
              </c:numCache>
            </c:numRef>
          </c:val>
          <c:extLst>
            <c:ext xmlns:c16="http://schemas.microsoft.com/office/drawing/2014/chart" uri="{C3380CC4-5D6E-409C-BE32-E72D297353CC}">
              <c16:uniqueId val="{00000007-5886-44D5-8BDE-25FECDDE83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3431</c:v>
                </c:pt>
                <c:pt idx="3">
                  <c:v>3348</c:v>
                </c:pt>
                <c:pt idx="6">
                  <c:v>3113</c:v>
                </c:pt>
                <c:pt idx="9">
                  <c:v>2895</c:v>
                </c:pt>
                <c:pt idx="12">
                  <c:v>2680</c:v>
                </c:pt>
              </c:numCache>
            </c:numRef>
          </c:val>
          <c:extLst>
            <c:ext xmlns:c16="http://schemas.microsoft.com/office/drawing/2014/chart" uri="{C3380CC4-5D6E-409C-BE32-E72D297353CC}">
              <c16:uniqueId val="{00000008-5886-44D5-8BDE-25FECDDE83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86-44D5-8BDE-25FECDDE83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7353</c:v>
                </c:pt>
                <c:pt idx="3">
                  <c:v>6677</c:v>
                </c:pt>
                <c:pt idx="6">
                  <c:v>6451</c:v>
                </c:pt>
                <c:pt idx="9">
                  <c:v>6497</c:v>
                </c:pt>
                <c:pt idx="12">
                  <c:v>6594</c:v>
                </c:pt>
              </c:numCache>
            </c:numRef>
          </c:val>
          <c:extLst>
            <c:ext xmlns:c16="http://schemas.microsoft.com/office/drawing/2014/chart" uri="{C3380CC4-5D6E-409C-BE32-E72D297353CC}">
              <c16:uniqueId val="{0000000A-5886-44D5-8BDE-25FECDDE830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86-44D5-8BDE-25FECDDE83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4256</c:v>
                </c:pt>
                <c:pt idx="1">
                  <c:v>4439</c:v>
                </c:pt>
                <c:pt idx="2">
                  <c:v>3713</c:v>
                </c:pt>
              </c:numCache>
            </c:numRef>
          </c:val>
          <c:extLst>
            <c:ext xmlns:c16="http://schemas.microsoft.com/office/drawing/2014/chart" uri="{C3380CC4-5D6E-409C-BE32-E72D297353CC}">
              <c16:uniqueId val="{00000000-F202-4856-A3D9-72CED609C1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201</c:v>
                </c:pt>
                <c:pt idx="2">
                  <c:v>241</c:v>
                </c:pt>
              </c:numCache>
            </c:numRef>
          </c:val>
          <c:extLst>
            <c:ext xmlns:c16="http://schemas.microsoft.com/office/drawing/2014/chart" uri="{C3380CC4-5D6E-409C-BE32-E72D297353CC}">
              <c16:uniqueId val="{00000001-F202-4856-A3D9-72CED609C1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2731</c:v>
                </c:pt>
                <c:pt idx="1">
                  <c:v>2872</c:v>
                </c:pt>
                <c:pt idx="2">
                  <c:v>3022</c:v>
                </c:pt>
              </c:numCache>
            </c:numRef>
          </c:val>
          <c:extLst>
            <c:ext xmlns:c16="http://schemas.microsoft.com/office/drawing/2014/chart" uri="{C3380CC4-5D6E-409C-BE32-E72D297353CC}">
              <c16:uniqueId val="{00000002-F202-4856-A3D9-72CED609C1E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をピークに元利償還金は減少しているが、令和3年度から新ごみ焼却施設の償還財源として太田市外三町広域清掃組合に支出した負担金が増加したことから元利償還金等は増加しており、単年度の実質公債費比率の分子は増加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今後も世代間負担の均衡が保たれるよう適正な町債発行を行い、公債費比率の抑制に努める。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に係る地方債の現在高は9,700万円増加した。これは小学校校舎改修に係る借入があったことが主な要因であるが、公営企業債等の繰入見込額や組合等負担等見込額、退職手当負担見込額がそれぞれ減少したため、将来負担額は減少となった。</a:t>
          </a:r>
          <a:endParaRPr kumimoji="1" lang="en-US" altLang="ja-JP" sz="1400">
            <a:latin typeface="ＭＳ ゴシック"/>
            <a:ea typeface="ＭＳ ゴシック"/>
          </a:endParaRPr>
        </a:p>
        <a:p>
          <a:r>
            <a:rPr kumimoji="1" lang="ja-JP" altLang="en-US" sz="1400">
              <a:latin typeface="ＭＳ ゴシック"/>
              <a:ea typeface="ＭＳ ゴシック"/>
            </a:rPr>
            <a:t>引き続き将来負担比率は算定されない結果となっており、今後も将来的な財政負担が生じないよう健全な財政運営に努める。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群馬県大泉町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令和4年度末の基金残高は約70億円となり、令和3年度に比べて5億3,600万円減少した。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公共施設等整備基金が約1億4,000万円、減債基金が約4,000万円増加したが、財政調整基金が約7億円減少したことが要因である。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町税の減収や災害など不測の事態への対応、本格的に開始となる新庁舎建設に伴う普通建設事業費や公債費の増加に備えるため、将来の財政推計を把握し、適正に基金管理を行っていく。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・公共施設等整備基金：公用又は公共用の施設の整備に要する経費の財源に充てる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・福祉基金：町民の保健福祉の増進を図る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・国際交流振興基金：町の国際性を高揚するとともに、町民の国際感覚醸成に資する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・都市緑化基金：都市緑化事業の推進を図り、緑あふれる潤いのある街づくりに資する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・公園墓地整備基金：大泉町公園墓地の整備に要する経費の財源に充てる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公共施設等整備基金について、今後の新庁舎建設に伴う普通建設事業費の増加に備え約1億4,000万円を積み立てたため、基金残高は増加した。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公共施設等総合管理計画に基づく施設の計画的な維持管理及び新庁舎建設等に備え、計画的に基金管理を行っていく。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令和4年度末の基金残高は、約37億円となっており、令和3年度に比べて約7億2,600万円減少している。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30年度より、町税の減収等による財源不足分を財政調整基金の取崩しにより対応してきたため、基金残高は減少していたが、さらに令和4年度については、主に庁舎建設に係る公共用地の購入のため、取り崩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本町の財源は法人町民税に依存するところが大きく、景気の動向や社会情勢の影響により年度間の収入に差が生じてしまう。財政調整基金は年度間の財源不均衡の調整や震災などの災害が発生した際の緊急的な財政出動のために一定額を確保しておく必要があり、今後も適正に基金運営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令和4年度は臨時財政対策債償還分として約4,000万円を積み立てた。これに伴い基金残高は約2億4,100万円となった。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今後、地方債償還額の増加が見込まれるため、償還額の推計を行いながら基金の積立及び取崩を適切に行っていく。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BA7716B-7BC8-49FB-8585-0E1EB2BC4692}"/>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2DEB3CF-027B-40F0-A6F9-03F604797BA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E6CEC6D-BBB0-4786-BC25-A36485E96656}"/>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4283489-7404-4A0D-83AA-FFF944AB7CAC}"/>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C74841A-D40E-467B-906E-685D22FAB47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632AC9D-9F66-4266-9EAA-82110CF718C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765E5C8-76A5-487B-8E42-FC0C762EA96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BEF2EA0-DD2A-411C-ACB4-FDFAC3798B8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5B1188A-D3D3-4F1A-8261-D30EAFCE0B4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02D7DD5-98F8-411C-8132-EBD054E9DE5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41,729
33,514
18.03
16,368,883
15,650,087
718,796
8,039,459
6,594,281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283F5A-FB9F-46C0-A574-90E657FF3E9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A9B19A2-D750-41F5-A29B-91A8C102081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E478E08-9120-4A44-A6BF-4FAF8312CFA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B5693B1-7468-4FD6-AB69-29559B427DF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89859B-0D5A-403B-AECC-949EDE354B0C}"/>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D6997A8-3A11-4E96-B768-FF482B1DAEA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06EA17B-09A3-4AA8-9718-7037580E5B19}"/>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8C9F4FF-C82F-4E39-82CB-B48E2F3FFAA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B130D52-782F-447E-A046-31BDC0374FC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DDE0ECE-0C8C-431F-8001-6163E0A0E5E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6E838E8-270D-4D0A-B44F-0415D2A9D5D3}"/>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5560617-54A3-4116-88E6-177C0647457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505F6EA-0338-4806-9326-8CF00004F014}"/>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FB7EAF2-80B5-4DF4-87F1-5AC6A62D3E1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FE77C99-7C04-44D9-A6FA-1B9B3C8CE48E}"/>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F95467-FB81-4C56-A302-37E7912C8AE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999A961-47CA-40E5-86DC-58E69F56FF1D}"/>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32B417E-0297-4F50-BF37-5F93DFAA8EE5}"/>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D96F694-EB95-430B-9F03-1CB2466C81DC}"/>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C829FB8-5AE0-4A11-8699-FD0D1B36D8D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1511F5E-0164-48B2-9F3F-E964A90D8D75}"/>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2768DFA-445F-4D74-97AF-E8F99FD5F24B}"/>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22276CD-1400-4A7C-8624-D6502FD25DD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02FE113-BEFF-4747-A433-9BA1552CB7D7}"/>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BE3DAF6-6531-4978-9DBF-14C1C7F9E2B6}"/>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1EFD86B-E3DF-4A7E-97FB-C3863BF2EF77}"/>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05B7FF5-8E99-4048-9642-A9A28B8AABF7}"/>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D49923-8E9D-46E4-A3C3-5646601E8FC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90AA306-765C-4C5D-A249-C62BB0045C49}"/>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B669034-2987-4CEA-999F-8461836C448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7435400-B4D5-40DE-A208-FFAE6AC1BA4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957040D-0A5E-4779-9F9A-FF5A047084D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671DAC4-1FB6-4F76-B1DE-D6A83F7142F2}"/>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BACE0C-114C-47BE-A10B-6C7DB75C7E6F}"/>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6383A0F-817B-47BC-B60E-6ED40F9258C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7A3042E-F3FA-4DD2-BAD4-494A31486B47}"/>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634566B-7741-4144-8972-A2E3378DE20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3か年平均である財政力指数は前年度より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ポイント下がり、0.96となったが類似団体内、全国、群馬県の各平均の全てにおいて上回っている。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法人町民税の変動等により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をピークに下降が続いているが、引き続き事務事業の見直し等による経費削減及び自主財源の確保に努め、健全な財政運営を行っていく。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9CB1A0F-5A66-4397-B84F-B4A3EEB5A002}"/>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C487504-1700-47BA-9B16-76BA3BC49BD6}"/>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DD79F0B-597F-47A6-98F6-DE814F25405D}"/>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7155DF9B-E610-49FC-B9B2-663E1647CD66}"/>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8034CF3C-5AE2-49F0-9BCA-76FA78EE8D96}"/>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9A6FB4A-F38C-4908-8BDE-734C4CA85212}"/>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432D11C0-A016-4C4F-ADEB-CB8840437A7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AC392E4-1859-4146-B0DD-7BD2C2341A53}"/>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93DA5026-BB69-4532-8CFA-3D9400309FFD}"/>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BDA215A-1ABC-4CC2-AD62-AF6C69A768C3}"/>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5781432D-6E34-4633-A88E-47C359DB4E1B}"/>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D05D49D-A769-4FD5-9D14-4C9D4161403F}"/>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7F73CB98-6CB9-4CAA-86F1-C978EE1BBD93}"/>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2F01EBE-F0FC-4AA4-B2C8-89429982232F}"/>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33D676A-8497-4B7B-B407-97D18819975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5FF0051-526E-40F4-8DD3-2402F6FD861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DE7DADDA-CE15-44A5-B36A-8F9D7BE9F425}"/>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365B24B2-4CA5-4041-9C3C-ADB2BB687F7B}"/>
            </a:ext>
          </a:extLst>
        </xdr:cNvPr>
        <xdr:cNvCxnSpPr/>
      </xdr:nvCxnSpPr>
      <xdr:spPr>
        <a:xfrm flipV="1">
          <a:off x="4514850" y="5832022"/>
          <a:ext cx="0" cy="1563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3E7C5E7E-16A8-4862-9141-1EBC4B4C9296}"/>
            </a:ext>
          </a:extLst>
        </xdr:cNvPr>
        <xdr:cNvSpPr txBox="1"/>
      </xdr:nvSpPr>
      <xdr:spPr>
        <a:xfrm>
          <a:off x="4584700" y="73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A0AAACE8-5AF3-4E37-88A1-3CDDF7182B45}"/>
            </a:ext>
          </a:extLst>
        </xdr:cNvPr>
        <xdr:cNvCxnSpPr/>
      </xdr:nvCxnSpPr>
      <xdr:spPr>
        <a:xfrm>
          <a:off x="4425950" y="739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FBDB4DE3-90DC-439D-8139-8EC3E1DAA4FE}"/>
            </a:ext>
          </a:extLst>
        </xdr:cNvPr>
        <xdr:cNvSpPr txBox="1"/>
      </xdr:nvSpPr>
      <xdr:spPr>
        <a:xfrm>
          <a:off x="4584700" y="558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1753C5E4-EDFB-417D-8AA5-1C243FB2FCEE}"/>
            </a:ext>
          </a:extLst>
        </xdr:cNvPr>
        <xdr:cNvCxnSpPr/>
      </xdr:nvCxnSpPr>
      <xdr:spPr>
        <a:xfrm>
          <a:off x="4425950" y="5832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38</xdr:row>
      <xdr:rowOff>21772</xdr:rowOff>
    </xdr:to>
    <xdr:cxnSp macro="">
      <xdr:nvCxnSpPr>
        <xdr:cNvPr id="71" name="直線コネクタ 70">
          <a:extLst>
            <a:ext uri="{FF2B5EF4-FFF2-40B4-BE49-F238E27FC236}">
              <a16:creationId xmlns:a16="http://schemas.microsoft.com/office/drawing/2014/main" id="{CC1C0428-D7DA-4205-B0BD-8B738BC88911}"/>
            </a:ext>
          </a:extLst>
        </xdr:cNvPr>
        <xdr:cNvCxnSpPr/>
      </xdr:nvCxnSpPr>
      <xdr:spPr>
        <a:xfrm>
          <a:off x="3752850" y="6198507"/>
          <a:ext cx="762000" cy="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AE2E5A83-5345-4030-B6F9-A21B618E6B3A}"/>
            </a:ext>
          </a:extLst>
        </xdr:cNvPr>
        <xdr:cNvSpPr txBox="1"/>
      </xdr:nvSpPr>
      <xdr:spPr>
        <a:xfrm>
          <a:off x="4584700" y="665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959EAC20-AAF4-48C7-973E-33B8E7B42F49}"/>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89807</xdr:rowOff>
    </xdr:to>
    <xdr:cxnSp macro="">
      <xdr:nvCxnSpPr>
        <xdr:cNvPr id="74" name="直線コネクタ 73">
          <a:extLst>
            <a:ext uri="{FF2B5EF4-FFF2-40B4-BE49-F238E27FC236}">
              <a16:creationId xmlns:a16="http://schemas.microsoft.com/office/drawing/2014/main" id="{34C800C8-DB23-4BC8-AFE0-B41D54E9AC15}"/>
            </a:ext>
          </a:extLst>
        </xdr:cNvPr>
        <xdr:cNvCxnSpPr/>
      </xdr:nvCxnSpPr>
      <xdr:spPr>
        <a:xfrm>
          <a:off x="2940050" y="6129564"/>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C702E390-F5C7-43A0-9609-0C1E78F317C5}"/>
            </a:ext>
          </a:extLst>
        </xdr:cNvPr>
        <xdr:cNvSpPr/>
      </xdr:nvSpPr>
      <xdr:spPr>
        <a:xfrm>
          <a:off x="370205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B6577F54-7226-4F90-81A9-525F5066F954}"/>
            </a:ext>
          </a:extLst>
        </xdr:cNvPr>
        <xdr:cNvSpPr txBox="1"/>
      </xdr:nvSpPr>
      <xdr:spPr>
        <a:xfrm>
          <a:off x="3409950" y="674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37</xdr:row>
      <xdr:rowOff>20864</xdr:rowOff>
    </xdr:to>
    <xdr:cxnSp macro="">
      <xdr:nvCxnSpPr>
        <xdr:cNvPr id="77" name="直線コネクタ 76">
          <a:extLst>
            <a:ext uri="{FF2B5EF4-FFF2-40B4-BE49-F238E27FC236}">
              <a16:creationId xmlns:a16="http://schemas.microsoft.com/office/drawing/2014/main" id="{EFAE6B87-9E48-4DAB-A56E-C68192546D80}"/>
            </a:ext>
          </a:extLst>
        </xdr:cNvPr>
        <xdr:cNvCxnSpPr/>
      </xdr:nvCxnSpPr>
      <xdr:spPr>
        <a:xfrm>
          <a:off x="2127250" y="5900964"/>
          <a:ext cx="8128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BE45E5B8-FAF3-4222-8EAA-FA91B22BB239}"/>
            </a:ext>
          </a:extLst>
        </xdr:cNvPr>
        <xdr:cNvSpPr/>
      </xdr:nvSpPr>
      <xdr:spPr>
        <a:xfrm>
          <a:off x="2889250" y="6600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565BF940-BFF8-4263-A003-C60098AE8778}"/>
            </a:ext>
          </a:extLst>
        </xdr:cNvPr>
        <xdr:cNvSpPr txBox="1"/>
      </xdr:nvSpPr>
      <xdr:spPr>
        <a:xfrm>
          <a:off x="2597150" y="66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36286</xdr:rowOff>
    </xdr:from>
    <xdr:to>
      <xdr:col>11</xdr:col>
      <xdr:colOff>31750</xdr:colOff>
      <xdr:row>35</xdr:row>
      <xdr:rowOff>122464</xdr:rowOff>
    </xdr:to>
    <xdr:cxnSp macro="">
      <xdr:nvCxnSpPr>
        <xdr:cNvPr id="80" name="直線コネクタ 79">
          <a:extLst>
            <a:ext uri="{FF2B5EF4-FFF2-40B4-BE49-F238E27FC236}">
              <a16:creationId xmlns:a16="http://schemas.microsoft.com/office/drawing/2014/main" id="{CDE69024-FD55-409D-8225-0D5E68FF6CB5}"/>
            </a:ext>
          </a:extLst>
        </xdr:cNvPr>
        <xdr:cNvCxnSpPr/>
      </xdr:nvCxnSpPr>
      <xdr:spPr>
        <a:xfrm>
          <a:off x="1333500" y="5814786"/>
          <a:ext cx="79375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5781406A-7F0E-40BA-908B-457E9D9AFAC2}"/>
            </a:ext>
          </a:extLst>
        </xdr:cNvPr>
        <xdr:cNvSpPr/>
      </xdr:nvSpPr>
      <xdr:spPr>
        <a:xfrm>
          <a:off x="2095500" y="6662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665CCB9A-6D8D-405E-96A3-C4A4FF7C3F70}"/>
            </a:ext>
          </a:extLst>
        </xdr:cNvPr>
        <xdr:cNvSpPr txBox="1"/>
      </xdr:nvSpPr>
      <xdr:spPr>
        <a:xfrm>
          <a:off x="1784350" y="67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161A90FE-339D-4B91-B4E0-BB5F1CCF38D5}"/>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AE668F5B-0CCE-465C-977B-C423673E1BC1}"/>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5F93205-29CF-43F2-8BAE-289D1C0E31E4}"/>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B781A25-2AD2-4769-B7B5-7BED0C48818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98FA307-C1C7-4C10-90F0-3A0F0D0E9E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DB90D85-3594-47F0-BB40-800FB12D89A3}"/>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0B5F517-7557-44B9-AE74-605AFDA93F6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90" name="楕円 89">
          <a:extLst>
            <a:ext uri="{FF2B5EF4-FFF2-40B4-BE49-F238E27FC236}">
              <a16:creationId xmlns:a16="http://schemas.microsoft.com/office/drawing/2014/main" id="{139D3FFA-19B7-4C40-A784-11BA05E623D0}"/>
            </a:ext>
          </a:extLst>
        </xdr:cNvPr>
        <xdr:cNvSpPr/>
      </xdr:nvSpPr>
      <xdr:spPr>
        <a:xfrm>
          <a:off x="4464050" y="6251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1" name="財政力該当値テキスト">
          <a:extLst>
            <a:ext uri="{FF2B5EF4-FFF2-40B4-BE49-F238E27FC236}">
              <a16:creationId xmlns:a16="http://schemas.microsoft.com/office/drawing/2014/main" id="{0D9EBFF2-313A-475C-92E9-F9DCFCE6D781}"/>
            </a:ext>
          </a:extLst>
        </xdr:cNvPr>
        <xdr:cNvSpPr txBox="1"/>
      </xdr:nvSpPr>
      <xdr:spPr>
        <a:xfrm>
          <a:off x="4584700" y="610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2" name="楕円 91">
          <a:extLst>
            <a:ext uri="{FF2B5EF4-FFF2-40B4-BE49-F238E27FC236}">
              <a16:creationId xmlns:a16="http://schemas.microsoft.com/office/drawing/2014/main" id="{F4035EDA-442E-4BBC-A1AA-045BA4036A33}"/>
            </a:ext>
          </a:extLst>
        </xdr:cNvPr>
        <xdr:cNvSpPr/>
      </xdr:nvSpPr>
      <xdr:spPr>
        <a:xfrm>
          <a:off x="3702050" y="61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3" name="テキスト ボックス 92">
          <a:extLst>
            <a:ext uri="{FF2B5EF4-FFF2-40B4-BE49-F238E27FC236}">
              <a16:creationId xmlns:a16="http://schemas.microsoft.com/office/drawing/2014/main" id="{B2187BE9-81FC-40D6-AFEE-06A3322CFB7B}"/>
            </a:ext>
          </a:extLst>
        </xdr:cNvPr>
        <xdr:cNvSpPr txBox="1"/>
      </xdr:nvSpPr>
      <xdr:spPr>
        <a:xfrm>
          <a:off x="3409950" y="592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a:extLst>
            <a:ext uri="{FF2B5EF4-FFF2-40B4-BE49-F238E27FC236}">
              <a16:creationId xmlns:a16="http://schemas.microsoft.com/office/drawing/2014/main" id="{2916DF86-6FF5-48C4-AF20-3955D8D7B7B0}"/>
            </a:ext>
          </a:extLst>
        </xdr:cNvPr>
        <xdr:cNvSpPr/>
      </xdr:nvSpPr>
      <xdr:spPr>
        <a:xfrm>
          <a:off x="2889250" y="6085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a:extLst>
            <a:ext uri="{FF2B5EF4-FFF2-40B4-BE49-F238E27FC236}">
              <a16:creationId xmlns:a16="http://schemas.microsoft.com/office/drawing/2014/main" id="{2BE2F2A3-D46B-4987-B694-A9502A728699}"/>
            </a:ext>
          </a:extLst>
        </xdr:cNvPr>
        <xdr:cNvSpPr txBox="1"/>
      </xdr:nvSpPr>
      <xdr:spPr>
        <a:xfrm>
          <a:off x="2597150" y="58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a:extLst>
            <a:ext uri="{FF2B5EF4-FFF2-40B4-BE49-F238E27FC236}">
              <a16:creationId xmlns:a16="http://schemas.microsoft.com/office/drawing/2014/main" id="{1F2D5302-7C45-4F8C-9F5E-E29A797FD401}"/>
            </a:ext>
          </a:extLst>
        </xdr:cNvPr>
        <xdr:cNvSpPr/>
      </xdr:nvSpPr>
      <xdr:spPr>
        <a:xfrm>
          <a:off x="2095500" y="58501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a:extLst>
            <a:ext uri="{FF2B5EF4-FFF2-40B4-BE49-F238E27FC236}">
              <a16:creationId xmlns:a16="http://schemas.microsoft.com/office/drawing/2014/main" id="{858E87CC-8549-4896-A67A-F2559CC587A6}"/>
            </a:ext>
          </a:extLst>
        </xdr:cNvPr>
        <xdr:cNvSpPr txBox="1"/>
      </xdr:nvSpPr>
      <xdr:spPr>
        <a:xfrm>
          <a:off x="178435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34</xdr:row>
      <xdr:rowOff>156936</xdr:rowOff>
    </xdr:from>
    <xdr:to>
      <xdr:col>7</xdr:col>
      <xdr:colOff>31750</xdr:colOff>
      <xdr:row>35</xdr:row>
      <xdr:rowOff>87086</xdr:rowOff>
    </xdr:to>
    <xdr:sp macro="" textlink="">
      <xdr:nvSpPr>
        <xdr:cNvPr id="98" name="楕円 97">
          <a:extLst>
            <a:ext uri="{FF2B5EF4-FFF2-40B4-BE49-F238E27FC236}">
              <a16:creationId xmlns:a16="http://schemas.microsoft.com/office/drawing/2014/main" id="{A7F4F125-DC68-4C1B-942F-10A939F57797}"/>
            </a:ext>
          </a:extLst>
        </xdr:cNvPr>
        <xdr:cNvSpPr/>
      </xdr:nvSpPr>
      <xdr:spPr>
        <a:xfrm>
          <a:off x="1282700" y="57703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97263</xdr:rowOff>
    </xdr:from>
    <xdr:ext cx="762000" cy="259045"/>
    <xdr:sp macro="" textlink="">
      <xdr:nvSpPr>
        <xdr:cNvPr id="99" name="テキスト ボックス 98">
          <a:extLst>
            <a:ext uri="{FF2B5EF4-FFF2-40B4-BE49-F238E27FC236}">
              <a16:creationId xmlns:a16="http://schemas.microsoft.com/office/drawing/2014/main" id="{C50B9659-EAF9-46D5-90AB-70F17ECA9C62}"/>
            </a:ext>
          </a:extLst>
        </xdr:cNvPr>
        <xdr:cNvSpPr txBox="1"/>
      </xdr:nvSpPr>
      <xdr:spPr>
        <a:xfrm>
          <a:off x="971550" y="55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42F2A1E-B7EB-4978-94FE-B4D0B9882C0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FDA7999-75C2-4F86-BA30-1E155F2A89A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034E693-C350-42C2-BCF8-030B0EBB34A6}"/>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D011796-A513-46CD-B803-F2CF5567691C}"/>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5354C09-0E22-4CE3-91F3-A4433E3FA25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6DCA356C-A43F-4C57-8B3D-D84292BEB5E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1D638C29-A09B-4C20-B5BC-BA7094665DF8}"/>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D81E832-D4C8-4A72-9621-A6F107389C0C}"/>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C14CD76-28B0-4CD4-AF93-790E34F06699}"/>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B0BA59A-82B7-439D-BD20-E0CF5369D49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B6A4740-A72E-4A30-B1D5-F3DE58E6474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A077BA1-8E4C-4C83-A8BA-F0015FD636E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532A3C3-318A-4309-9DE0-81BCFC394C07}"/>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4年度の経常収支比率は令和3年度より2.3ポイント上昇し、95.6％となった。経常経費充当一般財源のうち、物件費及び維持補修費以外は令和3年度を下回ったが、電気料の高騰や委託料の増加などにより物件費が大幅に増えた。経常一般財源収入額については、地方税全体が増となった以上に、臨時財政対策債が減少し、収入額全体が大幅に減少したことにより、経常収支比率の値は増加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経常収支比率は依然高い水準であるので、物件費の抑制や、事務事業の見直し、補助金等の適正化を行い、経常収支比率の抑制に努める。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63A98E1D-656D-4E7D-9C03-84C95DD7C1E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E3218DB-C7DF-4C25-9927-A589A107F97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775B64E5-A507-4D48-947C-A6A7ED0AC355}"/>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3B6841E2-D38B-4FF7-AD2B-137B9BD780D4}"/>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156A623D-CDC1-4B93-A04F-BB2DEC63DDB5}"/>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FDDF74AA-5876-423C-9264-859BF456E1CD}"/>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891F483D-74D9-4A4E-8EDB-C478E62C6EEB}"/>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A94BA282-611B-4725-86B7-D0B24998B5DF}"/>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AA01F27-2079-4CAA-A6EA-43B4F3DA7631}"/>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27262EB9-1F52-4F59-8BE2-427C2B4B5FAD}"/>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9FD4F9B-11A2-4A43-A99B-6B12532E8AFF}"/>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6202F22-3F13-4504-A2FE-66B912EAF6C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BD4D7F7-F51D-46B6-9B5B-CBFE0B95184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E29120A-3FF5-4E94-859F-3472084A46F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1114C427-6D87-4E9A-A799-167DDEFB37D9}"/>
            </a:ext>
          </a:extLst>
        </xdr:cNvPr>
        <xdr:cNvCxnSpPr/>
      </xdr:nvCxnSpPr>
      <xdr:spPr>
        <a:xfrm flipV="1">
          <a:off x="4514850" y="9889490"/>
          <a:ext cx="0" cy="1012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3C555A04-E11E-4E52-B63D-8C6E1E6EE57D}"/>
            </a:ext>
          </a:extLst>
        </xdr:cNvPr>
        <xdr:cNvSpPr txBox="1"/>
      </xdr:nvSpPr>
      <xdr:spPr>
        <a:xfrm>
          <a:off x="45847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F6BD6240-492F-4E13-9684-823B7A30AB16}"/>
            </a:ext>
          </a:extLst>
        </xdr:cNvPr>
        <xdr:cNvCxnSpPr/>
      </xdr:nvCxnSpPr>
      <xdr:spPr>
        <a:xfrm>
          <a:off x="4425950" y="109019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58999497-921B-48D4-A6BB-C1E6DFE56596}"/>
            </a:ext>
          </a:extLst>
        </xdr:cNvPr>
        <xdr:cNvSpPr txBox="1"/>
      </xdr:nvSpPr>
      <xdr:spPr>
        <a:xfrm>
          <a:off x="4584700" y="9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4A8AE3A8-0CF6-4BBF-B2EF-A0410835DF21}"/>
            </a:ext>
          </a:extLst>
        </xdr:cNvPr>
        <xdr:cNvCxnSpPr/>
      </xdr:nvCxnSpPr>
      <xdr:spPr>
        <a:xfrm>
          <a:off x="4425950" y="9889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162306</xdr:rowOff>
    </xdr:to>
    <xdr:cxnSp macro="">
      <xdr:nvCxnSpPr>
        <xdr:cNvPr id="132" name="直線コネクタ 131">
          <a:extLst>
            <a:ext uri="{FF2B5EF4-FFF2-40B4-BE49-F238E27FC236}">
              <a16:creationId xmlns:a16="http://schemas.microsoft.com/office/drawing/2014/main" id="{3BF78B6C-212B-4791-BBDB-AA54806EBBCC}"/>
            </a:ext>
          </a:extLst>
        </xdr:cNvPr>
        <xdr:cNvCxnSpPr/>
      </xdr:nvCxnSpPr>
      <xdr:spPr>
        <a:xfrm>
          <a:off x="3752850" y="10782808"/>
          <a:ext cx="762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FA4AFC4-3AE2-44AA-BFFD-B1BDE6495E33}"/>
            </a:ext>
          </a:extLst>
        </xdr:cNvPr>
        <xdr:cNvSpPr txBox="1"/>
      </xdr:nvSpPr>
      <xdr:spPr>
        <a:xfrm>
          <a:off x="4584700" y="10306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AD1A77FA-5747-4BDC-BECF-D22B827B70D1}"/>
            </a:ext>
          </a:extLst>
        </xdr:cNvPr>
        <xdr:cNvSpPr/>
      </xdr:nvSpPr>
      <xdr:spPr>
        <a:xfrm>
          <a:off x="4464050" y="1045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67</xdr:row>
      <xdr:rowOff>31750</xdr:rowOff>
    </xdr:to>
    <xdr:cxnSp macro="">
      <xdr:nvCxnSpPr>
        <xdr:cNvPr id="135" name="直線コネクタ 134">
          <a:extLst>
            <a:ext uri="{FF2B5EF4-FFF2-40B4-BE49-F238E27FC236}">
              <a16:creationId xmlns:a16="http://schemas.microsoft.com/office/drawing/2014/main" id="{2672A4E9-70F0-4ACB-AA4B-4C0B2A7BB9DC}"/>
            </a:ext>
          </a:extLst>
        </xdr:cNvPr>
        <xdr:cNvCxnSpPr/>
      </xdr:nvCxnSpPr>
      <xdr:spPr>
        <a:xfrm flipV="1">
          <a:off x="2940050" y="10782808"/>
          <a:ext cx="812800" cy="3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17C9B02B-1133-4345-B0A2-644B5EA096C6}"/>
            </a:ext>
          </a:extLst>
        </xdr:cNvPr>
        <xdr:cNvSpPr/>
      </xdr:nvSpPr>
      <xdr:spPr>
        <a:xfrm>
          <a:off x="3702050" y="102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F767F7-4B01-417F-87B5-4FE6C554DC1D}"/>
            </a:ext>
          </a:extLst>
        </xdr:cNvPr>
        <xdr:cNvSpPr txBox="1"/>
      </xdr:nvSpPr>
      <xdr:spPr>
        <a:xfrm>
          <a:off x="3409950" y="1007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31750</xdr:rowOff>
    </xdr:from>
    <xdr:to>
      <xdr:col>15</xdr:col>
      <xdr:colOff>82550</xdr:colOff>
      <xdr:row>67</xdr:row>
      <xdr:rowOff>84836</xdr:rowOff>
    </xdr:to>
    <xdr:cxnSp macro="">
      <xdr:nvCxnSpPr>
        <xdr:cNvPr id="138" name="直線コネクタ 137">
          <a:extLst>
            <a:ext uri="{FF2B5EF4-FFF2-40B4-BE49-F238E27FC236}">
              <a16:creationId xmlns:a16="http://schemas.microsoft.com/office/drawing/2014/main" id="{9550BCA1-3CFE-4B6A-AD33-8F4D5CF81826}"/>
            </a:ext>
          </a:extLst>
        </xdr:cNvPr>
        <xdr:cNvCxnSpPr/>
      </xdr:nvCxnSpPr>
      <xdr:spPr>
        <a:xfrm flipV="1">
          <a:off x="2127250" y="11093450"/>
          <a:ext cx="8128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EBB34F9A-D20D-47F8-92DE-B5AC359A2C89}"/>
            </a:ext>
          </a:extLst>
        </xdr:cNvPr>
        <xdr:cNvSpPr/>
      </xdr:nvSpPr>
      <xdr:spPr>
        <a:xfrm>
          <a:off x="2889250" y="1050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5C6C128F-AEAD-4196-9A2C-FFDD84289871}"/>
            </a:ext>
          </a:extLst>
        </xdr:cNvPr>
        <xdr:cNvSpPr txBox="1"/>
      </xdr:nvSpPr>
      <xdr:spPr>
        <a:xfrm>
          <a:off x="2597150" y="102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67</xdr:row>
      <xdr:rowOff>84836</xdr:rowOff>
    </xdr:to>
    <xdr:cxnSp macro="">
      <xdr:nvCxnSpPr>
        <xdr:cNvPr id="141" name="直線コネクタ 140">
          <a:extLst>
            <a:ext uri="{FF2B5EF4-FFF2-40B4-BE49-F238E27FC236}">
              <a16:creationId xmlns:a16="http://schemas.microsoft.com/office/drawing/2014/main" id="{88160F10-6432-43AA-8BFD-5769EBF7A98A}"/>
            </a:ext>
          </a:extLst>
        </xdr:cNvPr>
        <xdr:cNvCxnSpPr/>
      </xdr:nvCxnSpPr>
      <xdr:spPr>
        <a:xfrm>
          <a:off x="1333500" y="10668508"/>
          <a:ext cx="793750" cy="4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7C5877F-272B-45F4-AA31-DEF5C141E02D}"/>
            </a:ext>
          </a:extLst>
        </xdr:cNvPr>
        <xdr:cNvSpPr/>
      </xdr:nvSpPr>
      <xdr:spPr>
        <a:xfrm>
          <a:off x="2095500" y="10508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9F79F7A7-BB28-4DC0-9943-797C6C37C43E}"/>
            </a:ext>
          </a:extLst>
        </xdr:cNvPr>
        <xdr:cNvSpPr txBox="1"/>
      </xdr:nvSpPr>
      <xdr:spPr>
        <a:xfrm>
          <a:off x="1784350" y="102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F538C7AF-9030-4E72-8C18-19CC57559AE2}"/>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555E9886-CCEA-43CC-99DB-6B98CC10D637}"/>
            </a:ext>
          </a:extLst>
        </xdr:cNvPr>
        <xdr:cNvSpPr txBox="1"/>
      </xdr:nvSpPr>
      <xdr:spPr>
        <a:xfrm>
          <a:off x="9715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7339A47-6391-4496-AF87-359583FC479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011AE47-5729-4122-974C-3127581EF1A4}"/>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10780F4-C9EE-4A3D-ADFB-0696CE78DDFD}"/>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8843393-A5AD-403C-AA07-D9D9C8D289F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ACA94B0-357B-444E-9E70-D1E7DC74A3E5}"/>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1" name="楕円 150">
          <a:extLst>
            <a:ext uri="{FF2B5EF4-FFF2-40B4-BE49-F238E27FC236}">
              <a16:creationId xmlns:a16="http://schemas.microsoft.com/office/drawing/2014/main" id="{6C5578C1-64F7-46C8-85D2-88B12EE04031}"/>
            </a:ext>
          </a:extLst>
        </xdr:cNvPr>
        <xdr:cNvSpPr/>
      </xdr:nvSpPr>
      <xdr:spPr>
        <a:xfrm>
          <a:off x="4464050" y="10843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7383</xdr:rowOff>
    </xdr:from>
    <xdr:ext cx="762000" cy="259045"/>
    <xdr:sp macro="" textlink="">
      <xdr:nvSpPr>
        <xdr:cNvPr id="152" name="財政構造の弾力性該当値テキスト">
          <a:extLst>
            <a:ext uri="{FF2B5EF4-FFF2-40B4-BE49-F238E27FC236}">
              <a16:creationId xmlns:a16="http://schemas.microsoft.com/office/drawing/2014/main" id="{B4BB2F49-EBDC-4983-9A70-2824EDEEAC57}"/>
            </a:ext>
          </a:extLst>
        </xdr:cNvPr>
        <xdr:cNvSpPr txBox="1"/>
      </xdr:nvSpPr>
      <xdr:spPr>
        <a:xfrm>
          <a:off x="45847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3" name="楕円 152">
          <a:extLst>
            <a:ext uri="{FF2B5EF4-FFF2-40B4-BE49-F238E27FC236}">
              <a16:creationId xmlns:a16="http://schemas.microsoft.com/office/drawing/2014/main" id="{8D84380D-32ED-45F2-93D6-3B868662B1B9}"/>
            </a:ext>
          </a:extLst>
        </xdr:cNvPr>
        <xdr:cNvSpPr/>
      </xdr:nvSpPr>
      <xdr:spPr>
        <a:xfrm>
          <a:off x="370205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4" name="テキスト ボックス 153">
          <a:extLst>
            <a:ext uri="{FF2B5EF4-FFF2-40B4-BE49-F238E27FC236}">
              <a16:creationId xmlns:a16="http://schemas.microsoft.com/office/drawing/2014/main" id="{10BB480D-6985-4A57-AC29-55ECD990D2F6}"/>
            </a:ext>
          </a:extLst>
        </xdr:cNvPr>
        <xdr:cNvSpPr txBox="1"/>
      </xdr:nvSpPr>
      <xdr:spPr>
        <a:xfrm>
          <a:off x="3409950" y="1081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5" name="楕円 154">
          <a:extLst>
            <a:ext uri="{FF2B5EF4-FFF2-40B4-BE49-F238E27FC236}">
              <a16:creationId xmlns:a16="http://schemas.microsoft.com/office/drawing/2014/main" id="{636548D5-0028-47F9-B4F1-D8DE3592B012}"/>
            </a:ext>
          </a:extLst>
        </xdr:cNvPr>
        <xdr:cNvSpPr/>
      </xdr:nvSpPr>
      <xdr:spPr>
        <a:xfrm>
          <a:off x="2889250" y="11049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6" name="テキスト ボックス 155">
          <a:extLst>
            <a:ext uri="{FF2B5EF4-FFF2-40B4-BE49-F238E27FC236}">
              <a16:creationId xmlns:a16="http://schemas.microsoft.com/office/drawing/2014/main" id="{0706556A-4F05-45FE-9CD1-CA16207F5D66}"/>
            </a:ext>
          </a:extLst>
        </xdr:cNvPr>
        <xdr:cNvSpPr txBox="1"/>
      </xdr:nvSpPr>
      <xdr:spPr>
        <a:xfrm>
          <a:off x="259715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34036</xdr:rowOff>
    </xdr:from>
    <xdr:to>
      <xdr:col>11</xdr:col>
      <xdr:colOff>82550</xdr:colOff>
      <xdr:row>67</xdr:row>
      <xdr:rowOff>135636</xdr:rowOff>
    </xdr:to>
    <xdr:sp macro="" textlink="">
      <xdr:nvSpPr>
        <xdr:cNvPr id="157" name="楕円 156">
          <a:extLst>
            <a:ext uri="{FF2B5EF4-FFF2-40B4-BE49-F238E27FC236}">
              <a16:creationId xmlns:a16="http://schemas.microsoft.com/office/drawing/2014/main" id="{8254541C-4EA8-45D4-8C69-D1C4B46E9DCD}"/>
            </a:ext>
          </a:extLst>
        </xdr:cNvPr>
        <xdr:cNvSpPr/>
      </xdr:nvSpPr>
      <xdr:spPr>
        <a:xfrm>
          <a:off x="2095500" y="11095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120413</xdr:rowOff>
    </xdr:from>
    <xdr:ext cx="762000" cy="259045"/>
    <xdr:sp macro="" textlink="">
      <xdr:nvSpPr>
        <xdr:cNvPr id="158" name="テキスト ボックス 157">
          <a:extLst>
            <a:ext uri="{FF2B5EF4-FFF2-40B4-BE49-F238E27FC236}">
              <a16:creationId xmlns:a16="http://schemas.microsoft.com/office/drawing/2014/main" id="{005B3868-224C-440F-BC89-F7FFC90FF8F1}"/>
            </a:ext>
          </a:extLst>
        </xdr:cNvPr>
        <xdr:cNvSpPr txBox="1"/>
      </xdr:nvSpPr>
      <xdr:spPr>
        <a:xfrm>
          <a:off x="178435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92CF574E-418C-4672-91C2-9239E982F073}"/>
            </a:ext>
          </a:extLst>
        </xdr:cNvPr>
        <xdr:cNvSpPr/>
      </xdr:nvSpPr>
      <xdr:spPr>
        <a:xfrm>
          <a:off x="1282700" y="10617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C4DC81C9-BA33-40F8-8E12-57202136C8B2}"/>
            </a:ext>
          </a:extLst>
        </xdr:cNvPr>
        <xdr:cNvSpPr txBox="1"/>
      </xdr:nvSpPr>
      <xdr:spPr>
        <a:xfrm>
          <a:off x="971550" y="10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49F2189-CC3E-4887-9DB1-94F86577D23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DD76577-6CF1-4606-868E-3D81B976EBE2}"/>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372DE5E-922A-48A1-80B9-1360B72961D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E45C84B-AC6F-456E-99F7-DBFF3ACE789C}"/>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070BC2E-DF70-4D8C-8530-AFCE4D71B89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E3D0976-AD11-4757-88B0-17071F183C1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0EFEBEA-DF0F-4C76-9DC7-03BCC5B3CC0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5E37859-98FA-4881-A5A7-06ECA8CC52F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756A867-A804-4B3F-A31E-2CE30B5A20FE}"/>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BC7BD9A-11E5-4804-B1CC-56D08391C1A4}"/>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04BA3F2-A485-4B25-938E-CF7CFF52EBB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C8644DD-F161-46CF-AF52-6F76BAD2C8B1}"/>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0D9CA1B-F590-45E3-AFD5-30A598E1B8A3}"/>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人件費・物件費等決算額は令和3年度に比べ4,756円増加となったが、類似団体内、全国、群馬県の各平均の全てにおいて下回っている。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引き続き適正な定員管理を行うとともに組織の効率化を図り、事務事業の見直しにより人件費・物件費等の抑制に努める。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73542BE-6563-4A35-A17A-929053F41A7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5E14B09-2FF2-4AEC-A72A-E42B8F04554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844A17F-66A5-437C-9AC4-E5036FF33C99}"/>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6B771FF-4198-4FB6-851B-A57F3239B192}"/>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2776D38B-4D2E-4E15-99D0-1E7DFA468EA2}"/>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003A6A3-E043-4230-AD2B-DBB71AD9A5B2}"/>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ADD1A80D-969D-4D11-9C16-4B6482A3997D}"/>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E3A9654-85D5-4582-A400-1B40155447EA}"/>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E39D473-E0EE-4C91-9DE1-E3416E25D691}"/>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80E4DA6C-084A-433B-A603-B5ACDC4DA39F}"/>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9D39705A-6C66-44D5-AD3A-71A28FAA3145}"/>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80FB0B5-C20A-4ACC-AB7A-A1EA78C68B82}"/>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60ECB31-8708-4307-8D7C-A4AF277A9569}"/>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EFCFF6FE-BB0B-41C2-BF56-8EE9D3E27B13}"/>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41C5F33-1AFB-4D58-8922-C6D214923066}"/>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8FDC891-57A1-4586-BEB9-1C93554DB893}"/>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475CBB53-0791-4F54-8DB7-2F6681DE99D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AC751A3-842A-41A1-98E9-184B98FA9DE2}"/>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B77265B1-FA62-4AE1-B9EA-BBAB25E7A148}"/>
            </a:ext>
          </a:extLst>
        </xdr:cNvPr>
        <xdr:cNvCxnSpPr/>
      </xdr:nvCxnSpPr>
      <xdr:spPr>
        <a:xfrm flipV="1">
          <a:off x="4514850" y="13449424"/>
          <a:ext cx="0" cy="1463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D6D7B3E7-7484-4B72-A8E6-C9E400D537B4}"/>
            </a:ext>
          </a:extLst>
        </xdr:cNvPr>
        <xdr:cNvSpPr txBox="1"/>
      </xdr:nvSpPr>
      <xdr:spPr>
        <a:xfrm>
          <a:off x="4584700" y="1488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53F32C29-5F8F-442F-8D07-17C9C013A4D7}"/>
            </a:ext>
          </a:extLst>
        </xdr:cNvPr>
        <xdr:cNvCxnSpPr/>
      </xdr:nvCxnSpPr>
      <xdr:spPr>
        <a:xfrm>
          <a:off x="4425950" y="14913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5B4965E7-AD89-45D9-B346-6161F0EBE176}"/>
            </a:ext>
          </a:extLst>
        </xdr:cNvPr>
        <xdr:cNvSpPr txBox="1"/>
      </xdr:nvSpPr>
      <xdr:spPr>
        <a:xfrm>
          <a:off x="4584700" y="132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1BAC60B0-3880-46DC-819F-24C32DA2A137}"/>
            </a:ext>
          </a:extLst>
        </xdr:cNvPr>
        <xdr:cNvCxnSpPr/>
      </xdr:nvCxnSpPr>
      <xdr:spPr>
        <a:xfrm>
          <a:off x="4425950" y="13449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102695</xdr:rowOff>
    </xdr:from>
    <xdr:to>
      <xdr:col>23</xdr:col>
      <xdr:colOff>133350</xdr:colOff>
      <xdr:row>81</xdr:row>
      <xdr:rowOff>157344</xdr:rowOff>
    </xdr:to>
    <xdr:cxnSp macro="">
      <xdr:nvCxnSpPr>
        <xdr:cNvPr id="197" name="直線コネクタ 196">
          <a:extLst>
            <a:ext uri="{FF2B5EF4-FFF2-40B4-BE49-F238E27FC236}">
              <a16:creationId xmlns:a16="http://schemas.microsoft.com/office/drawing/2014/main" id="{7BDBC0C8-5ABA-4329-8BA3-B78FF1D4218E}"/>
            </a:ext>
          </a:extLst>
        </xdr:cNvPr>
        <xdr:cNvCxnSpPr/>
      </xdr:nvCxnSpPr>
      <xdr:spPr>
        <a:xfrm>
          <a:off x="3752850" y="13475795"/>
          <a:ext cx="762000" cy="5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A1403D3-7C9D-4BAE-9A95-A11DF60104DD}"/>
            </a:ext>
          </a:extLst>
        </xdr:cNvPr>
        <xdr:cNvSpPr txBox="1"/>
      </xdr:nvSpPr>
      <xdr:spPr>
        <a:xfrm>
          <a:off x="4584700" y="13872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7D47C66C-89E8-4623-B181-942135D8EE47}"/>
            </a:ext>
          </a:extLst>
        </xdr:cNvPr>
        <xdr:cNvSpPr/>
      </xdr:nvSpPr>
      <xdr:spPr>
        <a:xfrm>
          <a:off x="4464050" y="1390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64432</xdr:rowOff>
    </xdr:from>
    <xdr:to>
      <xdr:col>19</xdr:col>
      <xdr:colOff>133350</xdr:colOff>
      <xdr:row>81</xdr:row>
      <xdr:rowOff>102695</xdr:rowOff>
    </xdr:to>
    <xdr:cxnSp macro="">
      <xdr:nvCxnSpPr>
        <xdr:cNvPr id="200" name="直線コネクタ 199">
          <a:extLst>
            <a:ext uri="{FF2B5EF4-FFF2-40B4-BE49-F238E27FC236}">
              <a16:creationId xmlns:a16="http://schemas.microsoft.com/office/drawing/2014/main" id="{3C1ECBD5-1146-4A89-A127-EF655787BEAF}"/>
            </a:ext>
          </a:extLst>
        </xdr:cNvPr>
        <xdr:cNvCxnSpPr/>
      </xdr:nvCxnSpPr>
      <xdr:spPr>
        <a:xfrm>
          <a:off x="2940050" y="13437532"/>
          <a:ext cx="8128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F49100A8-58DE-47E7-A2E2-F60060AB4CCC}"/>
            </a:ext>
          </a:extLst>
        </xdr:cNvPr>
        <xdr:cNvSpPr/>
      </xdr:nvSpPr>
      <xdr:spPr>
        <a:xfrm>
          <a:off x="3702050" y="138314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8C2E077-E6E1-40DC-B37C-6BB588AD817B}"/>
            </a:ext>
          </a:extLst>
        </xdr:cNvPr>
        <xdr:cNvSpPr txBox="1"/>
      </xdr:nvSpPr>
      <xdr:spPr>
        <a:xfrm>
          <a:off x="3409950" y="13911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157919</xdr:rowOff>
    </xdr:from>
    <xdr:to>
      <xdr:col>15</xdr:col>
      <xdr:colOff>82550</xdr:colOff>
      <xdr:row>81</xdr:row>
      <xdr:rowOff>64432</xdr:rowOff>
    </xdr:to>
    <xdr:cxnSp macro="">
      <xdr:nvCxnSpPr>
        <xdr:cNvPr id="203" name="直線コネクタ 202">
          <a:extLst>
            <a:ext uri="{FF2B5EF4-FFF2-40B4-BE49-F238E27FC236}">
              <a16:creationId xmlns:a16="http://schemas.microsoft.com/office/drawing/2014/main" id="{861641B6-1A9B-45A5-9235-1CB1EC14F1D0}"/>
            </a:ext>
          </a:extLst>
        </xdr:cNvPr>
        <xdr:cNvCxnSpPr/>
      </xdr:nvCxnSpPr>
      <xdr:spPr>
        <a:xfrm>
          <a:off x="2127250" y="13365919"/>
          <a:ext cx="8128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3ADDCA99-3D4F-4CC9-B908-DD8AAA00B26D}"/>
            </a:ext>
          </a:extLst>
        </xdr:cNvPr>
        <xdr:cNvSpPr/>
      </xdr:nvSpPr>
      <xdr:spPr>
        <a:xfrm>
          <a:off x="2889250" y="1372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8ADF17BE-CAB6-4962-9B43-126FC0E53432}"/>
            </a:ext>
          </a:extLst>
        </xdr:cNvPr>
        <xdr:cNvSpPr txBox="1"/>
      </xdr:nvSpPr>
      <xdr:spPr>
        <a:xfrm>
          <a:off x="2597150" y="1380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136237</xdr:rowOff>
    </xdr:from>
    <xdr:to>
      <xdr:col>11</xdr:col>
      <xdr:colOff>31750</xdr:colOff>
      <xdr:row>80</xdr:row>
      <xdr:rowOff>157919</xdr:rowOff>
    </xdr:to>
    <xdr:cxnSp macro="">
      <xdr:nvCxnSpPr>
        <xdr:cNvPr id="206" name="直線コネクタ 205">
          <a:extLst>
            <a:ext uri="{FF2B5EF4-FFF2-40B4-BE49-F238E27FC236}">
              <a16:creationId xmlns:a16="http://schemas.microsoft.com/office/drawing/2014/main" id="{6489AD82-130F-4684-B277-D853CF99A640}"/>
            </a:ext>
          </a:extLst>
        </xdr:cNvPr>
        <xdr:cNvCxnSpPr/>
      </xdr:nvCxnSpPr>
      <xdr:spPr>
        <a:xfrm>
          <a:off x="1333500" y="13344237"/>
          <a:ext cx="79375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459133FE-443B-4EE3-8B17-6A235A85C7F0}"/>
            </a:ext>
          </a:extLst>
        </xdr:cNvPr>
        <xdr:cNvSpPr/>
      </xdr:nvSpPr>
      <xdr:spPr>
        <a:xfrm>
          <a:off x="2095500" y="136529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F878C10B-0657-4A5B-8818-1E907596D514}"/>
            </a:ext>
          </a:extLst>
        </xdr:cNvPr>
        <xdr:cNvSpPr txBox="1"/>
      </xdr:nvSpPr>
      <xdr:spPr>
        <a:xfrm>
          <a:off x="1784350" y="137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477E4D9F-6062-4525-B7EE-FAA93657A54D}"/>
            </a:ext>
          </a:extLst>
        </xdr:cNvPr>
        <xdr:cNvSpPr/>
      </xdr:nvSpPr>
      <xdr:spPr>
        <a:xfrm>
          <a:off x="1282700" y="136461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970B337A-CAFD-443A-800B-ED86BD05A200}"/>
            </a:ext>
          </a:extLst>
        </xdr:cNvPr>
        <xdr:cNvSpPr txBox="1"/>
      </xdr:nvSpPr>
      <xdr:spPr>
        <a:xfrm>
          <a:off x="971550" y="1372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0ADEB0A-0DAB-472D-8F60-7214B2CBA68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FC61114-F56A-4499-B95B-7E00E4F3BC1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DF04128-202C-4A5F-8909-99DB71A6F18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DB03DBF-A664-49E2-9E61-B66387DC229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64AF9EC-929F-48F3-87AD-0DFB019EFB2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106544</xdr:rowOff>
    </xdr:from>
    <xdr:to>
      <xdr:col>23</xdr:col>
      <xdr:colOff>184150</xdr:colOff>
      <xdr:row>82</xdr:row>
      <xdr:rowOff>36694</xdr:rowOff>
    </xdr:to>
    <xdr:sp macro="" textlink="">
      <xdr:nvSpPr>
        <xdr:cNvPr id="216" name="楕円 215">
          <a:extLst>
            <a:ext uri="{FF2B5EF4-FFF2-40B4-BE49-F238E27FC236}">
              <a16:creationId xmlns:a16="http://schemas.microsoft.com/office/drawing/2014/main" id="{F1D9D470-483C-43E3-B925-DB31B071AE89}"/>
            </a:ext>
          </a:extLst>
        </xdr:cNvPr>
        <xdr:cNvSpPr/>
      </xdr:nvSpPr>
      <xdr:spPr>
        <a:xfrm>
          <a:off x="4464050" y="13479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27821</xdr:rowOff>
    </xdr:from>
    <xdr:ext cx="762000" cy="259045"/>
    <xdr:sp macro="" textlink="">
      <xdr:nvSpPr>
        <xdr:cNvPr id="217" name="人件費・物件費等の状況該当値テキスト">
          <a:extLst>
            <a:ext uri="{FF2B5EF4-FFF2-40B4-BE49-F238E27FC236}">
              <a16:creationId xmlns:a16="http://schemas.microsoft.com/office/drawing/2014/main" id="{436FEA5D-D526-4F07-B830-3904B073716D}"/>
            </a:ext>
          </a:extLst>
        </xdr:cNvPr>
        <xdr:cNvSpPr txBox="1"/>
      </xdr:nvSpPr>
      <xdr:spPr>
        <a:xfrm>
          <a:off x="4584700" y="134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51895</xdr:rowOff>
    </xdr:from>
    <xdr:to>
      <xdr:col>19</xdr:col>
      <xdr:colOff>184150</xdr:colOff>
      <xdr:row>81</xdr:row>
      <xdr:rowOff>153495</xdr:rowOff>
    </xdr:to>
    <xdr:sp macro="" textlink="">
      <xdr:nvSpPr>
        <xdr:cNvPr id="218" name="楕円 217">
          <a:extLst>
            <a:ext uri="{FF2B5EF4-FFF2-40B4-BE49-F238E27FC236}">
              <a16:creationId xmlns:a16="http://schemas.microsoft.com/office/drawing/2014/main" id="{2AE1F65B-C199-437E-86F7-1037E6D7453B}"/>
            </a:ext>
          </a:extLst>
        </xdr:cNvPr>
        <xdr:cNvSpPr/>
      </xdr:nvSpPr>
      <xdr:spPr>
        <a:xfrm>
          <a:off x="3702050" y="13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163672</xdr:rowOff>
    </xdr:from>
    <xdr:ext cx="736600" cy="259045"/>
    <xdr:sp macro="" textlink="">
      <xdr:nvSpPr>
        <xdr:cNvPr id="219" name="テキスト ボックス 218">
          <a:extLst>
            <a:ext uri="{FF2B5EF4-FFF2-40B4-BE49-F238E27FC236}">
              <a16:creationId xmlns:a16="http://schemas.microsoft.com/office/drawing/2014/main" id="{E35EAF17-6BF9-4A4E-932C-AC74E4FC068B}"/>
            </a:ext>
          </a:extLst>
        </xdr:cNvPr>
        <xdr:cNvSpPr txBox="1"/>
      </xdr:nvSpPr>
      <xdr:spPr>
        <a:xfrm>
          <a:off x="3409950" y="1320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13632</xdr:rowOff>
    </xdr:from>
    <xdr:to>
      <xdr:col>15</xdr:col>
      <xdr:colOff>133350</xdr:colOff>
      <xdr:row>81</xdr:row>
      <xdr:rowOff>115232</xdr:rowOff>
    </xdr:to>
    <xdr:sp macro="" textlink="">
      <xdr:nvSpPr>
        <xdr:cNvPr id="220" name="楕円 219">
          <a:extLst>
            <a:ext uri="{FF2B5EF4-FFF2-40B4-BE49-F238E27FC236}">
              <a16:creationId xmlns:a16="http://schemas.microsoft.com/office/drawing/2014/main" id="{75F30259-0E01-40A6-B099-353749D12DA4}"/>
            </a:ext>
          </a:extLst>
        </xdr:cNvPr>
        <xdr:cNvSpPr/>
      </xdr:nvSpPr>
      <xdr:spPr>
        <a:xfrm>
          <a:off x="2889250" y="133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125409</xdr:rowOff>
    </xdr:from>
    <xdr:ext cx="762000" cy="259045"/>
    <xdr:sp macro="" textlink="">
      <xdr:nvSpPr>
        <xdr:cNvPr id="221" name="テキスト ボックス 220">
          <a:extLst>
            <a:ext uri="{FF2B5EF4-FFF2-40B4-BE49-F238E27FC236}">
              <a16:creationId xmlns:a16="http://schemas.microsoft.com/office/drawing/2014/main" id="{7757E052-F25F-4BE2-9991-5452DCF13DA7}"/>
            </a:ext>
          </a:extLst>
        </xdr:cNvPr>
        <xdr:cNvSpPr txBox="1"/>
      </xdr:nvSpPr>
      <xdr:spPr>
        <a:xfrm>
          <a:off x="2597150" y="1316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107119</xdr:rowOff>
    </xdr:from>
    <xdr:to>
      <xdr:col>11</xdr:col>
      <xdr:colOff>82550</xdr:colOff>
      <xdr:row>81</xdr:row>
      <xdr:rowOff>37269</xdr:rowOff>
    </xdr:to>
    <xdr:sp macro="" textlink="">
      <xdr:nvSpPr>
        <xdr:cNvPr id="222" name="楕円 221">
          <a:extLst>
            <a:ext uri="{FF2B5EF4-FFF2-40B4-BE49-F238E27FC236}">
              <a16:creationId xmlns:a16="http://schemas.microsoft.com/office/drawing/2014/main" id="{35923BBE-D434-4912-95F2-EC6D30385EEF}"/>
            </a:ext>
          </a:extLst>
        </xdr:cNvPr>
        <xdr:cNvSpPr/>
      </xdr:nvSpPr>
      <xdr:spPr>
        <a:xfrm>
          <a:off x="2095500" y="133151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47446</xdr:rowOff>
    </xdr:from>
    <xdr:ext cx="762000" cy="259045"/>
    <xdr:sp macro="" textlink="">
      <xdr:nvSpPr>
        <xdr:cNvPr id="223" name="テキスト ボックス 222">
          <a:extLst>
            <a:ext uri="{FF2B5EF4-FFF2-40B4-BE49-F238E27FC236}">
              <a16:creationId xmlns:a16="http://schemas.microsoft.com/office/drawing/2014/main" id="{0BBE3086-51D5-4A83-BEC1-35E27D38D6D7}"/>
            </a:ext>
          </a:extLst>
        </xdr:cNvPr>
        <xdr:cNvSpPr txBox="1"/>
      </xdr:nvSpPr>
      <xdr:spPr>
        <a:xfrm>
          <a:off x="1784350" y="1309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85437</xdr:rowOff>
    </xdr:from>
    <xdr:to>
      <xdr:col>7</xdr:col>
      <xdr:colOff>31750</xdr:colOff>
      <xdr:row>81</xdr:row>
      <xdr:rowOff>15587</xdr:rowOff>
    </xdr:to>
    <xdr:sp macro="" textlink="">
      <xdr:nvSpPr>
        <xdr:cNvPr id="224" name="楕円 223">
          <a:extLst>
            <a:ext uri="{FF2B5EF4-FFF2-40B4-BE49-F238E27FC236}">
              <a16:creationId xmlns:a16="http://schemas.microsoft.com/office/drawing/2014/main" id="{2179B3C9-9A3C-4075-9329-3C13ACFA11FF}"/>
            </a:ext>
          </a:extLst>
        </xdr:cNvPr>
        <xdr:cNvSpPr/>
      </xdr:nvSpPr>
      <xdr:spPr>
        <a:xfrm>
          <a:off x="1282700" y="132934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25764</xdr:rowOff>
    </xdr:from>
    <xdr:ext cx="762000" cy="259045"/>
    <xdr:sp macro="" textlink="">
      <xdr:nvSpPr>
        <xdr:cNvPr id="225" name="テキスト ボックス 224">
          <a:extLst>
            <a:ext uri="{FF2B5EF4-FFF2-40B4-BE49-F238E27FC236}">
              <a16:creationId xmlns:a16="http://schemas.microsoft.com/office/drawing/2014/main" id="{FE3738AF-8D66-4210-A5CF-D16265C1D5AD}"/>
            </a:ext>
          </a:extLst>
        </xdr:cNvPr>
        <xdr:cNvSpPr txBox="1"/>
      </xdr:nvSpPr>
      <xdr:spPr>
        <a:xfrm>
          <a:off x="971550" y="1306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2197A06-FA2C-461E-9639-2D7F251CFDEF}"/>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CEE8266-1365-4BCB-AE48-5463EED2D8E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E90A7D98-F759-4ABF-88B4-2A1CB7256B22}"/>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C3DF2937-8668-4C33-903F-B9CEEBA4433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47AF426-1592-4471-9096-387F4EE8B4D7}"/>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5D90514-F5A7-4791-BDE0-65E65E44306F}"/>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46FF5D5-9FDC-40C4-8F61-181898E875DA}"/>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FF365D0-B71C-47C9-992A-0CE99D539D77}"/>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42B3AC0-87C0-4320-9AB5-46C5FF6056DF}"/>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D1A135F-71F1-4A29-8EF0-FAD55E6673BA}"/>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B3A0E90B-4057-4E31-92D1-54A04050CD0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8864E67C-8B19-4953-B44C-799199184219}"/>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9AFF2EFB-B013-4619-ABF6-6C3A9D33111A}"/>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主に構成人員の変動により、令和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97.2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ポイント下回っている。職務・職責に応じた給与体系を通じ、より一層の給与の適正化に努める。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F38DC90-40AC-4C1E-84EF-7D7DAAF42DC1}"/>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4469C81-84F9-4E42-A085-1FBC7F65452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ADF2A925-7E2E-4BEF-986C-BD2AA918944E}"/>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32F70FEE-776C-4916-8201-707702ACAB6C}"/>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9E2993C8-097F-4A5B-92C7-2EF6E8F5487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7362B380-4174-406C-AB52-7BDAA81DFBF4}"/>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F996538-68EC-48B5-9599-76C1FB3281C4}"/>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FAE89202-3D4A-4606-B438-D1104CCF2268}"/>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A3799DDE-800D-440B-938E-0165F2587D75}"/>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15A974FD-3B82-48B6-9685-2B4EEE00BFE6}"/>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EDFA8AB1-52F3-4D68-B970-991792352F02}"/>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F1494EE6-10E5-49AE-AD2B-D39D91BB7B8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A86F3F4E-C6CA-491D-B335-B6631C0951B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BE490F5A-B4C5-46E0-A11D-CB353732DF0F}"/>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572F73F6-6A27-45D5-94F7-A55657E9EFE8}"/>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8BBA1FF-E51A-4972-878F-663AADF732F7}"/>
            </a:ext>
          </a:extLst>
        </xdr:cNvPr>
        <xdr:cNvCxnSpPr/>
      </xdr:nvCxnSpPr>
      <xdr:spPr>
        <a:xfrm flipV="1">
          <a:off x="15474950" y="13541022"/>
          <a:ext cx="0" cy="128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B723E137-B86B-4ADD-BE6C-B4B41A11A22D}"/>
            </a:ext>
          </a:extLst>
        </xdr:cNvPr>
        <xdr:cNvSpPr txBox="1"/>
      </xdr:nvSpPr>
      <xdr:spPr>
        <a:xfrm>
          <a:off x="15563850" y="148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10F393CB-93C7-442E-ADFE-67B66FF0645C}"/>
            </a:ext>
          </a:extLst>
        </xdr:cNvPr>
        <xdr:cNvCxnSpPr/>
      </xdr:nvCxnSpPr>
      <xdr:spPr>
        <a:xfrm>
          <a:off x="15405100" y="14830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8CC94661-4BC3-467A-8B73-771426350022}"/>
            </a:ext>
          </a:extLst>
        </xdr:cNvPr>
        <xdr:cNvSpPr txBox="1"/>
      </xdr:nvSpPr>
      <xdr:spPr>
        <a:xfrm>
          <a:off x="15563850" y="1329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26CDEAB0-9524-47D3-B8E5-1EA2E32EC892}"/>
            </a:ext>
          </a:extLst>
        </xdr:cNvPr>
        <xdr:cNvCxnSpPr/>
      </xdr:nvCxnSpPr>
      <xdr:spPr>
        <a:xfrm>
          <a:off x="15405100" y="1354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59" name="直線コネクタ 258">
          <a:extLst>
            <a:ext uri="{FF2B5EF4-FFF2-40B4-BE49-F238E27FC236}">
              <a16:creationId xmlns:a16="http://schemas.microsoft.com/office/drawing/2014/main" id="{38EEA462-3294-426E-91D2-D839751BDCC0}"/>
            </a:ext>
          </a:extLst>
        </xdr:cNvPr>
        <xdr:cNvCxnSpPr/>
      </xdr:nvCxnSpPr>
      <xdr:spPr>
        <a:xfrm flipV="1">
          <a:off x="14712950" y="14219766"/>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1A3DB4C6-EC00-4AD9-B408-6E0FA44EBCE7}"/>
            </a:ext>
          </a:extLst>
        </xdr:cNvPr>
        <xdr:cNvSpPr txBox="1"/>
      </xdr:nvSpPr>
      <xdr:spPr>
        <a:xfrm>
          <a:off x="15563850" y="14160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14435051-E782-4B5C-8E99-91598F71EE24}"/>
            </a:ext>
          </a:extLst>
        </xdr:cNvPr>
        <xdr:cNvSpPr/>
      </xdr:nvSpPr>
      <xdr:spPr>
        <a:xfrm>
          <a:off x="15430500" y="141887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155222</xdr:rowOff>
    </xdr:to>
    <xdr:cxnSp macro="">
      <xdr:nvCxnSpPr>
        <xdr:cNvPr id="262" name="直線コネクタ 261">
          <a:extLst>
            <a:ext uri="{FF2B5EF4-FFF2-40B4-BE49-F238E27FC236}">
              <a16:creationId xmlns:a16="http://schemas.microsoft.com/office/drawing/2014/main" id="{BE4843B0-6555-4DB6-8133-600867C9433A}"/>
            </a:ext>
          </a:extLst>
        </xdr:cNvPr>
        <xdr:cNvCxnSpPr/>
      </xdr:nvCxnSpPr>
      <xdr:spPr>
        <a:xfrm flipV="1">
          <a:off x="13906500" y="14233172"/>
          <a:ext cx="80645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2A041885-4E7C-4BBC-83AF-EFF6EF330A4C}"/>
            </a:ext>
          </a:extLst>
        </xdr:cNvPr>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C8E0F797-AD00-4BD5-9F94-0E37998DEB9A}"/>
            </a:ext>
          </a:extLst>
        </xdr:cNvPr>
        <xdr:cNvSpPr txBox="1"/>
      </xdr:nvSpPr>
      <xdr:spPr>
        <a:xfrm>
          <a:off x="14370050" y="1429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FDDD9676-E5AB-4DD8-83A3-4FEE779ACB07}"/>
            </a:ext>
          </a:extLst>
        </xdr:cNvPr>
        <xdr:cNvCxnSpPr/>
      </xdr:nvCxnSpPr>
      <xdr:spPr>
        <a:xfrm>
          <a:off x="13106400" y="14286795"/>
          <a:ext cx="8001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443D02B6-271C-4B02-B1E4-B88E41CE42EE}"/>
            </a:ext>
          </a:extLst>
        </xdr:cNvPr>
        <xdr:cNvSpPr/>
      </xdr:nvSpPr>
      <xdr:spPr>
        <a:xfrm>
          <a:off x="13868400" y="14195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1B2F76C8-5F68-4925-8066-F76218C5B041}"/>
            </a:ext>
          </a:extLst>
        </xdr:cNvPr>
        <xdr:cNvSpPr txBox="1"/>
      </xdr:nvSpPr>
      <xdr:spPr>
        <a:xfrm>
          <a:off x="13557250" y="139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B7215B84-5FF5-48B3-921A-2691F3762595}"/>
            </a:ext>
          </a:extLst>
        </xdr:cNvPr>
        <xdr:cNvCxnSpPr/>
      </xdr:nvCxnSpPr>
      <xdr:spPr>
        <a:xfrm flipV="1">
          <a:off x="12293600" y="14286795"/>
          <a:ext cx="81280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D4D66743-344C-40FC-A320-15DFE4683A71}"/>
            </a:ext>
          </a:extLst>
        </xdr:cNvPr>
        <xdr:cNvSpPr/>
      </xdr:nvSpPr>
      <xdr:spPr>
        <a:xfrm>
          <a:off x="13055600" y="141619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51A4B26A-3A62-4373-A24B-57749C9850AA}"/>
            </a:ext>
          </a:extLst>
        </xdr:cNvPr>
        <xdr:cNvSpPr txBox="1"/>
      </xdr:nvSpPr>
      <xdr:spPr>
        <a:xfrm>
          <a:off x="12763500" y="139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4BF3752F-954A-48F1-A91C-B17F4ABBB68D}"/>
            </a:ext>
          </a:extLst>
        </xdr:cNvPr>
        <xdr:cNvSpPr/>
      </xdr:nvSpPr>
      <xdr:spPr>
        <a:xfrm>
          <a:off x="12242800" y="141753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1B50C095-04CA-4678-A5CF-3FA4D8738D29}"/>
            </a:ext>
          </a:extLst>
        </xdr:cNvPr>
        <xdr:cNvSpPr txBox="1"/>
      </xdr:nvSpPr>
      <xdr:spPr>
        <a:xfrm>
          <a:off x="1195070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2B08991-D757-47D9-BACF-DDDE91B749B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45CD2C8-8D60-4B27-952D-77A21CAD8B4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6A44FBA-1B28-48FE-82AB-0EF512E1DD77}"/>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380115F-8BDC-45BD-BE5E-843AA8A4EE7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4485914-75E7-4EF8-85B2-974877B2611C}"/>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a:extLst>
            <a:ext uri="{FF2B5EF4-FFF2-40B4-BE49-F238E27FC236}">
              <a16:creationId xmlns:a16="http://schemas.microsoft.com/office/drawing/2014/main" id="{15508C3B-CD23-4537-B9A7-8534A1C9528C}"/>
            </a:ext>
          </a:extLst>
        </xdr:cNvPr>
        <xdr:cNvSpPr/>
      </xdr:nvSpPr>
      <xdr:spPr>
        <a:xfrm>
          <a:off x="15430500" y="14175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a:extLst>
            <a:ext uri="{FF2B5EF4-FFF2-40B4-BE49-F238E27FC236}">
              <a16:creationId xmlns:a16="http://schemas.microsoft.com/office/drawing/2014/main" id="{C3F1D886-987E-49C8-9B36-7934D0666721}"/>
            </a:ext>
          </a:extLst>
        </xdr:cNvPr>
        <xdr:cNvSpPr txBox="1"/>
      </xdr:nvSpPr>
      <xdr:spPr>
        <a:xfrm>
          <a:off x="1556385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80" name="楕円 279">
          <a:extLst>
            <a:ext uri="{FF2B5EF4-FFF2-40B4-BE49-F238E27FC236}">
              <a16:creationId xmlns:a16="http://schemas.microsoft.com/office/drawing/2014/main" id="{6BD45B65-CB02-4D1C-A4A5-D200C7F32567}"/>
            </a:ext>
          </a:extLst>
        </xdr:cNvPr>
        <xdr:cNvSpPr/>
      </xdr:nvSpPr>
      <xdr:spPr>
        <a:xfrm>
          <a:off x="14668500" y="141887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81" name="テキスト ボックス 280">
          <a:extLst>
            <a:ext uri="{FF2B5EF4-FFF2-40B4-BE49-F238E27FC236}">
              <a16:creationId xmlns:a16="http://schemas.microsoft.com/office/drawing/2014/main" id="{A3249CC7-FFA5-41B3-A825-37C489457CAD}"/>
            </a:ext>
          </a:extLst>
        </xdr:cNvPr>
        <xdr:cNvSpPr txBox="1"/>
      </xdr:nvSpPr>
      <xdr:spPr>
        <a:xfrm>
          <a:off x="14370050" y="1396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A16EAAF5-A8EC-44DD-9E2F-5DC0CF35B218}"/>
            </a:ext>
          </a:extLst>
        </xdr:cNvPr>
        <xdr:cNvSpPr/>
      </xdr:nvSpPr>
      <xdr:spPr>
        <a:xfrm>
          <a:off x="13868400" y="14303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2AC7D5CA-806F-452E-9B36-60762B3F2559}"/>
            </a:ext>
          </a:extLst>
        </xdr:cNvPr>
        <xdr:cNvSpPr txBox="1"/>
      </xdr:nvSpPr>
      <xdr:spPr>
        <a:xfrm>
          <a:off x="13557250" y="143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4" name="楕円 283">
          <a:extLst>
            <a:ext uri="{FF2B5EF4-FFF2-40B4-BE49-F238E27FC236}">
              <a16:creationId xmlns:a16="http://schemas.microsoft.com/office/drawing/2014/main" id="{21D5830D-80C7-4E81-B2B8-D1095D1F466F}"/>
            </a:ext>
          </a:extLst>
        </xdr:cNvPr>
        <xdr:cNvSpPr/>
      </xdr:nvSpPr>
      <xdr:spPr>
        <a:xfrm>
          <a:off x="13055600" y="1423599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5" name="テキスト ボックス 284">
          <a:extLst>
            <a:ext uri="{FF2B5EF4-FFF2-40B4-BE49-F238E27FC236}">
              <a16:creationId xmlns:a16="http://schemas.microsoft.com/office/drawing/2014/main" id="{FE97AE1C-48CA-4104-A075-791D9BE28ECE}"/>
            </a:ext>
          </a:extLst>
        </xdr:cNvPr>
        <xdr:cNvSpPr txBox="1"/>
      </xdr:nvSpPr>
      <xdr:spPr>
        <a:xfrm>
          <a:off x="12763500" y="14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B6E297E1-78B6-4DBE-89E6-F4B9F1651E6F}"/>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1D419453-C078-43D3-9281-DF93146520AC}"/>
            </a:ext>
          </a:extLst>
        </xdr:cNvPr>
        <xdr:cNvSpPr txBox="1"/>
      </xdr:nvSpPr>
      <xdr:spPr>
        <a:xfrm>
          <a:off x="119507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AB3581A9-A1BA-482B-8022-1F06C30E03F3}"/>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753A327D-2C78-4C21-8F24-01F5CCCF9549}"/>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F06D1926-A485-4505-9C59-F7BC4764E2B6}"/>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9A1C6BB2-C12E-450D-A287-1C1A7951B4E6}"/>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418DD330-84EE-4871-B768-49ACA6710B25}"/>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3E27F2B5-289B-4FC0-8806-BB519DE4842A}"/>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F3111933-3412-495B-800D-8ABD52AA0E9D}"/>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C1BF6111-AC4D-4DE5-8148-E6CA2E1D2FD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1785600-5B76-4D23-B124-740E908A72A9}"/>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6DD8D627-C25D-46EE-B13E-7CC82F0F47B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F9479D4D-9962-4C29-94D2-B9C0D918F9A2}"/>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E8F4CB95-F2B0-422C-B7C4-6C16F180EAB3}"/>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9F476C5D-9D8E-486B-810A-E3B9B61A765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定員適正化計画（計画期間：平成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年度）の計画期間が経過したため、従前の計画の策定起点となる職員数</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265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人を維持することを目標とした。過去</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年間における採用者数と退職者数との間に大きな隔たりはなく、左記職員数比率にも大きな変化はない。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定年延長制度が導入されたことに伴い、新規採用職員の採用のあり方や具体的な採用人数等の検討をしている。また、類似団体等との比較検討を行いながら、新たな定員適正化計画を策定し、適正な定員管理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6BF780F5-C73C-4AF8-97AC-EF6C0F27B6B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1D7039B3-86CC-4C67-B4CC-8980779E10D3}"/>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232A723A-C22C-42EA-96C0-93374A3247BB}"/>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BB02BD6D-246D-4FEF-88E9-FB2297D905D5}"/>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F85C79F3-0C0C-4769-BCF7-1B5E26D59917}"/>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21D23638-9CC2-4152-BFC1-4278994EDA8B}"/>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CDAD53D7-22D0-440F-9921-C32D28A4211B}"/>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913DA274-8B83-4B34-95B7-AADFB3A15225}"/>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1A7A6F07-53D6-4FF0-AE3F-B93BEE28EF7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CBA8726D-B3D0-47E6-8E77-3DAB17DB4676}"/>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7641F072-A930-4BE2-9E82-5B09A1AF969C}"/>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E7E90910-D988-4D0F-8781-EA14B6C6C2C1}"/>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2FE2F894-CABE-41F1-9DF4-379B713EB311}"/>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44434EF0-8EEE-42DB-87CC-996A0C1D1C6E}"/>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C08AAA3B-C793-4CF1-AF1E-B18AA2CBB2BC}"/>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7879B6B-F0E2-4A5A-9580-2B3C72B8FA9B}"/>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B9E936B-D4BB-4303-BDC6-2D797B17553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422FC398-A17F-4586-88D8-B692130A9E6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8E19A377-DCC0-4FE7-809E-E75B466040D2}"/>
            </a:ext>
          </a:extLst>
        </xdr:cNvPr>
        <xdr:cNvCxnSpPr/>
      </xdr:nvCxnSpPr>
      <xdr:spPr>
        <a:xfrm flipV="1">
          <a:off x="15474950" y="9735548"/>
          <a:ext cx="0" cy="14733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E6500F9A-4534-4734-A466-EB2C2CA66168}"/>
            </a:ext>
          </a:extLst>
        </xdr:cNvPr>
        <xdr:cNvSpPr txBox="1"/>
      </xdr:nvSpPr>
      <xdr:spPr>
        <a:xfrm>
          <a:off x="15563850" y="1118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B16D16C7-45E2-4DD6-B044-B3961FB4D963}"/>
            </a:ext>
          </a:extLst>
        </xdr:cNvPr>
        <xdr:cNvCxnSpPr/>
      </xdr:nvCxnSpPr>
      <xdr:spPr>
        <a:xfrm>
          <a:off x="15405100" y="11208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E1585BF6-3460-491E-BDCF-3684501366D9}"/>
            </a:ext>
          </a:extLst>
        </xdr:cNvPr>
        <xdr:cNvSpPr txBox="1"/>
      </xdr:nvSpPr>
      <xdr:spPr>
        <a:xfrm>
          <a:off x="15563850" y="948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C304DB43-70EE-4C66-8F65-CA828472F734}"/>
            </a:ext>
          </a:extLst>
        </xdr:cNvPr>
        <xdr:cNvCxnSpPr/>
      </xdr:nvCxnSpPr>
      <xdr:spPr>
        <a:xfrm>
          <a:off x="15405100" y="9735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108948</xdr:rowOff>
    </xdr:to>
    <xdr:cxnSp macro="">
      <xdr:nvCxnSpPr>
        <xdr:cNvPr id="324" name="直線コネクタ 323">
          <a:extLst>
            <a:ext uri="{FF2B5EF4-FFF2-40B4-BE49-F238E27FC236}">
              <a16:creationId xmlns:a16="http://schemas.microsoft.com/office/drawing/2014/main" id="{EDDAB06F-681A-4855-BDEB-3918C0AB5B67}"/>
            </a:ext>
          </a:extLst>
        </xdr:cNvPr>
        <xdr:cNvCxnSpPr/>
      </xdr:nvCxnSpPr>
      <xdr:spPr>
        <a:xfrm flipV="1">
          <a:off x="14712950" y="9844677"/>
          <a:ext cx="762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4EFA4DFC-BE70-4178-9EBD-668AB9B4022D}"/>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4BD4C134-7885-4B51-8869-521C5EEC124C}"/>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108948</xdr:rowOff>
    </xdr:to>
    <xdr:cxnSp macro="">
      <xdr:nvCxnSpPr>
        <xdr:cNvPr id="327" name="直線コネクタ 326">
          <a:extLst>
            <a:ext uri="{FF2B5EF4-FFF2-40B4-BE49-F238E27FC236}">
              <a16:creationId xmlns:a16="http://schemas.microsoft.com/office/drawing/2014/main" id="{93EFAD9F-2BBF-49DB-AF6C-235F3943576A}"/>
            </a:ext>
          </a:extLst>
        </xdr:cNvPr>
        <xdr:cNvCxnSpPr/>
      </xdr:nvCxnSpPr>
      <xdr:spPr>
        <a:xfrm>
          <a:off x="13906500" y="9848124"/>
          <a:ext cx="80645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805DD867-8794-4613-BE1C-D36CBF86E46C}"/>
            </a:ext>
          </a:extLst>
        </xdr:cNvPr>
        <xdr:cNvSpPr/>
      </xdr:nvSpPr>
      <xdr:spPr>
        <a:xfrm>
          <a:off x="14668500" y="101414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20AD293F-BDF6-42BA-B2EF-19EA7D761B73}"/>
            </a:ext>
          </a:extLst>
        </xdr:cNvPr>
        <xdr:cNvSpPr txBox="1"/>
      </xdr:nvSpPr>
      <xdr:spPr>
        <a:xfrm>
          <a:off x="14370050" y="1022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107224</xdr:rowOff>
    </xdr:to>
    <xdr:cxnSp macro="">
      <xdr:nvCxnSpPr>
        <xdr:cNvPr id="330" name="直線コネクタ 329">
          <a:extLst>
            <a:ext uri="{FF2B5EF4-FFF2-40B4-BE49-F238E27FC236}">
              <a16:creationId xmlns:a16="http://schemas.microsoft.com/office/drawing/2014/main" id="{59893B07-F51C-4CB5-96EE-BA57D9EAB061}"/>
            </a:ext>
          </a:extLst>
        </xdr:cNvPr>
        <xdr:cNvCxnSpPr/>
      </xdr:nvCxnSpPr>
      <xdr:spPr>
        <a:xfrm>
          <a:off x="13106400" y="9841230"/>
          <a:ext cx="8001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87BA002D-AC86-4794-8011-52AEC0F89CFA}"/>
            </a:ext>
          </a:extLst>
        </xdr:cNvPr>
        <xdr:cNvSpPr/>
      </xdr:nvSpPr>
      <xdr:spPr>
        <a:xfrm>
          <a:off x="13868400" y="10096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DCEDB68B-A548-411C-ABDE-313547E077BF}"/>
            </a:ext>
          </a:extLst>
        </xdr:cNvPr>
        <xdr:cNvSpPr txBox="1"/>
      </xdr:nvSpPr>
      <xdr:spPr>
        <a:xfrm>
          <a:off x="13557250" y="1018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93435</xdr:rowOff>
    </xdr:from>
    <xdr:to>
      <xdr:col>68</xdr:col>
      <xdr:colOff>152400</xdr:colOff>
      <xdr:row>59</xdr:row>
      <xdr:rowOff>100330</xdr:rowOff>
    </xdr:to>
    <xdr:cxnSp macro="">
      <xdr:nvCxnSpPr>
        <xdr:cNvPr id="333" name="直線コネクタ 332">
          <a:extLst>
            <a:ext uri="{FF2B5EF4-FFF2-40B4-BE49-F238E27FC236}">
              <a16:creationId xmlns:a16="http://schemas.microsoft.com/office/drawing/2014/main" id="{B0B80D7A-0752-4DA1-97F3-0B2C73414204}"/>
            </a:ext>
          </a:extLst>
        </xdr:cNvPr>
        <xdr:cNvCxnSpPr/>
      </xdr:nvCxnSpPr>
      <xdr:spPr>
        <a:xfrm>
          <a:off x="12293600" y="9834335"/>
          <a:ext cx="8128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9915570A-2C38-4CFC-A477-2BC70D831845}"/>
            </a:ext>
          </a:extLst>
        </xdr:cNvPr>
        <xdr:cNvSpPr/>
      </xdr:nvSpPr>
      <xdr:spPr>
        <a:xfrm>
          <a:off x="13055600" y="1010348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2298F0F5-9CF3-4F43-9ADD-E4340FFCBA4F}"/>
            </a:ext>
          </a:extLst>
        </xdr:cNvPr>
        <xdr:cNvSpPr txBox="1"/>
      </xdr:nvSpPr>
      <xdr:spPr>
        <a:xfrm>
          <a:off x="12763500" y="1018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73EE8B0-E23B-44DF-858D-9E4614E2F693}"/>
            </a:ext>
          </a:extLst>
        </xdr:cNvPr>
        <xdr:cNvSpPr/>
      </xdr:nvSpPr>
      <xdr:spPr>
        <a:xfrm>
          <a:off x="12242800" y="1010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A6624498-9095-4202-82C7-D6456E4ED676}"/>
            </a:ext>
          </a:extLst>
        </xdr:cNvPr>
        <xdr:cNvSpPr txBox="1"/>
      </xdr:nvSpPr>
      <xdr:spPr>
        <a:xfrm>
          <a:off x="11950700" y="101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FBED195-7C31-4165-8145-BB15B05EE07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81B6F73-6B5A-4834-A592-094AD7883FF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7BF7EF3-76D1-4BDE-B7E4-9DE65C1103C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BEE4023-66F8-4D3D-BDE7-4B852D73A8E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18D84E1-4CBF-41EB-BF5E-137719D74F05}"/>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52977</xdr:rowOff>
    </xdr:from>
    <xdr:to>
      <xdr:col>81</xdr:col>
      <xdr:colOff>95250</xdr:colOff>
      <xdr:row>59</xdr:row>
      <xdr:rowOff>154577</xdr:rowOff>
    </xdr:to>
    <xdr:sp macro="" textlink="">
      <xdr:nvSpPr>
        <xdr:cNvPr id="343" name="楕円 342">
          <a:extLst>
            <a:ext uri="{FF2B5EF4-FFF2-40B4-BE49-F238E27FC236}">
              <a16:creationId xmlns:a16="http://schemas.microsoft.com/office/drawing/2014/main" id="{D0208FE6-AF20-4452-9412-61FFCA016AE3}"/>
            </a:ext>
          </a:extLst>
        </xdr:cNvPr>
        <xdr:cNvSpPr/>
      </xdr:nvSpPr>
      <xdr:spPr>
        <a:xfrm>
          <a:off x="15430500" y="97938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145704</xdr:rowOff>
    </xdr:from>
    <xdr:ext cx="762000" cy="259045"/>
    <xdr:sp macro="" textlink="">
      <xdr:nvSpPr>
        <xdr:cNvPr id="344" name="定員管理の状況該当値テキスト">
          <a:extLst>
            <a:ext uri="{FF2B5EF4-FFF2-40B4-BE49-F238E27FC236}">
              <a16:creationId xmlns:a16="http://schemas.microsoft.com/office/drawing/2014/main" id="{9F8A8D43-B933-4001-97DB-3364698E0376}"/>
            </a:ext>
          </a:extLst>
        </xdr:cNvPr>
        <xdr:cNvSpPr txBox="1"/>
      </xdr:nvSpPr>
      <xdr:spPr>
        <a:xfrm>
          <a:off x="1556385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58148</xdr:rowOff>
    </xdr:from>
    <xdr:to>
      <xdr:col>77</xdr:col>
      <xdr:colOff>95250</xdr:colOff>
      <xdr:row>59</xdr:row>
      <xdr:rowOff>159748</xdr:rowOff>
    </xdr:to>
    <xdr:sp macro="" textlink="">
      <xdr:nvSpPr>
        <xdr:cNvPr id="345" name="楕円 344">
          <a:extLst>
            <a:ext uri="{FF2B5EF4-FFF2-40B4-BE49-F238E27FC236}">
              <a16:creationId xmlns:a16="http://schemas.microsoft.com/office/drawing/2014/main" id="{807B89C0-BC63-4E44-93C2-203ED31ECFBD}"/>
            </a:ext>
          </a:extLst>
        </xdr:cNvPr>
        <xdr:cNvSpPr/>
      </xdr:nvSpPr>
      <xdr:spPr>
        <a:xfrm>
          <a:off x="14668500" y="97990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169925</xdr:rowOff>
    </xdr:from>
    <xdr:ext cx="736600" cy="259045"/>
    <xdr:sp macro="" textlink="">
      <xdr:nvSpPr>
        <xdr:cNvPr id="346" name="テキスト ボックス 345">
          <a:extLst>
            <a:ext uri="{FF2B5EF4-FFF2-40B4-BE49-F238E27FC236}">
              <a16:creationId xmlns:a16="http://schemas.microsoft.com/office/drawing/2014/main" id="{07FC56BA-C912-428D-9940-5A2DD472A559}"/>
            </a:ext>
          </a:extLst>
        </xdr:cNvPr>
        <xdr:cNvSpPr txBox="1"/>
      </xdr:nvSpPr>
      <xdr:spPr>
        <a:xfrm>
          <a:off x="14370050" y="957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7" name="楕円 346">
          <a:extLst>
            <a:ext uri="{FF2B5EF4-FFF2-40B4-BE49-F238E27FC236}">
              <a16:creationId xmlns:a16="http://schemas.microsoft.com/office/drawing/2014/main" id="{17D52B63-7CED-42EF-9F64-8F11E68E5CBF}"/>
            </a:ext>
          </a:extLst>
        </xdr:cNvPr>
        <xdr:cNvSpPr/>
      </xdr:nvSpPr>
      <xdr:spPr>
        <a:xfrm>
          <a:off x="13868400" y="9797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8" name="テキスト ボックス 347">
          <a:extLst>
            <a:ext uri="{FF2B5EF4-FFF2-40B4-BE49-F238E27FC236}">
              <a16:creationId xmlns:a16="http://schemas.microsoft.com/office/drawing/2014/main" id="{1B512A42-3642-42C1-97FE-F2F236982093}"/>
            </a:ext>
          </a:extLst>
        </xdr:cNvPr>
        <xdr:cNvSpPr txBox="1"/>
      </xdr:nvSpPr>
      <xdr:spPr>
        <a:xfrm>
          <a:off x="13557250" y="957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9" name="楕円 348">
          <a:extLst>
            <a:ext uri="{FF2B5EF4-FFF2-40B4-BE49-F238E27FC236}">
              <a16:creationId xmlns:a16="http://schemas.microsoft.com/office/drawing/2014/main" id="{0FE34FE1-5195-427D-8EE2-416485216CD9}"/>
            </a:ext>
          </a:extLst>
        </xdr:cNvPr>
        <xdr:cNvSpPr/>
      </xdr:nvSpPr>
      <xdr:spPr>
        <a:xfrm>
          <a:off x="13055600" y="97904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50" name="テキスト ボックス 349">
          <a:extLst>
            <a:ext uri="{FF2B5EF4-FFF2-40B4-BE49-F238E27FC236}">
              <a16:creationId xmlns:a16="http://schemas.microsoft.com/office/drawing/2014/main" id="{248BDFDC-DD3C-46A3-90AE-17DDF245E47D}"/>
            </a:ext>
          </a:extLst>
        </xdr:cNvPr>
        <xdr:cNvSpPr txBox="1"/>
      </xdr:nvSpPr>
      <xdr:spPr>
        <a:xfrm>
          <a:off x="127635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42635</xdr:rowOff>
    </xdr:from>
    <xdr:to>
      <xdr:col>64</xdr:col>
      <xdr:colOff>152400</xdr:colOff>
      <xdr:row>59</xdr:row>
      <xdr:rowOff>144235</xdr:rowOff>
    </xdr:to>
    <xdr:sp macro="" textlink="">
      <xdr:nvSpPr>
        <xdr:cNvPr id="351" name="楕円 350">
          <a:extLst>
            <a:ext uri="{FF2B5EF4-FFF2-40B4-BE49-F238E27FC236}">
              <a16:creationId xmlns:a16="http://schemas.microsoft.com/office/drawing/2014/main" id="{5D0184B9-BACC-4014-9988-C01FC8A9DE22}"/>
            </a:ext>
          </a:extLst>
        </xdr:cNvPr>
        <xdr:cNvSpPr/>
      </xdr:nvSpPr>
      <xdr:spPr>
        <a:xfrm>
          <a:off x="12242800" y="97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154412</xdr:rowOff>
    </xdr:from>
    <xdr:ext cx="762000" cy="259045"/>
    <xdr:sp macro="" textlink="">
      <xdr:nvSpPr>
        <xdr:cNvPr id="352" name="テキスト ボックス 351">
          <a:extLst>
            <a:ext uri="{FF2B5EF4-FFF2-40B4-BE49-F238E27FC236}">
              <a16:creationId xmlns:a16="http://schemas.microsoft.com/office/drawing/2014/main" id="{B92EDD10-537C-4D62-8DFE-E6F9C83B0500}"/>
            </a:ext>
          </a:extLst>
        </xdr:cNvPr>
        <xdr:cNvSpPr txBox="1"/>
      </xdr:nvSpPr>
      <xdr:spPr>
        <a:xfrm>
          <a:off x="11950700" y="956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C3A3FB9-90FF-4890-8144-6C999A9D335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13FFE3F1-A2EE-4CB9-8CBB-7A523547B6D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7C4E4668-09CB-42A1-8D21-16E312322378}"/>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A62F4ABF-2432-490A-81F8-E04B556C9A6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BAB8C906-C641-49CF-9B0E-87ADD11E673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5B4C4073-9BCC-4865-9880-8D3485FD3179}"/>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F292E1CD-4CFE-4449-B52A-CAEDC755F25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4D823B3E-91CA-4D6D-98D2-2BB559ED2003}"/>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1950BFD-B605-47A8-A593-F4584C5AAD3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E765A4CF-41B0-4AFA-9B4C-2017CCD8709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2E15C85C-ECB0-42A0-86AA-37D070C35691}"/>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F76300C-7762-49FA-9FC6-A45560353004}"/>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C592042-A566-4D36-879C-9BD4465B99FB}"/>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3か年平均である実質公債費比率は4.2％であり、0.1ポイント減少したものの、類似団体内、全国、群馬県の各平均と比較しても下回っており、早期健全化基準と比べても低い数値となっているため、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64C70576-0EFE-421C-8214-F4A1D98BEFD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80F2769-D4AC-403C-9E30-76F3AD98C20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781A10D-1289-4A16-A563-FAA870D5AA6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58C899AB-5BD8-49B8-B156-FDF4E9E2B6D2}"/>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E295B4B9-F72B-4F4C-9E35-C398ABD70355}"/>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B9B997BC-AC45-4E79-9BC5-61FAEB5989F6}"/>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FBBC89A2-B8DD-43D4-B3D0-6B34185D3FDD}"/>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F3E276EA-680B-40BB-AA74-DA3C3DA4D552}"/>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30BBC941-55BF-446C-ABE4-26C726276AB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CFFAD824-5F1E-459E-890E-99F4BFE0123E}"/>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C46CE6A1-86F1-463B-8279-98F03897ED76}"/>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E8C1692-A610-4889-8F89-3ED26794EDA3}"/>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FCEEAEE-40C5-47E6-8120-EFA40458CA46}"/>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2FC16C1-A1FC-4D74-BEFC-D84CD71C7FE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59DB3EE9-6AAA-4F34-A5C6-2F4D02A69794}"/>
            </a:ext>
          </a:extLst>
        </xdr:cNvPr>
        <xdr:cNvCxnSpPr/>
      </xdr:nvCxnSpPr>
      <xdr:spPr>
        <a:xfrm flipV="1">
          <a:off x="15474950" y="6211147"/>
          <a:ext cx="0" cy="1260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5C755BBC-DC51-448D-83EA-C89EEB860239}"/>
            </a:ext>
          </a:extLst>
        </xdr:cNvPr>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C38BC5-904D-4E5D-A3DF-1C9FCECE62D4}"/>
            </a:ext>
          </a:extLst>
        </xdr:cNvPr>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8DDAE002-0118-40B5-BCF6-6A30A7DDD251}"/>
            </a:ext>
          </a:extLst>
        </xdr:cNvPr>
        <xdr:cNvSpPr txBox="1"/>
      </xdr:nvSpPr>
      <xdr:spPr>
        <a:xfrm>
          <a:off x="15563850" y="596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5CFF22D7-D6B5-463E-A330-E2E7EAC22BE7}"/>
            </a:ext>
          </a:extLst>
        </xdr:cNvPr>
        <xdr:cNvCxnSpPr/>
      </xdr:nvCxnSpPr>
      <xdr:spPr>
        <a:xfrm>
          <a:off x="15405100" y="6211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70696</xdr:rowOff>
    </xdr:to>
    <xdr:cxnSp macro="">
      <xdr:nvCxnSpPr>
        <xdr:cNvPr id="385" name="直線コネクタ 384">
          <a:extLst>
            <a:ext uri="{FF2B5EF4-FFF2-40B4-BE49-F238E27FC236}">
              <a16:creationId xmlns:a16="http://schemas.microsoft.com/office/drawing/2014/main" id="{1AEC560E-AB52-4363-9AE7-4223D14047C5}"/>
            </a:ext>
          </a:extLst>
        </xdr:cNvPr>
        <xdr:cNvCxnSpPr/>
      </xdr:nvCxnSpPr>
      <xdr:spPr>
        <a:xfrm flipV="1">
          <a:off x="14712950" y="666665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5F14F212-89CE-4F15-9F53-6A879BF63B3B}"/>
            </a:ext>
          </a:extLst>
        </xdr:cNvPr>
        <xdr:cNvSpPr txBox="1"/>
      </xdr:nvSpPr>
      <xdr:spPr>
        <a:xfrm>
          <a:off x="15563850" y="6740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86C9FC1B-DFAE-4194-BA9E-D777AA835D7E}"/>
            </a:ext>
          </a:extLst>
        </xdr:cNvPr>
        <xdr:cNvSpPr/>
      </xdr:nvSpPr>
      <xdr:spPr>
        <a:xfrm>
          <a:off x="15430500" y="67686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70696</xdr:rowOff>
    </xdr:to>
    <xdr:cxnSp macro="">
      <xdr:nvCxnSpPr>
        <xdr:cNvPr id="388" name="直線コネクタ 387">
          <a:extLst>
            <a:ext uri="{FF2B5EF4-FFF2-40B4-BE49-F238E27FC236}">
              <a16:creationId xmlns:a16="http://schemas.microsoft.com/office/drawing/2014/main" id="{69B048A5-2CB1-40F1-9851-0B6A19764135}"/>
            </a:ext>
          </a:extLst>
        </xdr:cNvPr>
        <xdr:cNvCxnSpPr/>
      </xdr:nvCxnSpPr>
      <xdr:spPr>
        <a:xfrm>
          <a:off x="13906500" y="6642523"/>
          <a:ext cx="8064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E7D2DAB6-607C-4576-BCA9-23DB5F8C1475}"/>
            </a:ext>
          </a:extLst>
        </xdr:cNvPr>
        <xdr:cNvSpPr/>
      </xdr:nvSpPr>
      <xdr:spPr>
        <a:xfrm>
          <a:off x="14668500" y="67525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AD55B5B7-45E2-440E-80F0-B4597E3588CA}"/>
            </a:ext>
          </a:extLst>
        </xdr:cNvPr>
        <xdr:cNvSpPr txBox="1"/>
      </xdr:nvSpPr>
      <xdr:spPr>
        <a:xfrm>
          <a:off x="14370050" y="683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38523</xdr:rowOff>
    </xdr:to>
    <xdr:cxnSp macro="">
      <xdr:nvCxnSpPr>
        <xdr:cNvPr id="391" name="直線コネクタ 390">
          <a:extLst>
            <a:ext uri="{FF2B5EF4-FFF2-40B4-BE49-F238E27FC236}">
              <a16:creationId xmlns:a16="http://schemas.microsoft.com/office/drawing/2014/main" id="{102B7B22-58DB-499A-9C30-63E3CE2BE69E}"/>
            </a:ext>
          </a:extLst>
        </xdr:cNvPr>
        <xdr:cNvCxnSpPr/>
      </xdr:nvCxnSpPr>
      <xdr:spPr>
        <a:xfrm>
          <a:off x="13106400" y="6592570"/>
          <a:ext cx="800100" cy="4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4CF6B831-6E4E-4D7B-AA9D-A62F544001B2}"/>
            </a:ext>
          </a:extLst>
        </xdr:cNvPr>
        <xdr:cNvSpPr/>
      </xdr:nvSpPr>
      <xdr:spPr>
        <a:xfrm>
          <a:off x="13868400" y="6752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6C6C0BA0-E38D-4C35-A1D4-9E78BB43BC31}"/>
            </a:ext>
          </a:extLst>
        </xdr:cNvPr>
        <xdr:cNvSpPr txBox="1"/>
      </xdr:nvSpPr>
      <xdr:spPr>
        <a:xfrm>
          <a:off x="13557250" y="683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D08A8F66-545E-40FE-9C91-8B8EB102862E}"/>
            </a:ext>
          </a:extLst>
        </xdr:cNvPr>
        <xdr:cNvCxnSpPr/>
      </xdr:nvCxnSpPr>
      <xdr:spPr>
        <a:xfrm>
          <a:off x="12293600" y="6504094"/>
          <a:ext cx="8128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52144D96-5221-4AEF-8181-6044EE2269E7}"/>
            </a:ext>
          </a:extLst>
        </xdr:cNvPr>
        <xdr:cNvSpPr/>
      </xdr:nvSpPr>
      <xdr:spPr>
        <a:xfrm>
          <a:off x="13055600" y="680254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7811EDA4-8362-4544-B91B-68F62AA40B7E}"/>
            </a:ext>
          </a:extLst>
        </xdr:cNvPr>
        <xdr:cNvSpPr txBox="1"/>
      </xdr:nvSpPr>
      <xdr:spPr>
        <a:xfrm>
          <a:off x="12763500" y="688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9623D1AF-F3AB-468E-BC4D-B25FF2938D6D}"/>
            </a:ext>
          </a:extLst>
        </xdr:cNvPr>
        <xdr:cNvSpPr/>
      </xdr:nvSpPr>
      <xdr:spPr>
        <a:xfrm>
          <a:off x="12242800" y="681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7A14C6E6-5F36-4EDB-9111-750B9D543C3D}"/>
            </a:ext>
          </a:extLst>
        </xdr:cNvPr>
        <xdr:cNvSpPr txBox="1"/>
      </xdr:nvSpPr>
      <xdr:spPr>
        <a:xfrm>
          <a:off x="11950700" y="68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1F3673B-BA31-483C-9BB0-E8E43484210E}"/>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2AE7E31-C8BE-4F33-A8F9-D01A06253823}"/>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2F549DD-7883-433B-9098-F2498ED7ECA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F5F8A1F-8F8A-4BE4-A2A9-2D9803308D6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53C89E6-A49D-489B-8B85-A398F24CCE6C}"/>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4" name="楕円 403">
          <a:extLst>
            <a:ext uri="{FF2B5EF4-FFF2-40B4-BE49-F238E27FC236}">
              <a16:creationId xmlns:a16="http://schemas.microsoft.com/office/drawing/2014/main" id="{83C15FB9-A675-4A49-9BAF-F6A051F3D11C}"/>
            </a:ext>
          </a:extLst>
        </xdr:cNvPr>
        <xdr:cNvSpPr/>
      </xdr:nvSpPr>
      <xdr:spPr>
        <a:xfrm>
          <a:off x="15430500" y="66158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5" name="公債費負担の状況該当値テキスト">
          <a:extLst>
            <a:ext uri="{FF2B5EF4-FFF2-40B4-BE49-F238E27FC236}">
              <a16:creationId xmlns:a16="http://schemas.microsoft.com/office/drawing/2014/main" id="{EB32B064-E214-4922-9840-B6B95154EF3F}"/>
            </a:ext>
          </a:extLst>
        </xdr:cNvPr>
        <xdr:cNvSpPr txBox="1"/>
      </xdr:nvSpPr>
      <xdr:spPr>
        <a:xfrm>
          <a:off x="1556385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a:extLst>
            <a:ext uri="{FF2B5EF4-FFF2-40B4-BE49-F238E27FC236}">
              <a16:creationId xmlns:a16="http://schemas.microsoft.com/office/drawing/2014/main" id="{85F15127-4CC3-4173-91F4-AD2EDF5C8533}"/>
            </a:ext>
          </a:extLst>
        </xdr:cNvPr>
        <xdr:cNvSpPr/>
      </xdr:nvSpPr>
      <xdr:spPr>
        <a:xfrm>
          <a:off x="14668500" y="66238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7" name="テキスト ボックス 406">
          <a:extLst>
            <a:ext uri="{FF2B5EF4-FFF2-40B4-BE49-F238E27FC236}">
              <a16:creationId xmlns:a16="http://schemas.microsoft.com/office/drawing/2014/main" id="{894A9821-DE05-4AC0-8861-3613BABB6406}"/>
            </a:ext>
          </a:extLst>
        </xdr:cNvPr>
        <xdr:cNvSpPr txBox="1"/>
      </xdr:nvSpPr>
      <xdr:spPr>
        <a:xfrm>
          <a:off x="14370050" y="640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8" name="楕円 407">
          <a:extLst>
            <a:ext uri="{FF2B5EF4-FFF2-40B4-BE49-F238E27FC236}">
              <a16:creationId xmlns:a16="http://schemas.microsoft.com/office/drawing/2014/main" id="{B5213BBF-D637-4F07-8879-6CD4F3FA8893}"/>
            </a:ext>
          </a:extLst>
        </xdr:cNvPr>
        <xdr:cNvSpPr/>
      </xdr:nvSpPr>
      <xdr:spPr>
        <a:xfrm>
          <a:off x="13868400" y="65980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9" name="テキスト ボックス 408">
          <a:extLst>
            <a:ext uri="{FF2B5EF4-FFF2-40B4-BE49-F238E27FC236}">
              <a16:creationId xmlns:a16="http://schemas.microsoft.com/office/drawing/2014/main" id="{E8F5059A-088F-4A68-AAE4-5CEBDE685410}"/>
            </a:ext>
          </a:extLst>
        </xdr:cNvPr>
        <xdr:cNvSpPr txBox="1"/>
      </xdr:nvSpPr>
      <xdr:spPr>
        <a:xfrm>
          <a:off x="1355725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34906CE8-9EA8-479E-90C9-82173B41861E}"/>
            </a:ext>
          </a:extLst>
        </xdr:cNvPr>
        <xdr:cNvSpPr/>
      </xdr:nvSpPr>
      <xdr:spPr>
        <a:xfrm>
          <a:off x="13055600" y="65417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B3311A5-183F-4E99-B3A3-9745C827FDC5}"/>
            </a:ext>
          </a:extLst>
        </xdr:cNvPr>
        <xdr:cNvSpPr txBox="1"/>
      </xdr:nvSpPr>
      <xdr:spPr>
        <a:xfrm>
          <a:off x="127635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a:extLst>
            <a:ext uri="{FF2B5EF4-FFF2-40B4-BE49-F238E27FC236}">
              <a16:creationId xmlns:a16="http://schemas.microsoft.com/office/drawing/2014/main" id="{3109366B-2020-419A-8D1B-D4E4639C591E}"/>
            </a:ext>
          </a:extLst>
        </xdr:cNvPr>
        <xdr:cNvSpPr/>
      </xdr:nvSpPr>
      <xdr:spPr>
        <a:xfrm>
          <a:off x="12242800" y="64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a:extLst>
            <a:ext uri="{FF2B5EF4-FFF2-40B4-BE49-F238E27FC236}">
              <a16:creationId xmlns:a16="http://schemas.microsoft.com/office/drawing/2014/main" id="{93E404BB-9B3A-4395-90EB-FD99F97AB560}"/>
            </a:ext>
          </a:extLst>
        </xdr:cNvPr>
        <xdr:cNvSpPr txBox="1"/>
      </xdr:nvSpPr>
      <xdr:spPr>
        <a:xfrm>
          <a:off x="11950700" y="62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AC7974A-4DEF-456C-812E-D290B0533BA5}"/>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A00251F6-B4D7-46B6-8BA3-CC2079AF898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216C69E-FEA9-48E8-B00A-391177EECD8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64FF7C5-0748-4CD5-8454-972C964F79FF}"/>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5D048EC-A11C-4256-A2F8-B8C51E29C68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CBCB368E-CEBB-4882-9AF4-6597914BFC3E}"/>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D7AC7AA-0DB3-4335-998D-0ADC95E906D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3498A17-E4D4-41F1-A1EB-3CD3EEC0434E}"/>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972CAA5D-DA12-4B54-936F-4038531FE1A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1E3E360-D446-453F-97A8-E2052C31304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7783FE1-CC36-4709-B7E2-2EA38BC6AF7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25566ED-014E-45A6-83B2-D3AE99192DF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37C074AC-523E-4C10-9A95-E2EFEE25ACC3}"/>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令和3年度に引き続き、充当可能財源等が多いため、将来負担比率は算出されない結果となった。今後も将来的に財政が圧迫されないよう健全な財政運営に努める。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045DFAB-6B1B-4FC3-8530-08E86B7DC96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5815AD6-0AAC-42A0-968E-AE963CD5F75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46FCAD7-C626-44CD-81F1-EAD03063308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F6FC92B3-27DE-4EA9-AE6E-8B65D01BA6E6}"/>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DA327219-CDA7-4116-98CB-2C99A949FCE3}"/>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5EEF5A6-CA4A-4097-BD3B-A0BD089C26B6}"/>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7DBD870A-B62D-4D12-BFBF-7552CD1F1EE4}"/>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E9A26FFC-75D1-4676-B748-2C64417B1CBB}"/>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7EB80CAA-DA42-4A7A-B15F-778FDAE0178D}"/>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34AF325F-12EA-4C2B-9D6B-DA7BC24A74BF}"/>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F7394AC9-09FF-4BF0-885D-FE34507FFF9A}"/>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5E8C673D-C5A1-4AD2-8BAF-FD4EBDE8B53D}"/>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55E9A9FE-88B5-48D8-9473-7DBF13FA0EF4}"/>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862BDE9E-6B1C-4870-80E5-54911F15D93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2F98A19C-3B7A-44F3-8E68-A6E5C1A78A9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167F5F38-E254-4A19-BCBA-7381B6185DED}"/>
            </a:ext>
          </a:extLst>
        </xdr:cNvPr>
        <xdr:cNvCxnSpPr/>
      </xdr:nvCxnSpPr>
      <xdr:spPr>
        <a:xfrm flipV="1">
          <a:off x="15474950" y="2288117"/>
          <a:ext cx="0" cy="1341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3DA41D64-C19B-4E65-891F-0A5C31AC54AC}"/>
            </a:ext>
          </a:extLst>
        </xdr:cNvPr>
        <xdr:cNvSpPr txBox="1"/>
      </xdr:nvSpPr>
      <xdr:spPr>
        <a:xfrm>
          <a:off x="15563850" y="360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7B2323B9-92AF-4F8A-AC31-C6B2B2CD7404}"/>
            </a:ext>
          </a:extLst>
        </xdr:cNvPr>
        <xdr:cNvCxnSpPr/>
      </xdr:nvCxnSpPr>
      <xdr:spPr>
        <a:xfrm>
          <a:off x="15405100" y="3629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449AA64-32D7-4801-90D6-F9CA164445A7}"/>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CDDECB72-C437-4DAB-BAB9-7D07DC46746C}"/>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7A1A046B-3E91-4D5D-BC02-81D20EE505A6}"/>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B9361BC3-B54F-4193-96A9-9604B4A3E972}"/>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87FE5C41-2DBB-4A14-AF2F-EB3A464F0A4F}"/>
            </a:ext>
          </a:extLst>
        </xdr:cNvPr>
        <xdr:cNvSpPr/>
      </xdr:nvSpPr>
      <xdr:spPr>
        <a:xfrm>
          <a:off x="14668500" y="22895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F0DB41AC-C3D4-4AAA-8A31-549113DB5CA6}"/>
            </a:ext>
          </a:extLst>
        </xdr:cNvPr>
        <xdr:cNvSpPr txBox="1"/>
      </xdr:nvSpPr>
      <xdr:spPr>
        <a:xfrm>
          <a:off x="14370050" y="206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4FF60866-FD48-48A9-80F3-552E0A7CA301}"/>
            </a:ext>
          </a:extLst>
        </xdr:cNvPr>
        <xdr:cNvSpPr/>
      </xdr:nvSpPr>
      <xdr:spPr>
        <a:xfrm>
          <a:off x="13868400" y="2318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E365DF53-DD37-40FF-8A94-0C6196EB8DB5}"/>
            </a:ext>
          </a:extLst>
        </xdr:cNvPr>
        <xdr:cNvSpPr txBox="1"/>
      </xdr:nvSpPr>
      <xdr:spPr>
        <a:xfrm>
          <a:off x="13557250" y="2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D528DB96-BC24-4B6D-9233-FA1A94DC216E}"/>
            </a:ext>
          </a:extLst>
        </xdr:cNvPr>
        <xdr:cNvSpPr/>
      </xdr:nvSpPr>
      <xdr:spPr>
        <a:xfrm>
          <a:off x="13055600" y="231461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8BFB7949-F8E1-46AC-AD4C-8CEED3F057A2}"/>
            </a:ext>
          </a:extLst>
        </xdr:cNvPr>
        <xdr:cNvSpPr txBox="1"/>
      </xdr:nvSpPr>
      <xdr:spPr>
        <a:xfrm>
          <a:off x="12763500" y="209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48BEF8A7-0B75-41BF-BAEF-8028425FFBE4}"/>
            </a:ext>
          </a:extLst>
        </xdr:cNvPr>
        <xdr:cNvSpPr/>
      </xdr:nvSpPr>
      <xdr:spPr>
        <a:xfrm>
          <a:off x="12242800" y="23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ED07786A-17F5-42B6-ACA4-C69393770284}"/>
            </a:ext>
          </a:extLst>
        </xdr:cNvPr>
        <xdr:cNvSpPr txBox="1"/>
      </xdr:nvSpPr>
      <xdr:spPr>
        <a:xfrm>
          <a:off x="11950700" y="210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7CD23B5-D341-4873-ABCF-55507961143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C5D8C86-3B31-48EC-A514-54F2D59F31E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F20A0E7-B474-40E8-9603-20E626C5A739}"/>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FF783D1-5465-4797-A4E9-157B38341157}"/>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6F58225-7F88-43CA-9E03-ABC6F778DFCD}"/>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41,729
33,514
18.03
16,368,883
15,650,087
718,796
8,039,459
6,594,281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人件費に係る経常収支比率は、臨時財政対策債の減少に伴う経常一般財源（分母）及び一般職給料の減少に伴う経常経費充当一般財源（分子）がともに減少し、令和3年度比では0.4ポイント増加した。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類似団体内及び群馬県平均において上回っている。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引き続き定員管理や給料・諸手当の調査研究、会計年度任用職員の適正な任用などを行い、人件費の適正化に努める。</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72390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30250" cy="25273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2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27940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100330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55650" cy="25273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33020</xdr:rowOff>
    </xdr:from>
    <xdr:ext cx="75565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59690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143510</xdr:rowOff>
    </xdr:from>
    <xdr:ext cx="730250" cy="25273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78740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63500</xdr:rowOff>
    </xdr:from>
    <xdr:ext cx="755650" cy="25273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57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161290</xdr:rowOff>
    </xdr:from>
    <xdr:ext cx="75565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係る経常収支比率は、電気料の増加等による経常経費充当一般財源の増加に伴い、昨年度より1.1ポイント増加し、21.4ポイントとなった。類似団体内、全国平均及び群馬県平均を大きく上回り、類似団体内順位も最下位に位置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引き続き事業の見直し等により、物件費の抑制に努める。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65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650" cy="25273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65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65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650" cy="25273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65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99695</xdr:rowOff>
    </xdr:from>
    <xdr:to>
      <xdr:col>82</xdr:col>
      <xdr:colOff>107950</xdr:colOff>
      <xdr:row>20</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57095"/>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60960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14605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99695</xdr:rowOff>
    </xdr:from>
    <xdr:to>
      <xdr:col>82</xdr:col>
      <xdr:colOff>196850</xdr:colOff>
      <xdr:row>12</xdr:row>
      <xdr:rowOff>99695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140335</xdr:rowOff>
    </xdr:from>
    <xdr:to>
      <xdr:col>82</xdr:col>
      <xdr:colOff>107950</xdr:colOff>
      <xdr:row>20</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978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86995</xdr:rowOff>
    </xdr:from>
    <xdr:ext cx="762000" cy="25273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87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70485</xdr:rowOff>
    </xdr:from>
    <xdr:to>
      <xdr:col>82</xdr:col>
      <xdr:colOff>158750</xdr:colOff>
      <xdr:row>17</xdr:row>
      <xdr:rowOff>635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129540</xdr:rowOff>
    </xdr:from>
    <xdr:to>
      <xdr:col>78</xdr:col>
      <xdr:colOff>69850</xdr:colOff>
      <xdr:row>19</xdr:row>
      <xdr:rowOff>140335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87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73660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129540</xdr:rowOff>
    </xdr:from>
    <xdr:to>
      <xdr:col>73</xdr:col>
      <xdr:colOff>180975</xdr:colOff>
      <xdr:row>21</xdr:row>
      <xdr:rowOff>102235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87090"/>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59690</xdr:rowOff>
    </xdr:from>
    <xdr:to>
      <xdr:col>74</xdr:col>
      <xdr:colOff>31750</xdr:colOff>
      <xdr:row>16</xdr:row>
      <xdr:rowOff>161290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12700</xdr:rowOff>
    </xdr:from>
    <xdr:to>
      <xdr:col>69</xdr:col>
      <xdr:colOff>92075</xdr:colOff>
      <xdr:row>21</xdr:row>
      <xdr:rowOff>102235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4170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5565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3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152400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118110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7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89535</xdr:rowOff>
    </xdr:from>
    <xdr:to>
      <xdr:col>78</xdr:col>
      <xdr:colOff>120650</xdr:colOff>
      <xdr:row>20</xdr:row>
      <xdr:rowOff>19685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4445</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33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78740</xdr:rowOff>
    </xdr:from>
    <xdr:to>
      <xdr:col>74</xdr:col>
      <xdr:colOff>31750</xdr:colOff>
      <xdr:row>20</xdr:row>
      <xdr:rowOff>8890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165100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21</xdr:row>
      <xdr:rowOff>52070</xdr:rowOff>
    </xdr:from>
    <xdr:to>
      <xdr:col>69</xdr:col>
      <xdr:colOff>142875</xdr:colOff>
      <xdr:row>21</xdr:row>
      <xdr:rowOff>153035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52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137795</xdr:rowOff>
    </xdr:from>
    <xdr:ext cx="75565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382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48260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は、臨時財政対策債の減少に伴う経常一般財源（分母）及び児童手当や幼稚園施設型給付費負担金の減少に伴う経常経費充当一般財源（分子）がともに減少し、令和3年度比では0.2ポイント減少した。全国及び群馬県平均を下回り、類似団体内では下位に位置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引き続き、受給要件や給付水準を検討し適正化に努める。</a:t>
          </a:r>
        </a:p>
      </xdr:txBody>
    </xdr:sp>
    <xdr:clientData/>
  </xdr:twoCellAnchor>
  <xdr:oneCellAnchor>
    <xdr:from>
      <xdr:col>3</xdr:col>
      <xdr:colOff>123825</xdr:colOff>
      <xdr:row>49</xdr:row>
      <xdr:rowOff>107950</xdr:rowOff>
    </xdr:from>
    <xdr:ext cx="29210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65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65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650" cy="25273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65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65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23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54610</xdr:rowOff>
    </xdr:from>
    <xdr:ext cx="762000" cy="25273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1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3025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4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12700</xdr:rowOff>
    </xdr:from>
    <xdr:to>
      <xdr:col>15</xdr:col>
      <xdr:colOff>98425</xdr:colOff>
      <xdr:row>60</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146050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01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16510</xdr:rowOff>
    </xdr:from>
    <xdr:ext cx="75565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77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149860</xdr:rowOff>
    </xdr:from>
    <xdr:ext cx="75565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96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29210</xdr:rowOff>
    </xdr:from>
    <xdr:ext cx="762000" cy="25273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10160</xdr:rowOff>
    </xdr:from>
    <xdr:ext cx="73025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971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67310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48260</xdr:rowOff>
    </xdr:from>
    <xdr:ext cx="75565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10160</xdr:rowOff>
    </xdr:from>
    <xdr:ext cx="75565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257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について、分子となる経常経費充当一般財源は繰出金の増加により増加しているが、分母となる経常一般財源の減少により、０．５ポイントの増加となった。類似団体内、全国平均及び群馬県平均のいずれも下回り、類似団体内でも上位に位置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今後も経費の適正化に努める。</a:t>
          </a:r>
        </a:p>
      </xdr:txBody>
    </xdr:sp>
    <xdr:clientData/>
  </xdr:twoCellAnchor>
  <xdr:oneCellAnchor>
    <xdr:from>
      <xdr:col>62</xdr:col>
      <xdr:colOff>6350</xdr:colOff>
      <xdr:row>49</xdr:row>
      <xdr:rowOff>107950</xdr:rowOff>
    </xdr:from>
    <xdr:ext cx="29210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65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650" cy="25273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650"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65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650" cy="25273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65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121285</xdr:rowOff>
    </xdr:from>
    <xdr:to>
      <xdr:col>82</xdr:col>
      <xdr:colOff>107950</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66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20320</xdr:rowOff>
    </xdr:from>
    <xdr:ext cx="762000" cy="25273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787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196850</xdr:colOff>
      <xdr:row>61</xdr:row>
      <xdr:rowOff>48260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36195</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121285</xdr:rowOff>
    </xdr:from>
    <xdr:to>
      <xdr:col>82</xdr:col>
      <xdr:colOff>196850</xdr:colOff>
      <xdr:row>52</xdr:row>
      <xdr:rowOff>121285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40640</xdr:rowOff>
    </xdr:from>
    <xdr:to>
      <xdr:col>82</xdr:col>
      <xdr:colOff>107950</xdr:colOff>
      <xdr:row>54</xdr:row>
      <xdr:rowOff>94615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9894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20955</xdr:rowOff>
    </xdr:from>
    <xdr:ext cx="762000" cy="25273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21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40640</xdr:rowOff>
    </xdr:from>
    <xdr:to>
      <xdr:col>78</xdr:col>
      <xdr:colOff>69850</xdr:colOff>
      <xdr:row>54</xdr:row>
      <xdr:rowOff>94615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989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16510</xdr:rowOff>
    </xdr:from>
    <xdr:to>
      <xdr:col>78</xdr:col>
      <xdr:colOff>120650</xdr:colOff>
      <xdr:row>56</xdr:row>
      <xdr:rowOff>118110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102870</xdr:rowOff>
    </xdr:from>
    <xdr:ext cx="7366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04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94615</xdr:rowOff>
    </xdr:from>
    <xdr:to>
      <xdr:col>73</xdr:col>
      <xdr:colOff>180975</xdr:colOff>
      <xdr:row>56</xdr:row>
      <xdr:rowOff>99695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52915"/>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125095</xdr:rowOff>
    </xdr:from>
    <xdr:to>
      <xdr:col>74</xdr:col>
      <xdr:colOff>31750</xdr:colOff>
      <xdr:row>57</xdr:row>
      <xdr:rowOff>55245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40640</xdr:rowOff>
    </xdr:from>
    <xdr:ext cx="762000" cy="25273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132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162560</xdr:rowOff>
    </xdr:from>
    <xdr:to>
      <xdr:col>69</xdr:col>
      <xdr:colOff>92075</xdr:colOff>
      <xdr:row>56</xdr:row>
      <xdr:rowOff>99695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923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40640</xdr:rowOff>
    </xdr:from>
    <xdr:to>
      <xdr:col>69</xdr:col>
      <xdr:colOff>142875</xdr:colOff>
      <xdr:row>57</xdr:row>
      <xdr:rowOff>142240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127000</xdr:rowOff>
    </xdr:from>
    <xdr:ext cx="75565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9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149860</xdr:rowOff>
    </xdr:from>
    <xdr:to>
      <xdr:col>65</xdr:col>
      <xdr:colOff>53975</xdr:colOff>
      <xdr:row>58</xdr:row>
      <xdr:rowOff>80010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64770</xdr:rowOff>
    </xdr:from>
    <xdr:ext cx="762000" cy="25273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08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43815</xdr:rowOff>
    </xdr:from>
    <xdr:to>
      <xdr:col>82</xdr:col>
      <xdr:colOff>158750</xdr:colOff>
      <xdr:row>54</xdr:row>
      <xdr:rowOff>145415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60325</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160655</xdr:rowOff>
    </xdr:from>
    <xdr:to>
      <xdr:col>78</xdr:col>
      <xdr:colOff>120650</xdr:colOff>
      <xdr:row>54</xdr:row>
      <xdr:rowOff>90805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100965</xdr:rowOff>
    </xdr:from>
    <xdr:ext cx="736600" cy="25273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163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43815</xdr:rowOff>
    </xdr:from>
    <xdr:to>
      <xdr:col>74</xdr:col>
      <xdr:colOff>31750</xdr:colOff>
      <xdr:row>54</xdr:row>
      <xdr:rowOff>145415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155575</xdr:rowOff>
    </xdr:from>
    <xdr:ext cx="762000" cy="25273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709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48895</xdr:rowOff>
    </xdr:from>
    <xdr:to>
      <xdr:col>69</xdr:col>
      <xdr:colOff>142875</xdr:colOff>
      <xdr:row>56</xdr:row>
      <xdr:rowOff>150495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160655</xdr:rowOff>
    </xdr:from>
    <xdr:ext cx="75565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189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111760</xdr:rowOff>
    </xdr:from>
    <xdr:to>
      <xdr:col>65</xdr:col>
      <xdr:colOff>53975</xdr:colOff>
      <xdr:row>56</xdr:row>
      <xdr:rowOff>41910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52070</xdr:rowOff>
    </xdr:from>
    <xdr:ext cx="762000" cy="25273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10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は、ごみ処理拠点の移行に伴いごみ処理を担っていた一部事務組合への負担金が減少したことによる経常経費充当一般財源及び経常一般財源の減少により20.2％となった。令和3年度より0.4ポイント上昇し、類似団体内、全国平均、群馬県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引き続き、町独自の補助金等の見直し等を行い、補助費等の削減に努める。</a:t>
          </a:r>
        </a:p>
      </xdr:txBody>
    </xdr:sp>
    <xdr:clientData/>
  </xdr:twoCellAnchor>
  <xdr:oneCellAnchor>
    <xdr:from>
      <xdr:col>62</xdr:col>
      <xdr:colOff>6350</xdr:colOff>
      <xdr:row>29</xdr:row>
      <xdr:rowOff>107950</xdr:rowOff>
    </xdr:from>
    <xdr:ext cx="29210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145415</xdr:rowOff>
    </xdr:from>
    <xdr:to>
      <xdr:col>82</xdr:col>
      <xdr:colOff>107950</xdr:colOff>
      <xdr:row>41</xdr:row>
      <xdr:rowOff>33020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71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5080</xdr:rowOff>
    </xdr:from>
    <xdr:ext cx="762000" cy="25908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33020</xdr:rowOff>
    </xdr:from>
    <xdr:to>
      <xdr:col>82</xdr:col>
      <xdr:colOff>196850</xdr:colOff>
      <xdr:row>41</xdr:row>
      <xdr:rowOff>33020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60325</xdr:rowOff>
    </xdr:from>
    <xdr:ext cx="762000" cy="25908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145415</xdr:rowOff>
    </xdr:from>
    <xdr:to>
      <xdr:col>82</xdr:col>
      <xdr:colOff>196850</xdr:colOff>
      <xdr:row>34</xdr:row>
      <xdr:rowOff>145415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118110</xdr:rowOff>
    </xdr:from>
    <xdr:to>
      <xdr:col>82</xdr:col>
      <xdr:colOff>107950</xdr:colOff>
      <xdr:row>38</xdr:row>
      <xdr:rowOff>135890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6332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156845</xdr:rowOff>
    </xdr:from>
    <xdr:ext cx="762000" cy="252730"/>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5759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118110</xdr:rowOff>
    </xdr:from>
    <xdr:to>
      <xdr:col>78</xdr:col>
      <xdr:colOff>69850</xdr:colOff>
      <xdr:row>39</xdr:row>
      <xdr:rowOff>88265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6332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62230</xdr:rowOff>
    </xdr:from>
    <xdr:ext cx="7366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6350</xdr:rowOff>
    </xdr:from>
    <xdr:to>
      <xdr:col>73</xdr:col>
      <xdr:colOff>180975</xdr:colOff>
      <xdr:row>39</xdr:row>
      <xdr:rowOff>88265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92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112395</xdr:rowOff>
    </xdr:from>
    <xdr:ext cx="762000" cy="25273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13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95250</xdr:rowOff>
    </xdr:from>
    <xdr:to>
      <xdr:col>69</xdr:col>
      <xdr:colOff>92075</xdr:colOff>
      <xdr:row>39</xdr:row>
      <xdr:rowOff>6350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103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112395</xdr:rowOff>
    </xdr:from>
    <xdr:ext cx="755650" cy="25273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131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62230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38</xdr:row>
      <xdr:rowOff>85090</xdr:rowOff>
    </xdr:from>
    <xdr:to>
      <xdr:col>82</xdr:col>
      <xdr:colOff>158750</xdr:colOff>
      <xdr:row>39</xdr:row>
      <xdr:rowOff>15240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57150</xdr:rowOff>
    </xdr:from>
    <xdr:ext cx="762000" cy="25908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67310</xdr:rowOff>
    </xdr:from>
    <xdr:to>
      <xdr:col>78</xdr:col>
      <xdr:colOff>120650</xdr:colOff>
      <xdr:row>38</xdr:row>
      <xdr:rowOff>168910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153670</xdr:rowOff>
    </xdr:from>
    <xdr:ext cx="7366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37465</xdr:rowOff>
    </xdr:from>
    <xdr:to>
      <xdr:col>74</xdr:col>
      <xdr:colOff>31750</xdr:colOff>
      <xdr:row>39</xdr:row>
      <xdr:rowOff>139065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123825</xdr:rowOff>
    </xdr:from>
    <xdr:ext cx="762000" cy="25273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103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126365</xdr:rowOff>
    </xdr:from>
    <xdr:to>
      <xdr:col>69</xdr:col>
      <xdr:colOff>142875</xdr:colOff>
      <xdr:row>39</xdr:row>
      <xdr:rowOff>56515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41275</xdr:rowOff>
    </xdr:from>
    <xdr:ext cx="755650" cy="25273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278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44450</xdr:rowOff>
    </xdr:from>
    <xdr:to>
      <xdr:col>65</xdr:col>
      <xdr:colOff>53975</xdr:colOff>
      <xdr:row>38</xdr:row>
      <xdr:rowOff>146050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130810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は、令和元年度をピークに償還額が毎年度減少しており、令和4年度も経常経費充当一般財源は減少している。一方で、分母となる経常一般財源の減少もあり、令和3年度に比べ0.1ポイント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類似団体内、全国平均、群馬県平均のいずれも下回っており、今後も健全な財政運営に努める。</a:t>
          </a:r>
        </a:p>
      </xdr:txBody>
    </xdr:sp>
    <xdr:clientData/>
  </xdr:twoCellAnchor>
  <xdr:oneCellAnchor>
    <xdr:from>
      <xdr:col>3</xdr:col>
      <xdr:colOff>123825</xdr:colOff>
      <xdr:row>69</xdr:row>
      <xdr:rowOff>107950</xdr:rowOff>
    </xdr:from>
    <xdr:ext cx="29210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650" cy="25273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152400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48540"/>
          <a:ext cx="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62000" cy="25908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19050</xdr:rowOff>
    </xdr:from>
    <xdr:ext cx="762000" cy="25273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2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101600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514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273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200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514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59690</xdr:rowOff>
    </xdr:from>
    <xdr:ext cx="73025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58420</xdr:rowOff>
    </xdr:from>
    <xdr:to>
      <xdr:col>15</xdr:col>
      <xdr:colOff>98425</xdr:colOff>
      <xdr:row>77</xdr:row>
      <xdr:rowOff>33020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886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153670</xdr:rowOff>
    </xdr:from>
    <xdr:to>
      <xdr:col>15</xdr:col>
      <xdr:colOff>149225</xdr:colOff>
      <xdr:row>77</xdr:row>
      <xdr:rowOff>83820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68580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129540</xdr:rowOff>
    </xdr:from>
    <xdr:to>
      <xdr:col>11</xdr:col>
      <xdr:colOff>9525</xdr:colOff>
      <xdr:row>77</xdr:row>
      <xdr:rowOff>33020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8829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565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160020</xdr:rowOff>
    </xdr:from>
    <xdr:ext cx="75565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616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50800</xdr:rowOff>
    </xdr:from>
    <xdr:to>
      <xdr:col>24</xdr:col>
      <xdr:colOff>76200</xdr:colOff>
      <xdr:row>75</xdr:row>
      <xdr:rowOff>152400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67310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5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153670</xdr:rowOff>
    </xdr:from>
    <xdr:ext cx="73025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695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119380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153670</xdr:rowOff>
    </xdr:from>
    <xdr:to>
      <xdr:col>11</xdr:col>
      <xdr:colOff>60325</xdr:colOff>
      <xdr:row>77</xdr:row>
      <xdr:rowOff>83820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93980</xdr:rowOff>
    </xdr:from>
    <xdr:ext cx="75565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27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78740</xdr:rowOff>
    </xdr:from>
    <xdr:to>
      <xdr:col>6</xdr:col>
      <xdr:colOff>171450</xdr:colOff>
      <xdr:row>76</xdr:row>
      <xdr:rowOff>8890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19050</xdr:rowOff>
    </xdr:from>
    <xdr:ext cx="755650" cy="25273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063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公債費以外の経常収支比率は高い傾向にあり、類似団体内平均、全国平均、群馬県平均の全てにおいて上回っており、類似団体内で最下位に位置している。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特に比率の高い物件費、補助費等の見直し等により、比率の抑制に努める。</a:t>
          </a:r>
        </a:p>
      </xdr:txBody>
    </xdr:sp>
    <xdr:clientData/>
  </xdr:twoCellAnchor>
  <xdr:oneCellAnchor>
    <xdr:from>
      <xdr:col>62</xdr:col>
      <xdr:colOff>6350</xdr:colOff>
      <xdr:row>69</xdr:row>
      <xdr:rowOff>107950</xdr:rowOff>
    </xdr:from>
    <xdr:ext cx="292100"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53340</xdr:rowOff>
    </xdr:from>
    <xdr:ext cx="762000" cy="25273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93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64770</xdr:rowOff>
    </xdr:from>
    <xdr:ext cx="762000" cy="25273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152400</xdr:rowOff>
    </xdr:from>
    <xdr:to>
      <xdr:col>82</xdr:col>
      <xdr:colOff>107950</xdr:colOff>
      <xdr:row>80</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69695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152400</xdr:rowOff>
    </xdr:from>
    <xdr:to>
      <xdr:col>78</xdr:col>
      <xdr:colOff>69850</xdr:colOff>
      <xdr:row>81</xdr:row>
      <xdr:rowOff>46990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9695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44450</xdr:rowOff>
    </xdr:from>
    <xdr:to>
      <xdr:col>78</xdr:col>
      <xdr:colOff>120650</xdr:colOff>
      <xdr:row>76</xdr:row>
      <xdr:rowOff>146050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273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435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24130</xdr:rowOff>
    </xdr:from>
    <xdr:to>
      <xdr:col>73</xdr:col>
      <xdr:colOff>180975</xdr:colOff>
      <xdr:row>81</xdr:row>
      <xdr:rowOff>46990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911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73660</xdr:rowOff>
    </xdr:from>
    <xdr:to>
      <xdr:col>74</xdr:col>
      <xdr:colOff>31750</xdr:colOff>
      <xdr:row>78</xdr:row>
      <xdr:rowOff>3810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4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19685</xdr:rowOff>
    </xdr:from>
    <xdr:to>
      <xdr:col>69</xdr:col>
      <xdr:colOff>92075</xdr:colOff>
      <xdr:row>81</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64235"/>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37465</xdr:rowOff>
    </xdr:from>
    <xdr:to>
      <xdr:col>69</xdr:col>
      <xdr:colOff>142875</xdr:colOff>
      <xdr:row>77</xdr:row>
      <xdr:rowOff>139065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149225</xdr:rowOff>
    </xdr:from>
    <xdr:ext cx="75565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079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10160</xdr:rowOff>
    </xdr:from>
    <xdr:to>
      <xdr:col>65</xdr:col>
      <xdr:colOff>53975</xdr:colOff>
      <xdr:row>77</xdr:row>
      <xdr:rowOff>111760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121920</xdr:rowOff>
    </xdr:from>
    <xdr:ext cx="762000" cy="25273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0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110490</xdr:rowOff>
    </xdr:from>
    <xdr:ext cx="762000" cy="25273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55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101600</xdr:rowOff>
    </xdr:from>
    <xdr:to>
      <xdr:col>78</xdr:col>
      <xdr:colOff>120650</xdr:colOff>
      <xdr:row>80</xdr:row>
      <xdr:rowOff>31750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16510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3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167640</xdr:rowOff>
    </xdr:from>
    <xdr:to>
      <xdr:col>74</xdr:col>
      <xdr:colOff>31750</xdr:colOff>
      <xdr:row>81</xdr:row>
      <xdr:rowOff>97790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8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82550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144780</xdr:rowOff>
    </xdr:from>
    <xdr:to>
      <xdr:col>69</xdr:col>
      <xdr:colOff>142875</xdr:colOff>
      <xdr:row>81</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59690</xdr:rowOff>
    </xdr:from>
    <xdr:ext cx="75565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47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140335</xdr:rowOff>
    </xdr:from>
    <xdr:to>
      <xdr:col>65</xdr:col>
      <xdr:colOff>53975</xdr:colOff>
      <xdr:row>79</xdr:row>
      <xdr:rowOff>70485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55245</xdr:rowOff>
    </xdr:from>
    <xdr:ext cx="762000" cy="25273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9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群馬県大泉町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73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73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168910</xdr:rowOff>
    </xdr:from>
    <xdr:to>
      <xdr:col>29</xdr:col>
      <xdr:colOff>127000</xdr:colOff>
      <xdr:row>20</xdr:row>
      <xdr:rowOff>120650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02485"/>
          <a:ext cx="0" cy="14947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123825</xdr:rowOff>
    </xdr:from>
    <xdr:ext cx="755650" cy="25273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04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57,866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120650</xdr:rowOff>
    </xdr:from>
    <xdr:to>
      <xdr:col>30</xdr:col>
      <xdr:colOff>25400</xdr:colOff>
      <xdr:row>20</xdr:row>
      <xdr:rowOff>120650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9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83820</xdr:rowOff>
    </xdr:from>
    <xdr:ext cx="75565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59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136,286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168910</xdr:rowOff>
    </xdr:from>
    <xdr:to>
      <xdr:col>30</xdr:col>
      <xdr:colOff>25400</xdr:colOff>
      <xdr:row>11</xdr:row>
      <xdr:rowOff>168910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02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113665</xdr:rowOff>
    </xdr:from>
    <xdr:to>
      <xdr:col>29</xdr:col>
      <xdr:colOff>127000</xdr:colOff>
      <xdr:row>20</xdr:row>
      <xdr:rowOff>117475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59029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104140</xdr:rowOff>
    </xdr:from>
    <xdr:ext cx="75565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96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83,916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87630</xdr:rowOff>
    </xdr:from>
    <xdr:to>
      <xdr:col>29</xdr:col>
      <xdr:colOff>177800</xdr:colOff>
      <xdr:row>18</xdr:row>
      <xdr:rowOff>17780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49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117475</xdr:rowOff>
    </xdr:from>
    <xdr:to>
      <xdr:col>26</xdr:col>
      <xdr:colOff>50800</xdr:colOff>
      <xdr:row>20</xdr:row>
      <xdr:rowOff>127000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5941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101600</xdr:rowOff>
    </xdr:from>
    <xdr:to>
      <xdr:col>26</xdr:col>
      <xdr:colOff>101600</xdr:colOff>
      <xdr:row>18</xdr:row>
      <xdr:rowOff>31750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63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41910</xdr:rowOff>
    </xdr:from>
    <xdr:ext cx="736600" cy="25273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7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127000</xdr:rowOff>
    </xdr:from>
    <xdr:to>
      <xdr:col>22</xdr:col>
      <xdr:colOff>114300</xdr:colOff>
      <xdr:row>20</xdr:row>
      <xdr:rowOff>159385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60362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3175</xdr:rowOff>
    </xdr:from>
    <xdr:to>
      <xdr:col>22</xdr:col>
      <xdr:colOff>165100</xdr:colOff>
      <xdr:row>18</xdr:row>
      <xdr:rowOff>104775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136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114935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138430</xdr:rowOff>
    </xdr:from>
    <xdr:to>
      <xdr:col>18</xdr:col>
      <xdr:colOff>177800</xdr:colOff>
      <xdr:row>20</xdr:row>
      <xdr:rowOff>159385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908300" y="361505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15240</xdr:rowOff>
    </xdr:from>
    <xdr:to>
      <xdr:col>19</xdr:col>
      <xdr:colOff>38100</xdr:colOff>
      <xdr:row>18</xdr:row>
      <xdr:rowOff>116840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14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127635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29210</xdr:rowOff>
    </xdr:from>
    <xdr:to>
      <xdr:col>15</xdr:col>
      <xdr:colOff>101600</xdr:colOff>
      <xdr:row>18</xdr:row>
      <xdr:rowOff>130175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629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20</xdr:row>
      <xdr:rowOff>63500</xdr:rowOff>
    </xdr:from>
    <xdr:to>
      <xdr:col>29</xdr:col>
      <xdr:colOff>177800</xdr:colOff>
      <xdr:row>20</xdr:row>
      <xdr:rowOff>164465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540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143510</xdr:rowOff>
    </xdr:from>
    <xdr:ext cx="755650" cy="25273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4868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58,211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20</xdr:row>
      <xdr:rowOff>66675</xdr:rowOff>
    </xdr:from>
    <xdr:to>
      <xdr:col>26</xdr:col>
      <xdr:colOff>101600</xdr:colOff>
      <xdr:row>20</xdr:row>
      <xdr:rowOff>168275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54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153035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2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20</xdr:row>
      <xdr:rowOff>76200</xdr:rowOff>
    </xdr:from>
    <xdr:to>
      <xdr:col>22</xdr:col>
      <xdr:colOff>165100</xdr:colOff>
      <xdr:row>21</xdr:row>
      <xdr:rowOff>6350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55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162560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3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57,507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109220</xdr:rowOff>
    </xdr:from>
    <xdr:to>
      <xdr:col>19</xdr:col>
      <xdr:colOff>38100</xdr:colOff>
      <xdr:row>21</xdr:row>
      <xdr:rowOff>38735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5858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23495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7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87630</xdr:rowOff>
    </xdr:from>
    <xdr:to>
      <xdr:col>15</xdr:col>
      <xdr:colOff>101600</xdr:colOff>
      <xdr:row>21</xdr:row>
      <xdr:rowOff>17780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56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2540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5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33655</xdr:rowOff>
    </xdr:from>
    <xdr:to>
      <xdr:col>29</xdr:col>
      <xdr:colOff>127000</xdr:colOff>
      <xdr:row>38</xdr:row>
      <xdr:rowOff>116205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58205"/>
          <a:ext cx="0" cy="1625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88900</xdr:rowOff>
    </xdr:from>
    <xdr:ext cx="755650" cy="25463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50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292100</xdr:rowOff>
    </xdr:from>
    <xdr:ext cx="755650" cy="25717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2300"/>
          <a:ext cx="755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41,949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33655</xdr:rowOff>
    </xdr:from>
    <xdr:to>
      <xdr:col>30</xdr:col>
      <xdr:colOff>25400</xdr:colOff>
      <xdr:row>33</xdr:row>
      <xdr:rowOff>33655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582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123825</xdr:rowOff>
    </xdr:from>
    <xdr:to>
      <xdr:col>29</xdr:col>
      <xdr:colOff>127000</xdr:colOff>
      <xdr:row>37</xdr:row>
      <xdr:rowOff>132080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248525"/>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137160</xdr:rowOff>
    </xdr:from>
    <xdr:ext cx="75565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751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292100</xdr:rowOff>
    </xdr:from>
    <xdr:to>
      <xdr:col>29</xdr:col>
      <xdr:colOff>177800</xdr:colOff>
      <xdr:row>36</xdr:row>
      <xdr:rowOff>50165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024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132080</xdr:rowOff>
    </xdr:from>
    <xdr:to>
      <xdr:col>26</xdr:col>
      <xdr:colOff>50800</xdr:colOff>
      <xdr:row>37</xdr:row>
      <xdr:rowOff>172085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256780"/>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82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139700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98425</xdr:rowOff>
    </xdr:from>
    <xdr:to>
      <xdr:col>22</xdr:col>
      <xdr:colOff>114300</xdr:colOff>
      <xdr:row>37</xdr:row>
      <xdr:rowOff>172085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22312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78740</xdr:rowOff>
    </xdr:from>
    <xdr:to>
      <xdr:col>22</xdr:col>
      <xdr:colOff>165100</xdr:colOff>
      <xdr:row>37</xdr:row>
      <xdr:rowOff>9525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31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191135</xdr:rowOff>
    </xdr:from>
    <xdr:ext cx="762000" cy="25273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1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98425</xdr:rowOff>
    </xdr:from>
    <xdr:to>
      <xdr:col>18</xdr:col>
      <xdr:colOff>177800</xdr:colOff>
      <xdr:row>37</xdr:row>
      <xdr:rowOff>210820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22312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121285</xdr:rowOff>
    </xdr:from>
    <xdr:ext cx="762000" cy="25273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333375</xdr:rowOff>
    </xdr:from>
    <xdr:to>
      <xdr:col>15</xdr:col>
      <xdr:colOff>101600</xdr:colOff>
      <xdr:row>36</xdr:row>
      <xdr:rowOff>92075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102235</xdr:rowOff>
    </xdr:from>
    <xdr:ext cx="762000" cy="2584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72390</xdr:rowOff>
    </xdr:from>
    <xdr:to>
      <xdr:col>29</xdr:col>
      <xdr:colOff>177800</xdr:colOff>
      <xdr:row>37</xdr:row>
      <xdr:rowOff>174625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197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45720</xdr:rowOff>
    </xdr:from>
    <xdr:ext cx="755650"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042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80645</xdr:rowOff>
    </xdr:from>
    <xdr:to>
      <xdr:col>26</xdr:col>
      <xdr:colOff>101600</xdr:colOff>
      <xdr:row>37</xdr:row>
      <xdr:rowOff>182880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2053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168275</xdr:rowOff>
    </xdr:from>
    <xdr:ext cx="736600" cy="25273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29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121285</xdr:rowOff>
    </xdr:from>
    <xdr:to>
      <xdr:col>22</xdr:col>
      <xdr:colOff>165100</xdr:colOff>
      <xdr:row>37</xdr:row>
      <xdr:rowOff>223520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2459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207010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46990</xdr:rowOff>
    </xdr:from>
    <xdr:to>
      <xdr:col>19</xdr:col>
      <xdr:colOff>38100</xdr:colOff>
      <xdr:row>37</xdr:row>
      <xdr:rowOff>149225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134620</xdr:rowOff>
    </xdr:from>
    <xdr:ext cx="762000" cy="25273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9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160020</xdr:rowOff>
    </xdr:from>
    <xdr:to>
      <xdr:col>15</xdr:col>
      <xdr:colOff>101600</xdr:colOff>
      <xdr:row>37</xdr:row>
      <xdr:rowOff>262255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284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247650</xdr:rowOff>
    </xdr:from>
    <xdr:ext cx="762000" cy="25273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72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41,729
33,514
18.03
16,368,883
15,650,087
718,796
8,039,459
6,594,281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73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280" cy="25273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28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28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113030</xdr:rowOff>
    </xdr:from>
    <xdr:to>
      <xdr:col>24</xdr:col>
      <xdr:colOff>62865</xdr:colOff>
      <xdr:row>38</xdr:row>
      <xdr:rowOff>101600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5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105410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101600</xdr:rowOff>
    </xdr:from>
    <xdr:to>
      <xdr:col>24</xdr:col>
      <xdr:colOff>152400</xdr:colOff>
      <xdr:row>38</xdr:row>
      <xdr:rowOff>101600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59690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133,638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113030</xdr:rowOff>
    </xdr:from>
    <xdr:to>
      <xdr:col>24</xdr:col>
      <xdr:colOff>152400</xdr:colOff>
      <xdr:row>30</xdr:row>
      <xdr:rowOff>113030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146050</xdr:rowOff>
    </xdr:from>
    <xdr:to>
      <xdr:col>24</xdr:col>
      <xdr:colOff>63500</xdr:colOff>
      <xdr:row>37</xdr:row>
      <xdr:rowOff>151130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897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163195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140335</xdr:rowOff>
    </xdr:from>
    <xdr:to>
      <xdr:col>24</xdr:col>
      <xdr:colOff>114300</xdr:colOff>
      <xdr:row>36</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146050</xdr:rowOff>
    </xdr:from>
    <xdr:to>
      <xdr:col>19</xdr:col>
      <xdr:colOff>177800</xdr:colOff>
      <xdr:row>37</xdr:row>
      <xdr:rowOff>165100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9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95885</xdr:rowOff>
    </xdr:from>
    <xdr:ext cx="52832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9251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165100</xdr:rowOff>
    </xdr:from>
    <xdr:to>
      <xdr:col>15</xdr:col>
      <xdr:colOff>50800</xdr:colOff>
      <xdr:row>38</xdr:row>
      <xdr:rowOff>154940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875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635</xdr:rowOff>
    </xdr:from>
    <xdr:ext cx="52832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01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118110</xdr:rowOff>
    </xdr:from>
    <xdr:to>
      <xdr:col>10</xdr:col>
      <xdr:colOff>114300</xdr:colOff>
      <xdr:row>38</xdr:row>
      <xdr:rowOff>154940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332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133985</xdr:rowOff>
    </xdr:from>
    <xdr:ext cx="528320" cy="25273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34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13970</xdr:rowOff>
    </xdr:from>
    <xdr:to>
      <xdr:col>6</xdr:col>
      <xdr:colOff>38100</xdr:colOff>
      <xdr:row>37</xdr:row>
      <xdr:rowOff>115570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132080</xdr:rowOff>
    </xdr:from>
    <xdr:ext cx="528320" cy="25273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32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100330</xdr:rowOff>
    </xdr:from>
    <xdr:to>
      <xdr:col>24</xdr:col>
      <xdr:colOff>114300</xdr:colOff>
      <xdr:row>38</xdr:row>
      <xdr:rowOff>30480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15240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95250</xdr:rowOff>
    </xdr:from>
    <xdr:to>
      <xdr:col>20</xdr:col>
      <xdr:colOff>38100</xdr:colOff>
      <xdr:row>38</xdr:row>
      <xdr:rowOff>25400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16510</xdr:rowOff>
    </xdr:from>
    <xdr:ext cx="52832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531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114300</xdr:rowOff>
    </xdr:from>
    <xdr:to>
      <xdr:col>15</xdr:col>
      <xdr:colOff>101600</xdr:colOff>
      <xdr:row>38</xdr:row>
      <xdr:rowOff>44450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35560</xdr:rowOff>
    </xdr:from>
    <xdr:ext cx="52832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550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104140</xdr:rowOff>
    </xdr:from>
    <xdr:to>
      <xdr:col>10</xdr:col>
      <xdr:colOff>165100</xdr:colOff>
      <xdr:row>39</xdr:row>
      <xdr:rowOff>34290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25400</xdr:rowOff>
    </xdr:from>
    <xdr:ext cx="52832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711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67310</xdr:rowOff>
    </xdr:from>
    <xdr:to>
      <xdr:col>6</xdr:col>
      <xdr:colOff>38100</xdr:colOff>
      <xdr:row>38</xdr:row>
      <xdr:rowOff>168910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160020</xdr:rowOff>
    </xdr:from>
    <xdr:ext cx="52832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675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273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280" cy="25273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28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28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58</xdr:row>
      <xdr:rowOff>27305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1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31115</xdr:rowOff>
    </xdr:from>
    <xdr:ext cx="534670" cy="25273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2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52,298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27305</xdr:rowOff>
    </xdr:from>
    <xdr:to>
      <xdr:col>24</xdr:col>
      <xdr:colOff>152400</xdr:colOff>
      <xdr:row>58</xdr:row>
      <xdr:rowOff>27305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273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175,345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104140</xdr:rowOff>
    </xdr:from>
    <xdr:to>
      <xdr:col>24</xdr:col>
      <xdr:colOff>63500</xdr:colOff>
      <xdr:row>57</xdr:row>
      <xdr:rowOff>159385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67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71120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0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159385</xdr:rowOff>
    </xdr:from>
    <xdr:to>
      <xdr:col>19</xdr:col>
      <xdr:colOff>177800</xdr:colOff>
      <xdr:row>58</xdr:row>
      <xdr:rowOff>15240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20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116205</xdr:rowOff>
    </xdr:from>
    <xdr:to>
      <xdr:col>20</xdr:col>
      <xdr:colOff>38100</xdr:colOff>
      <xdr:row>57</xdr:row>
      <xdr:rowOff>46355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63500</xdr:rowOff>
    </xdr:from>
    <xdr:ext cx="528320" cy="25273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93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148590</xdr:rowOff>
    </xdr:from>
    <xdr:to>
      <xdr:col>15</xdr:col>
      <xdr:colOff>50800</xdr:colOff>
      <xdr:row>58</xdr:row>
      <xdr:rowOff>15240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12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95885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112395</xdr:rowOff>
    </xdr:from>
    <xdr:ext cx="528320" cy="25273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42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148590</xdr:rowOff>
    </xdr:from>
    <xdr:to>
      <xdr:col>10</xdr:col>
      <xdr:colOff>114300</xdr:colOff>
      <xdr:row>58</xdr:row>
      <xdr:rowOff>12700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1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145415</xdr:rowOff>
    </xdr:from>
    <xdr:to>
      <xdr:col>10</xdr:col>
      <xdr:colOff>165100</xdr:colOff>
      <xdr:row>57</xdr:row>
      <xdr:rowOff>75565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92075</xdr:rowOff>
    </xdr:from>
    <xdr:ext cx="52832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521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151765</xdr:rowOff>
    </xdr:from>
    <xdr:to>
      <xdr:col>6</xdr:col>
      <xdr:colOff>38100</xdr:colOff>
      <xdr:row>57</xdr:row>
      <xdr:rowOff>81915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99060</xdr:rowOff>
    </xdr:from>
    <xdr:ext cx="528320" cy="25273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28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53340</xdr:rowOff>
    </xdr:from>
    <xdr:to>
      <xdr:col>24</xdr:col>
      <xdr:colOff>114300</xdr:colOff>
      <xdr:row>57</xdr:row>
      <xdr:rowOff>154940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139700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0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109220</xdr:rowOff>
    </xdr:from>
    <xdr:to>
      <xdr:col>20</xdr:col>
      <xdr:colOff>38100</xdr:colOff>
      <xdr:row>58</xdr:row>
      <xdr:rowOff>38735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29845</xdr:rowOff>
    </xdr:from>
    <xdr:ext cx="528320" cy="25273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9739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135890</xdr:rowOff>
    </xdr:from>
    <xdr:to>
      <xdr:col>15</xdr:col>
      <xdr:colOff>101600</xdr:colOff>
      <xdr:row>58</xdr:row>
      <xdr:rowOff>66040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57150</xdr:rowOff>
    </xdr:from>
    <xdr:ext cx="52832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001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97790</xdr:rowOff>
    </xdr:from>
    <xdr:to>
      <xdr:col>10</xdr:col>
      <xdr:colOff>165100</xdr:colOff>
      <xdr:row>58</xdr:row>
      <xdr:rowOff>27940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19050</xdr:rowOff>
    </xdr:from>
    <xdr:ext cx="528320" cy="25273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963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133350</xdr:rowOff>
    </xdr:from>
    <xdr:to>
      <xdr:col>6</xdr:col>
      <xdr:colOff>38100</xdr:colOff>
      <xdr:row>58</xdr:row>
      <xdr:rowOff>63500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54610</xdr:rowOff>
    </xdr:from>
    <xdr:ext cx="528320" cy="25273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98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2570" cy="25273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256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273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13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1905</xdr:rowOff>
    </xdr:from>
    <xdr:to>
      <xdr:col>24</xdr:col>
      <xdr:colOff>62865</xdr:colOff>
      <xdr:row>77</xdr:row>
      <xdr:rowOff>152400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855"/>
          <a:ext cx="127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156210</xdr:rowOff>
    </xdr:from>
    <xdr:ext cx="378460" cy="25273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8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120650</xdr:rowOff>
    </xdr:from>
    <xdr:ext cx="534670" cy="25273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21,409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1905</xdr:rowOff>
    </xdr:from>
    <xdr:to>
      <xdr:col>24</xdr:col>
      <xdr:colOff>152400</xdr:colOff>
      <xdr:row>71</xdr:row>
      <xdr:rowOff>1905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152400</xdr:rowOff>
    </xdr:from>
    <xdr:to>
      <xdr:col>24</xdr:col>
      <xdr:colOff>63500</xdr:colOff>
      <xdr:row>77</xdr:row>
      <xdr:rowOff>154940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4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57150</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34290</xdr:rowOff>
    </xdr:from>
    <xdr:to>
      <xdr:col>24</xdr:col>
      <xdr:colOff>114300</xdr:colOff>
      <xdr:row>76</xdr:row>
      <xdr:rowOff>135890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154940</xdr:rowOff>
    </xdr:from>
    <xdr:to>
      <xdr:col>19</xdr:col>
      <xdr:colOff>177800</xdr:colOff>
      <xdr:row>77</xdr:row>
      <xdr:rowOff>154940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6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20320</xdr:rowOff>
    </xdr:from>
    <xdr:to>
      <xdr:col>20</xdr:col>
      <xdr:colOff>38100</xdr:colOff>
      <xdr:row>76</xdr:row>
      <xdr:rowOff>121920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138430</xdr:rowOff>
    </xdr:from>
    <xdr:ext cx="463550"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825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154940</xdr:rowOff>
    </xdr:from>
    <xdr:to>
      <xdr:col>15</xdr:col>
      <xdr:colOff>50800</xdr:colOff>
      <xdr:row>77</xdr:row>
      <xdr:rowOff>166370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6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63500</xdr:rowOff>
    </xdr:from>
    <xdr:to>
      <xdr:col>15</xdr:col>
      <xdr:colOff>101600</xdr:colOff>
      <xdr:row>76</xdr:row>
      <xdr:rowOff>165100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10160</xdr:rowOff>
    </xdr:from>
    <xdr:ext cx="46355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868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77</xdr:row>
      <xdr:rowOff>166370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48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77470</xdr:rowOff>
    </xdr:from>
    <xdr:to>
      <xdr:col>10</xdr:col>
      <xdr:colOff>165100</xdr:colOff>
      <xdr:row>77</xdr:row>
      <xdr:rowOff>7620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24130</xdr:rowOff>
    </xdr:from>
    <xdr:ext cx="46355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8828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55245</xdr:rowOff>
    </xdr:from>
    <xdr:to>
      <xdr:col>6</xdr:col>
      <xdr:colOff>38100</xdr:colOff>
      <xdr:row>76</xdr:row>
      <xdr:rowOff>156845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1905</xdr:rowOff>
    </xdr:from>
    <xdr:ext cx="46355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8606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16510</xdr:rowOff>
    </xdr:from>
    <xdr:ext cx="37846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8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104140</xdr:rowOff>
    </xdr:from>
    <xdr:to>
      <xdr:col>20</xdr:col>
      <xdr:colOff>38100</xdr:colOff>
      <xdr:row>78</xdr:row>
      <xdr:rowOff>34290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25400</xdr:rowOff>
    </xdr:from>
    <xdr:ext cx="3784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70"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104140</xdr:rowOff>
    </xdr:from>
    <xdr:to>
      <xdr:col>15</xdr:col>
      <xdr:colOff>101600</xdr:colOff>
      <xdr:row>78</xdr:row>
      <xdr:rowOff>34290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26035</xdr:rowOff>
    </xdr:from>
    <xdr:ext cx="37846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70" y="13399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114935</xdr:rowOff>
    </xdr:from>
    <xdr:to>
      <xdr:col>10</xdr:col>
      <xdr:colOff>165100</xdr:colOff>
      <xdr:row>78</xdr:row>
      <xdr:rowOff>45085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36195</xdr:rowOff>
    </xdr:from>
    <xdr:ext cx="3784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70" y="13409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96520</xdr:rowOff>
    </xdr:from>
    <xdr:to>
      <xdr:col>6</xdr:col>
      <xdr:colOff>38100</xdr:colOff>
      <xdr:row>78</xdr:row>
      <xdr:rowOff>26670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17780</xdr:rowOff>
    </xdr:from>
    <xdr:ext cx="378460" cy="25273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70" y="133908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121285</xdr:rowOff>
    </xdr:from>
    <xdr:to>
      <xdr:col>24</xdr:col>
      <xdr:colOff>62865</xdr:colOff>
      <xdr:row>98</xdr:row>
      <xdr:rowOff>6350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33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9525</xdr:rowOff>
    </xdr:from>
    <xdr:ext cx="534670" cy="25273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6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xdr:rowOff>
    </xdr:from>
    <xdr:to>
      <xdr:col>24</xdr:col>
      <xdr:colOff>152400</xdr:colOff>
      <xdr:row>98</xdr:row>
      <xdr:rowOff>6350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67945</xdr:rowOff>
    </xdr:from>
    <xdr:ext cx="598805" cy="2584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125,963</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121285</xdr:rowOff>
    </xdr:from>
    <xdr:to>
      <xdr:col>24</xdr:col>
      <xdr:colOff>152400</xdr:colOff>
      <xdr:row>89</xdr:row>
      <xdr:rowOff>121285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71755</xdr:rowOff>
    </xdr:from>
    <xdr:to>
      <xdr:col>24</xdr:col>
      <xdr:colOff>63500</xdr:colOff>
      <xdr:row>95</xdr:row>
      <xdr:rowOff>13335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16605"/>
          <a:ext cx="8382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139065</xdr:rowOff>
    </xdr:from>
    <xdr:to>
      <xdr:col>24</xdr:col>
      <xdr:colOff>114300</xdr:colOff>
      <xdr:row>95</xdr:row>
      <xdr:rowOff>69215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71755</xdr:rowOff>
    </xdr:from>
    <xdr:to>
      <xdr:col>19</xdr:col>
      <xdr:colOff>177800</xdr:colOff>
      <xdr:row>96</xdr:row>
      <xdr:rowOff>7620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6605"/>
          <a:ext cx="889000" cy="450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69850</xdr:rowOff>
    </xdr:from>
    <xdr:to>
      <xdr:col>20</xdr:col>
      <xdr:colOff>38100</xdr:colOff>
      <xdr:row>93</xdr:row>
      <xdr:rowOff>171450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162560</xdr:rowOff>
    </xdr:from>
    <xdr:ext cx="52832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29965" y="16107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7620</xdr:rowOff>
    </xdr:from>
    <xdr:to>
      <xdr:col>15</xdr:col>
      <xdr:colOff>50800</xdr:colOff>
      <xdr:row>96</xdr:row>
      <xdr:rowOff>86995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682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137795</xdr:rowOff>
    </xdr:from>
    <xdr:to>
      <xdr:col>15</xdr:col>
      <xdr:colOff>101600</xdr:colOff>
      <xdr:row>96</xdr:row>
      <xdr:rowOff>67945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59055</xdr:rowOff>
    </xdr:from>
    <xdr:ext cx="52832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518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86995</xdr:rowOff>
    </xdr:from>
    <xdr:to>
      <xdr:col>10</xdr:col>
      <xdr:colOff>114300</xdr:colOff>
      <xdr:row>96</xdr:row>
      <xdr:rowOff>151765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61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29210</xdr:rowOff>
    </xdr:from>
    <xdr:to>
      <xdr:col>10</xdr:col>
      <xdr:colOff>165100</xdr:colOff>
      <xdr:row>96</xdr:row>
      <xdr:rowOff>130175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146685</xdr:rowOff>
    </xdr:from>
    <xdr:ext cx="528320" cy="25273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2629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2832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3150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133985</xdr:rowOff>
    </xdr:from>
    <xdr:to>
      <xdr:col>24</xdr:col>
      <xdr:colOff>114300</xdr:colOff>
      <xdr:row>95</xdr:row>
      <xdr:rowOff>64135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156845</xdr:rowOff>
    </xdr:from>
    <xdr:ext cx="534670" cy="25273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016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20955</xdr:rowOff>
    </xdr:from>
    <xdr:to>
      <xdr:col>20</xdr:col>
      <xdr:colOff>38100</xdr:colOff>
      <xdr:row>93</xdr:row>
      <xdr:rowOff>122555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139065</xdr:rowOff>
    </xdr:from>
    <xdr:ext cx="52832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5741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128270</xdr:rowOff>
    </xdr:from>
    <xdr:to>
      <xdr:col>15</xdr:col>
      <xdr:colOff>101600</xdr:colOff>
      <xdr:row>96</xdr:row>
      <xdr:rowOff>58420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74930</xdr:rowOff>
    </xdr:from>
    <xdr:ext cx="528320" cy="25273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191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36195</xdr:rowOff>
    </xdr:from>
    <xdr:to>
      <xdr:col>10</xdr:col>
      <xdr:colOff>165100</xdr:colOff>
      <xdr:row>96</xdr:row>
      <xdr:rowOff>137795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128905</xdr:rowOff>
    </xdr:from>
    <xdr:ext cx="52832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588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22225</xdr:rowOff>
    </xdr:from>
    <xdr:ext cx="52832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6528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2570" cy="25273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73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9280" cy="25273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280"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280"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97790</xdr:rowOff>
    </xdr:from>
    <xdr:to>
      <xdr:col>54</xdr:col>
      <xdr:colOff>189865</xdr:colOff>
      <xdr:row>38</xdr:row>
      <xdr:rowOff>147955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129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151765</xdr:rowOff>
    </xdr:from>
    <xdr:ext cx="534670" cy="259080"/>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41,217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147955</xdr:rowOff>
    </xdr:from>
    <xdr:to>
      <xdr:col>55</xdr:col>
      <xdr:colOff>88900</xdr:colOff>
      <xdr:row>38</xdr:row>
      <xdr:rowOff>147955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43815</xdr:rowOff>
    </xdr:from>
    <xdr:ext cx="598805" cy="252730"/>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8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171,904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97790</xdr:rowOff>
    </xdr:from>
    <xdr:to>
      <xdr:col>55</xdr:col>
      <xdr:colOff>88900</xdr:colOff>
      <xdr:row>30</xdr:row>
      <xdr:rowOff>97790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106680</xdr:rowOff>
    </xdr:from>
    <xdr:to>
      <xdr:col>55</xdr:col>
      <xdr:colOff>0</xdr:colOff>
      <xdr:row>37</xdr:row>
      <xdr:rowOff>136525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503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143510</xdr:rowOff>
    </xdr:from>
    <xdr:ext cx="534670" cy="252730"/>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26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128270</xdr:rowOff>
    </xdr:from>
    <xdr:to>
      <xdr:col>50</xdr:col>
      <xdr:colOff>114300</xdr:colOff>
      <xdr:row>37</xdr:row>
      <xdr:rowOff>136525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71770"/>
          <a:ext cx="889000" cy="1208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10160</xdr:rowOff>
    </xdr:from>
    <xdr:to>
      <xdr:col>50</xdr:col>
      <xdr:colOff>165100</xdr:colOff>
      <xdr:row>37</xdr:row>
      <xdr:rowOff>111760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128270</xdr:rowOff>
    </xdr:from>
    <xdr:ext cx="52832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1965" y="6129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128270</xdr:rowOff>
    </xdr:from>
    <xdr:to>
      <xdr:col>45</xdr:col>
      <xdr:colOff>177800</xdr:colOff>
      <xdr:row>38</xdr:row>
      <xdr:rowOff>65405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71770"/>
          <a:ext cx="889000" cy="130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114300</xdr:rowOff>
    </xdr:from>
    <xdr:to>
      <xdr:col>46</xdr:col>
      <xdr:colOff>38100</xdr:colOff>
      <xdr:row>31</xdr:row>
      <xdr:rowOff>44450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35560</xdr:rowOff>
    </xdr:from>
    <xdr:ext cx="59245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580" y="53505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65405</xdr:rowOff>
    </xdr:from>
    <xdr:to>
      <xdr:col>41</xdr:col>
      <xdr:colOff>50800</xdr:colOff>
      <xdr:row>38</xdr:row>
      <xdr:rowOff>84455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0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68580</xdr:rowOff>
    </xdr:from>
    <xdr:to>
      <xdr:col>41</xdr:col>
      <xdr:colOff>101600</xdr:colOff>
      <xdr:row>37</xdr:row>
      <xdr:rowOff>170180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15240</xdr:rowOff>
    </xdr:from>
    <xdr:ext cx="52832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3965" y="6187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102235</xdr:rowOff>
    </xdr:from>
    <xdr:to>
      <xdr:col>36</xdr:col>
      <xdr:colOff>165100</xdr:colOff>
      <xdr:row>38</xdr:row>
      <xdr:rowOff>32385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48895</xdr:rowOff>
    </xdr:from>
    <xdr:ext cx="52832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4965" y="6221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55880</xdr:rowOff>
    </xdr:from>
    <xdr:to>
      <xdr:col>55</xdr:col>
      <xdr:colOff>50800</xdr:colOff>
      <xdr:row>37</xdr:row>
      <xdr:rowOff>157480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34290</xdr:rowOff>
    </xdr:from>
    <xdr:ext cx="534670" cy="259080"/>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7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86360</xdr:rowOff>
    </xdr:from>
    <xdr:to>
      <xdr:col>50</xdr:col>
      <xdr:colOff>165100</xdr:colOff>
      <xdr:row>38</xdr:row>
      <xdr:rowOff>15875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6985</xdr:rowOff>
    </xdr:from>
    <xdr:ext cx="528320" cy="25273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1965" y="65220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77470</xdr:rowOff>
    </xdr:from>
    <xdr:to>
      <xdr:col>46</xdr:col>
      <xdr:colOff>38100</xdr:colOff>
      <xdr:row>31</xdr:row>
      <xdr:rowOff>7620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24130</xdr:rowOff>
    </xdr:from>
    <xdr:ext cx="59245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580" y="49961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14605</xdr:rowOff>
    </xdr:from>
    <xdr:to>
      <xdr:col>41</xdr:col>
      <xdr:colOff>101600</xdr:colOff>
      <xdr:row>38</xdr:row>
      <xdr:rowOff>116205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107315</xdr:rowOff>
    </xdr:from>
    <xdr:ext cx="52832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3965" y="6622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33655</xdr:rowOff>
    </xdr:from>
    <xdr:to>
      <xdr:col>36</xdr:col>
      <xdr:colOff>165100</xdr:colOff>
      <xdr:row>38</xdr:row>
      <xdr:rowOff>135255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126365</xdr:rowOff>
    </xdr:from>
    <xdr:ext cx="52832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4965" y="66414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257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7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73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9280" cy="2584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280"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7620</xdr:rowOff>
    </xdr:from>
    <xdr:to>
      <xdr:col>54</xdr:col>
      <xdr:colOff>189865</xdr:colOff>
      <xdr:row>58</xdr:row>
      <xdr:rowOff>81280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85090</xdr:rowOff>
    </xdr:from>
    <xdr:ext cx="534670" cy="259080"/>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81280</xdr:rowOff>
    </xdr:from>
    <xdr:to>
      <xdr:col>55</xdr:col>
      <xdr:colOff>88900</xdr:colOff>
      <xdr:row>58</xdr:row>
      <xdr:rowOff>81280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125730</xdr:rowOff>
    </xdr:from>
    <xdr:ext cx="598805" cy="259080"/>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7620</xdr:rowOff>
    </xdr:from>
    <xdr:to>
      <xdr:col>55</xdr:col>
      <xdr:colOff>88900</xdr:colOff>
      <xdr:row>51</xdr:row>
      <xdr:rowOff>7620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26035</xdr:rowOff>
    </xdr:from>
    <xdr:to>
      <xdr:col>55</xdr:col>
      <xdr:colOff>0</xdr:colOff>
      <xdr:row>58</xdr:row>
      <xdr:rowOff>64135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27235"/>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21590</xdr:rowOff>
    </xdr:from>
    <xdr:ext cx="534670" cy="259080"/>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64135</xdr:rowOff>
    </xdr:from>
    <xdr:to>
      <xdr:col>50</xdr:col>
      <xdr:colOff>114300</xdr:colOff>
      <xdr:row>58</xdr:row>
      <xdr:rowOff>81280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082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122555</xdr:rowOff>
    </xdr:from>
    <xdr:to>
      <xdr:col>50</xdr:col>
      <xdr:colOff>165100</xdr:colOff>
      <xdr:row>56</xdr:row>
      <xdr:rowOff>52705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69215</xdr:rowOff>
    </xdr:from>
    <xdr:ext cx="52832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1965" y="9327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81280</xdr:rowOff>
    </xdr:from>
    <xdr:to>
      <xdr:col>45</xdr:col>
      <xdr:colOff>177800</xdr:colOff>
      <xdr:row>58</xdr:row>
      <xdr:rowOff>93980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25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147320</xdr:rowOff>
    </xdr:from>
    <xdr:to>
      <xdr:col>46</xdr:col>
      <xdr:colOff>38100</xdr:colOff>
      <xdr:row>56</xdr:row>
      <xdr:rowOff>77470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93980</xdr:rowOff>
    </xdr:from>
    <xdr:ext cx="52832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2965" y="9352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10160</xdr:rowOff>
    </xdr:from>
    <xdr:to>
      <xdr:col>41</xdr:col>
      <xdr:colOff>50800</xdr:colOff>
      <xdr:row>58</xdr:row>
      <xdr:rowOff>93980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542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90170</xdr:rowOff>
    </xdr:from>
    <xdr:to>
      <xdr:col>41</xdr:col>
      <xdr:colOff>101600</xdr:colOff>
      <xdr:row>56</xdr:row>
      <xdr:rowOff>20320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36830</xdr:rowOff>
    </xdr:from>
    <xdr:ext cx="52832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3965" y="9295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2832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4965" y="9352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146685</xdr:rowOff>
    </xdr:from>
    <xdr:to>
      <xdr:col>55</xdr:col>
      <xdr:colOff>50800</xdr:colOff>
      <xdr:row>56</xdr:row>
      <xdr:rowOff>76835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169545</xdr:rowOff>
    </xdr:from>
    <xdr:ext cx="534670" cy="25273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278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13335</xdr:rowOff>
    </xdr:from>
    <xdr:to>
      <xdr:col>50</xdr:col>
      <xdr:colOff>165100</xdr:colOff>
      <xdr:row>58</xdr:row>
      <xdr:rowOff>114935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106045</xdr:rowOff>
    </xdr:from>
    <xdr:ext cx="52832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1965" y="10050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30480</xdr:rowOff>
    </xdr:from>
    <xdr:to>
      <xdr:col>46</xdr:col>
      <xdr:colOff>38100</xdr:colOff>
      <xdr:row>58</xdr:row>
      <xdr:rowOff>132080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123190</xdr:rowOff>
    </xdr:from>
    <xdr:ext cx="528320" cy="25273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10067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43180</xdr:rowOff>
    </xdr:from>
    <xdr:to>
      <xdr:col>41</xdr:col>
      <xdr:colOff>101600</xdr:colOff>
      <xdr:row>58</xdr:row>
      <xdr:rowOff>144780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135890</xdr:rowOff>
    </xdr:from>
    <xdr:ext cx="52832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10079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130810</xdr:rowOff>
    </xdr:from>
    <xdr:to>
      <xdr:col>36</xdr:col>
      <xdr:colOff>165100</xdr:colOff>
      <xdr:row>58</xdr:row>
      <xdr:rowOff>60960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52070</xdr:rowOff>
    </xdr:from>
    <xdr:ext cx="528320" cy="25273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9996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73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73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79</xdr:row>
      <xdr:rowOff>99060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9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135255</xdr:rowOff>
    </xdr:from>
    <xdr:ext cx="534670" cy="25273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8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38100</xdr:rowOff>
    </xdr:from>
    <xdr:to>
      <xdr:col>55</xdr:col>
      <xdr:colOff>0</xdr:colOff>
      <xdr:row>79</xdr:row>
      <xdr:rowOff>63500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826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60960</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38100</xdr:rowOff>
    </xdr:from>
    <xdr:to>
      <xdr:col>55</xdr:col>
      <xdr:colOff>50800</xdr:colOff>
      <xdr:row>78</xdr:row>
      <xdr:rowOff>139700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6350</xdr:rowOff>
    </xdr:from>
    <xdr:to>
      <xdr:col>50</xdr:col>
      <xdr:colOff>114300</xdr:colOff>
      <xdr:row>79</xdr:row>
      <xdr:rowOff>38100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509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162560</xdr:rowOff>
    </xdr:from>
    <xdr:to>
      <xdr:col>50</xdr:col>
      <xdr:colOff>165100</xdr:colOff>
      <xdr:row>78</xdr:row>
      <xdr:rowOff>92710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109855</xdr:rowOff>
    </xdr:from>
    <xdr:ext cx="528320" cy="25273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140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6350</xdr:rowOff>
    </xdr:from>
    <xdr:to>
      <xdr:col>45</xdr:col>
      <xdr:colOff>177800</xdr:colOff>
      <xdr:row>79</xdr:row>
      <xdr:rowOff>29210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50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107315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123825</xdr:rowOff>
    </xdr:from>
    <xdr:ext cx="528320" cy="25273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31540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77470</xdr:rowOff>
    </xdr:from>
    <xdr:to>
      <xdr:col>41</xdr:col>
      <xdr:colOff>50800</xdr:colOff>
      <xdr:row>79</xdr:row>
      <xdr:rowOff>29210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5057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130175</xdr:rowOff>
    </xdr:from>
    <xdr:to>
      <xdr:col>41</xdr:col>
      <xdr:colOff>101600</xdr:colOff>
      <xdr:row>78</xdr:row>
      <xdr:rowOff>60325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76835</xdr:rowOff>
    </xdr:from>
    <xdr:ext cx="528320" cy="25273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107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151765</xdr:rowOff>
    </xdr:from>
    <xdr:to>
      <xdr:col>36</xdr:col>
      <xdr:colOff>165100</xdr:colOff>
      <xdr:row>78</xdr:row>
      <xdr:rowOff>81915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98425</xdr:rowOff>
    </xdr:from>
    <xdr:ext cx="528320" cy="25273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128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12700</xdr:rowOff>
    </xdr:from>
    <xdr:to>
      <xdr:col>55</xdr:col>
      <xdr:colOff>50800</xdr:colOff>
      <xdr:row>79</xdr:row>
      <xdr:rowOff>114300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99060</xdr:rowOff>
    </xdr:from>
    <xdr:ext cx="469900" cy="25273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21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158750</xdr:rowOff>
    </xdr:from>
    <xdr:to>
      <xdr:col>50</xdr:col>
      <xdr:colOff>165100</xdr:colOff>
      <xdr:row>79</xdr:row>
      <xdr:rowOff>88900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80010</xdr:rowOff>
    </xdr:from>
    <xdr:ext cx="46355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350" y="13624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126365</xdr:rowOff>
    </xdr:from>
    <xdr:to>
      <xdr:col>46</xdr:col>
      <xdr:colOff>38100</xdr:colOff>
      <xdr:row>79</xdr:row>
      <xdr:rowOff>56515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47625</xdr:rowOff>
    </xdr:from>
    <xdr:ext cx="46355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350" y="13592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149225</xdr:rowOff>
    </xdr:from>
    <xdr:to>
      <xdr:col>41</xdr:col>
      <xdr:colOff>101600</xdr:colOff>
      <xdr:row>79</xdr:row>
      <xdr:rowOff>79375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70485</xdr:rowOff>
    </xdr:from>
    <xdr:ext cx="46355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350" y="136150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26670</xdr:rowOff>
    </xdr:from>
    <xdr:to>
      <xdr:col>36</xdr:col>
      <xdr:colOff>165100</xdr:colOff>
      <xdr:row>78</xdr:row>
      <xdr:rowOff>128270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119380</xdr:rowOff>
    </xdr:from>
    <xdr:ext cx="52832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4965" y="13492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257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73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73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28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161925</xdr:rowOff>
    </xdr:from>
    <xdr:to>
      <xdr:col>54</xdr:col>
      <xdr:colOff>189865</xdr:colOff>
      <xdr:row>98</xdr:row>
      <xdr:rowOff>151765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425"/>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2730"/>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6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109220</xdr:rowOff>
    </xdr:from>
    <xdr:ext cx="534670" cy="252730"/>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82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90,642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161925</xdr:rowOff>
    </xdr:from>
    <xdr:to>
      <xdr:col>55</xdr:col>
      <xdr:colOff>88900</xdr:colOff>
      <xdr:row>90</xdr:row>
      <xdr:rowOff>161925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92710</xdr:rowOff>
    </xdr:from>
    <xdr:to>
      <xdr:col>55</xdr:col>
      <xdr:colOff>0</xdr:colOff>
      <xdr:row>98</xdr:row>
      <xdr:rowOff>27940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551910"/>
          <a:ext cx="8382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81280</xdr:rowOff>
    </xdr:from>
    <xdr:ext cx="534670"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40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27940</xdr:rowOff>
    </xdr:from>
    <xdr:to>
      <xdr:col>50</xdr:col>
      <xdr:colOff>114300</xdr:colOff>
      <xdr:row>98</xdr:row>
      <xdr:rowOff>104775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3004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26035</xdr:rowOff>
    </xdr:from>
    <xdr:to>
      <xdr:col>50</xdr:col>
      <xdr:colOff>165100</xdr:colOff>
      <xdr:row>96</xdr:row>
      <xdr:rowOff>127635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144145</xdr:rowOff>
    </xdr:from>
    <xdr:ext cx="528320" cy="25273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260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102235</xdr:rowOff>
    </xdr:from>
    <xdr:to>
      <xdr:col>45</xdr:col>
      <xdr:colOff>177800</xdr:colOff>
      <xdr:row>98</xdr:row>
      <xdr:rowOff>104775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04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71755</xdr:rowOff>
    </xdr:from>
    <xdr:to>
      <xdr:col>46</xdr:col>
      <xdr:colOff>38100</xdr:colOff>
      <xdr:row>97</xdr:row>
      <xdr:rowOff>1905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18415</xdr:rowOff>
    </xdr:from>
    <xdr:ext cx="528320" cy="25273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306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102235</xdr:rowOff>
    </xdr:from>
    <xdr:to>
      <xdr:col>41</xdr:col>
      <xdr:colOff>50800</xdr:colOff>
      <xdr:row>98</xdr:row>
      <xdr:rowOff>107950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04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31750</xdr:rowOff>
    </xdr:from>
    <xdr:to>
      <xdr:col>41</xdr:col>
      <xdr:colOff>101600</xdr:colOff>
      <xdr:row>96</xdr:row>
      <xdr:rowOff>133350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149860</xdr:rowOff>
    </xdr:from>
    <xdr:ext cx="52832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266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28320" cy="25273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3068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41910</xdr:rowOff>
    </xdr:from>
    <xdr:to>
      <xdr:col>55</xdr:col>
      <xdr:colOff>50800</xdr:colOff>
      <xdr:row>96</xdr:row>
      <xdr:rowOff>143510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64770</xdr:rowOff>
    </xdr:from>
    <xdr:ext cx="534670" cy="252730"/>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3525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148590</xdr:rowOff>
    </xdr:from>
    <xdr:to>
      <xdr:col>50</xdr:col>
      <xdr:colOff>165100</xdr:colOff>
      <xdr:row>98</xdr:row>
      <xdr:rowOff>78740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69850</xdr:rowOff>
    </xdr:from>
    <xdr:ext cx="52832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1965" y="16871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53975</xdr:rowOff>
    </xdr:from>
    <xdr:to>
      <xdr:col>46</xdr:col>
      <xdr:colOff>38100</xdr:colOff>
      <xdr:row>98</xdr:row>
      <xdr:rowOff>155575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146685</xdr:rowOff>
    </xdr:from>
    <xdr:ext cx="528320" cy="25273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2965" y="16948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52070</xdr:rowOff>
    </xdr:from>
    <xdr:to>
      <xdr:col>41</xdr:col>
      <xdr:colOff>101600</xdr:colOff>
      <xdr:row>98</xdr:row>
      <xdr:rowOff>153035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144145</xdr:rowOff>
    </xdr:from>
    <xdr:ext cx="528320" cy="25273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3965" y="16946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57150</xdr:rowOff>
    </xdr:from>
    <xdr:to>
      <xdr:col>36</xdr:col>
      <xdr:colOff>165100</xdr:colOff>
      <xdr:row>98</xdr:row>
      <xdr:rowOff>158750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98</xdr:row>
      <xdr:rowOff>149860</xdr:rowOff>
    </xdr:from>
    <xdr:ext cx="463550"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350" y="16951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2570"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273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273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928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99695</xdr:rowOff>
    </xdr:from>
    <xdr:to>
      <xdr:col>85</xdr:col>
      <xdr:colOff>126365</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319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109855</xdr:rowOff>
    </xdr:from>
    <xdr:ext cx="249555" cy="252730"/>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0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46355</xdr:rowOff>
    </xdr:from>
    <xdr:ext cx="534670" cy="259080"/>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94,469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99695</xdr:rowOff>
    </xdr:from>
    <xdr:to>
      <xdr:col>86</xdr:col>
      <xdr:colOff>25400</xdr:colOff>
      <xdr:row>30</xdr:row>
      <xdr:rowOff>99695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27305</xdr:rowOff>
    </xdr:from>
    <xdr:ext cx="469900" cy="259080"/>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162560</xdr:rowOff>
    </xdr:from>
    <xdr:to>
      <xdr:col>81</xdr:col>
      <xdr:colOff>101600</xdr:colOff>
      <xdr:row>39</xdr:row>
      <xdr:rowOff>92710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109220</xdr:rowOff>
    </xdr:from>
    <xdr:ext cx="463550" cy="25273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350" y="64528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103505</xdr:rowOff>
    </xdr:from>
    <xdr:ext cx="46355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4471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107315</xdr:rowOff>
    </xdr:from>
    <xdr:ext cx="46355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350" y="64509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10160</xdr:rowOff>
    </xdr:from>
    <xdr:to>
      <xdr:col>67</xdr:col>
      <xdr:colOff>101600</xdr:colOff>
      <xdr:row>39</xdr:row>
      <xdr:rowOff>111760</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128270</xdr:rowOff>
    </xdr:from>
    <xdr:ext cx="46355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350" y="64719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154940</xdr:rowOff>
    </xdr:from>
    <xdr:ext cx="249555" cy="252730"/>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7004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3205"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3205"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3205"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3205" cy="25908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83185</xdr:rowOff>
    </xdr:from>
    <xdr:to>
      <xdr:col>85</xdr:col>
      <xdr:colOff>126365</xdr:colOff>
      <xdr:row>78</xdr:row>
      <xdr:rowOff>22225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685"/>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26035</xdr:rowOff>
    </xdr:from>
    <xdr:ext cx="534670" cy="259080"/>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22225</xdr:rowOff>
    </xdr:from>
    <xdr:to>
      <xdr:col>86</xdr:col>
      <xdr:colOff>25400</xdr:colOff>
      <xdr:row>78</xdr:row>
      <xdr:rowOff>22225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29845</xdr:rowOff>
    </xdr:from>
    <xdr:ext cx="534670" cy="252730"/>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8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83185</xdr:rowOff>
    </xdr:from>
    <xdr:to>
      <xdr:col>86</xdr:col>
      <xdr:colOff>25400</xdr:colOff>
      <xdr:row>70</xdr:row>
      <xdr:rowOff>83185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12065</xdr:rowOff>
    </xdr:from>
    <xdr:to>
      <xdr:col>85</xdr:col>
      <xdr:colOff>127000</xdr:colOff>
      <xdr:row>77</xdr:row>
      <xdr:rowOff>15875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2137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24130</xdr:rowOff>
    </xdr:from>
    <xdr:ext cx="534670" cy="259080"/>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177800</xdr:colOff>
      <xdr:row>75</xdr:row>
      <xdr:rowOff>102870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159385</xdr:rowOff>
    </xdr:from>
    <xdr:to>
      <xdr:col>81</xdr:col>
      <xdr:colOff>50800</xdr:colOff>
      <xdr:row>77</xdr:row>
      <xdr:rowOff>12065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1895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31115</xdr:rowOff>
    </xdr:from>
    <xdr:to>
      <xdr:col>81</xdr:col>
      <xdr:colOff>101600</xdr:colOff>
      <xdr:row>75</xdr:row>
      <xdr:rowOff>132715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149225</xdr:rowOff>
    </xdr:from>
    <xdr:ext cx="52832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3965" y="12665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100330</xdr:rowOff>
    </xdr:from>
    <xdr:to>
      <xdr:col>76</xdr:col>
      <xdr:colOff>114300</xdr:colOff>
      <xdr:row>76</xdr:row>
      <xdr:rowOff>159385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305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84455</xdr:rowOff>
    </xdr:from>
    <xdr:to>
      <xdr:col>76</xdr:col>
      <xdr:colOff>165100</xdr:colOff>
      <xdr:row>76</xdr:row>
      <xdr:rowOff>14605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31115</xdr:rowOff>
    </xdr:from>
    <xdr:ext cx="528320" cy="25273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4965" y="127184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100330</xdr:rowOff>
    </xdr:from>
    <xdr:to>
      <xdr:col>71</xdr:col>
      <xdr:colOff>177800</xdr:colOff>
      <xdr:row>76</xdr:row>
      <xdr:rowOff>152400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305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13335</xdr:rowOff>
    </xdr:from>
    <xdr:to>
      <xdr:col>72</xdr:col>
      <xdr:colOff>38100</xdr:colOff>
      <xdr:row>75</xdr:row>
      <xdr:rowOff>114935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132080</xdr:rowOff>
    </xdr:from>
    <xdr:ext cx="528320" cy="25273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2647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7620</xdr:rowOff>
    </xdr:from>
    <xdr:to>
      <xdr:col>67</xdr:col>
      <xdr:colOff>101600</xdr:colOff>
      <xdr:row>75</xdr:row>
      <xdr:rowOff>109220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125730</xdr:rowOff>
    </xdr:from>
    <xdr:ext cx="52832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2641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136525</xdr:rowOff>
    </xdr:from>
    <xdr:to>
      <xdr:col>85</xdr:col>
      <xdr:colOff>177800</xdr:colOff>
      <xdr:row>77</xdr:row>
      <xdr:rowOff>66675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114935</xdr:rowOff>
    </xdr:from>
    <xdr:ext cx="534670" cy="25908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4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132715</xdr:rowOff>
    </xdr:from>
    <xdr:to>
      <xdr:col>81</xdr:col>
      <xdr:colOff>101600</xdr:colOff>
      <xdr:row>77</xdr:row>
      <xdr:rowOff>63500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53975</xdr:rowOff>
    </xdr:from>
    <xdr:ext cx="528320" cy="25273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3965" y="13255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109220</xdr:rowOff>
    </xdr:from>
    <xdr:to>
      <xdr:col>76</xdr:col>
      <xdr:colOff>165100</xdr:colOff>
      <xdr:row>77</xdr:row>
      <xdr:rowOff>38735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29845</xdr:rowOff>
    </xdr:from>
    <xdr:ext cx="528320" cy="25273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4965" y="132314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49530</xdr:rowOff>
    </xdr:from>
    <xdr:to>
      <xdr:col>72</xdr:col>
      <xdr:colOff>38100</xdr:colOff>
      <xdr:row>76</xdr:row>
      <xdr:rowOff>151130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142240</xdr:rowOff>
    </xdr:from>
    <xdr:ext cx="52832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5965" y="13172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101600</xdr:rowOff>
    </xdr:from>
    <xdr:to>
      <xdr:col>67</xdr:col>
      <xdr:colOff>101600</xdr:colOff>
      <xdr:row>77</xdr:row>
      <xdr:rowOff>31750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22860</xdr:rowOff>
    </xdr:from>
    <xdr:ext cx="528320"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6965" y="13224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280" cy="25273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280" cy="25273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280" cy="25273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156845</xdr:rowOff>
    </xdr:from>
    <xdr:to>
      <xdr:col>85</xdr:col>
      <xdr:colOff>126365</xdr:colOff>
      <xdr:row>98</xdr:row>
      <xdr:rowOff>139065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7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2730"/>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6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103505</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258,723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156845</xdr:rowOff>
    </xdr:from>
    <xdr:to>
      <xdr:col>86</xdr:col>
      <xdr:colOff>25400</xdr:colOff>
      <xdr:row>91</xdr:row>
      <xdr:rowOff>156845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64770</xdr:rowOff>
    </xdr:from>
    <xdr:to>
      <xdr:col>85</xdr:col>
      <xdr:colOff>127000</xdr:colOff>
      <xdr:row>98</xdr:row>
      <xdr:rowOff>70485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668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149225</xdr:rowOff>
    </xdr:from>
    <xdr:ext cx="534670" cy="25908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126365</xdr:rowOff>
    </xdr:from>
    <xdr:to>
      <xdr:col>85</xdr:col>
      <xdr:colOff>177800</xdr:colOff>
      <xdr:row>98</xdr:row>
      <xdr:rowOff>56515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70485</xdr:rowOff>
    </xdr:from>
    <xdr:to>
      <xdr:col>81</xdr:col>
      <xdr:colOff>50800</xdr:colOff>
      <xdr:row>98</xdr:row>
      <xdr:rowOff>102235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725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125730</xdr:rowOff>
    </xdr:from>
    <xdr:to>
      <xdr:col>81</xdr:col>
      <xdr:colOff>101600</xdr:colOff>
      <xdr:row>98</xdr:row>
      <xdr:rowOff>55880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72390</xdr:rowOff>
    </xdr:from>
    <xdr:ext cx="52832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3965" y="16531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87630</xdr:rowOff>
    </xdr:from>
    <xdr:to>
      <xdr:col>76</xdr:col>
      <xdr:colOff>114300</xdr:colOff>
      <xdr:row>98</xdr:row>
      <xdr:rowOff>102235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897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2832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5893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62230</xdr:rowOff>
    </xdr:from>
    <xdr:to>
      <xdr:col>71</xdr:col>
      <xdr:colOff>177800</xdr:colOff>
      <xdr:row>98</xdr:row>
      <xdr:rowOff>87630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643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22860</xdr:rowOff>
    </xdr:from>
    <xdr:to>
      <xdr:col>72</xdr:col>
      <xdr:colOff>38100</xdr:colOff>
      <xdr:row>98</xdr:row>
      <xdr:rowOff>124460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140970</xdr:rowOff>
    </xdr:from>
    <xdr:ext cx="52832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600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125095</xdr:rowOff>
    </xdr:from>
    <xdr:ext cx="528320"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5842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13970</xdr:rowOff>
    </xdr:from>
    <xdr:to>
      <xdr:col>85</xdr:col>
      <xdr:colOff>177800</xdr:colOff>
      <xdr:row>98</xdr:row>
      <xdr:rowOff>115570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104775</xdr:rowOff>
    </xdr:from>
    <xdr:ext cx="534670" cy="259080"/>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19685</xdr:rowOff>
    </xdr:from>
    <xdr:to>
      <xdr:col>81</xdr:col>
      <xdr:colOff>101600</xdr:colOff>
      <xdr:row>98</xdr:row>
      <xdr:rowOff>121285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112395</xdr:rowOff>
    </xdr:from>
    <xdr:ext cx="528320" cy="25273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3965" y="169144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52070</xdr:rowOff>
    </xdr:from>
    <xdr:to>
      <xdr:col>76</xdr:col>
      <xdr:colOff>165100</xdr:colOff>
      <xdr:row>98</xdr:row>
      <xdr:rowOff>153035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144145</xdr:rowOff>
    </xdr:from>
    <xdr:ext cx="463550" cy="25273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350" y="169462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36830</xdr:rowOff>
    </xdr:from>
    <xdr:to>
      <xdr:col>72</xdr:col>
      <xdr:colOff>38100</xdr:colOff>
      <xdr:row>98</xdr:row>
      <xdr:rowOff>138430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130175</xdr:rowOff>
    </xdr:from>
    <xdr:ext cx="52832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5965" y="16932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11430</xdr:rowOff>
    </xdr:from>
    <xdr:to>
      <xdr:col>67</xdr:col>
      <xdr:colOff>101600</xdr:colOff>
      <xdr:row>98</xdr:row>
      <xdr:rowOff>113030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104140</xdr:rowOff>
    </xdr:from>
    <xdr:ext cx="52832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6965" y="16906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01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132080</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5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78740</xdr:rowOff>
    </xdr:from>
    <xdr:ext cx="469900" cy="259080"/>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132080</xdr:rowOff>
    </xdr:from>
    <xdr:to>
      <xdr:col>116</xdr:col>
      <xdr:colOff>152400</xdr:colOff>
      <xdr:row>30</xdr:row>
      <xdr:rowOff>132080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11430</xdr:rowOff>
    </xdr:from>
    <xdr:to>
      <xdr:col>116</xdr:col>
      <xdr:colOff>63500</xdr:colOff>
      <xdr:row>39</xdr:row>
      <xdr:rowOff>12700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6979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19050</xdr:rowOff>
    </xdr:from>
    <xdr:ext cx="469900" cy="252730"/>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25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167640</xdr:rowOff>
    </xdr:from>
    <xdr:to>
      <xdr:col>116</xdr:col>
      <xdr:colOff>114300</xdr:colOff>
      <xdr:row>37</xdr:row>
      <xdr:rowOff>97790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12700</xdr:rowOff>
    </xdr:from>
    <xdr:to>
      <xdr:col>111</xdr:col>
      <xdr:colOff>177800</xdr:colOff>
      <xdr:row>39</xdr:row>
      <xdr:rowOff>13335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6992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147320</xdr:rowOff>
    </xdr:from>
    <xdr:to>
      <xdr:col>112</xdr:col>
      <xdr:colOff>38100</xdr:colOff>
      <xdr:row>37</xdr:row>
      <xdr:rowOff>77470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93980</xdr:rowOff>
    </xdr:from>
    <xdr:ext cx="46355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350" y="6094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8890</xdr:rowOff>
    </xdr:from>
    <xdr:to>
      <xdr:col>107</xdr:col>
      <xdr:colOff>50800</xdr:colOff>
      <xdr:row>39</xdr:row>
      <xdr:rowOff>13335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95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73660</xdr:rowOff>
    </xdr:from>
    <xdr:to>
      <xdr:col>107</xdr:col>
      <xdr:colOff>101600</xdr:colOff>
      <xdr:row>37</xdr:row>
      <xdr:rowOff>3810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20320</xdr:rowOff>
    </xdr:from>
    <xdr:ext cx="463550" cy="25273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350" y="60210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8890</xdr:rowOff>
    </xdr:from>
    <xdr:to>
      <xdr:col>102</xdr:col>
      <xdr:colOff>114300</xdr:colOff>
      <xdr:row>39</xdr:row>
      <xdr:rowOff>13970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6954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88265</xdr:rowOff>
    </xdr:from>
    <xdr:to>
      <xdr:col>102</xdr:col>
      <xdr:colOff>165100</xdr:colOff>
      <xdr:row>38</xdr:row>
      <xdr:rowOff>18415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34925</xdr:rowOff>
    </xdr:from>
    <xdr:ext cx="46355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350" y="62071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135890</xdr:rowOff>
    </xdr:from>
    <xdr:to>
      <xdr:col>98</xdr:col>
      <xdr:colOff>38100</xdr:colOff>
      <xdr:row>38</xdr:row>
      <xdr:rowOff>66040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82550</xdr:rowOff>
    </xdr:from>
    <xdr:ext cx="46355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350" y="62547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378460" cy="259080"/>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133350</xdr:rowOff>
    </xdr:from>
    <xdr:to>
      <xdr:col>112</xdr:col>
      <xdr:colOff>38100</xdr:colOff>
      <xdr:row>39</xdr:row>
      <xdr:rowOff>63500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54610</xdr:rowOff>
    </xdr:from>
    <xdr:ext cx="378460" cy="25273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70" y="67411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133985</xdr:rowOff>
    </xdr:from>
    <xdr:to>
      <xdr:col>107</xdr:col>
      <xdr:colOff>101600</xdr:colOff>
      <xdr:row>39</xdr:row>
      <xdr:rowOff>64135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55245</xdr:rowOff>
    </xdr:from>
    <xdr:ext cx="378460" cy="25273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70" y="67417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129540</xdr:rowOff>
    </xdr:from>
    <xdr:to>
      <xdr:col>102</xdr:col>
      <xdr:colOff>165100</xdr:colOff>
      <xdr:row>39</xdr:row>
      <xdr:rowOff>59690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50800</xdr:rowOff>
    </xdr:from>
    <xdr:ext cx="37846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70" y="6737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55880</xdr:rowOff>
    </xdr:from>
    <xdr:ext cx="378460"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7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101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640" y="963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1010" cy="25273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640" y="9255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1010"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640" y="887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62865</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136525</xdr:rowOff>
    </xdr:from>
    <xdr:ext cx="534670" cy="2584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6985</xdr:rowOff>
    </xdr:from>
    <xdr:to>
      <xdr:col>116</xdr:col>
      <xdr:colOff>63500</xdr:colOff>
      <xdr:row>57</xdr:row>
      <xdr:rowOff>104775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77963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33655</xdr:rowOff>
    </xdr:from>
    <xdr:ext cx="469900" cy="2584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8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10795</xdr:rowOff>
    </xdr:from>
    <xdr:to>
      <xdr:col>116</xdr:col>
      <xdr:colOff>114300</xdr:colOff>
      <xdr:row>57</xdr:row>
      <xdr:rowOff>112395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110490</xdr:rowOff>
    </xdr:from>
    <xdr:to>
      <xdr:col>111</xdr:col>
      <xdr:colOff>177800</xdr:colOff>
      <xdr:row>57</xdr:row>
      <xdr:rowOff>6985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71169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90170</xdr:rowOff>
    </xdr:from>
    <xdr:ext cx="46355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350" y="98628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45720</xdr:rowOff>
    </xdr:from>
    <xdr:to>
      <xdr:col>107</xdr:col>
      <xdr:colOff>50800</xdr:colOff>
      <xdr:row>56</xdr:row>
      <xdr:rowOff>110490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6469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168275</xdr:rowOff>
    </xdr:from>
    <xdr:to>
      <xdr:col>107</xdr:col>
      <xdr:colOff>101600</xdr:colOff>
      <xdr:row>57</xdr:row>
      <xdr:rowOff>98425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89535</xdr:rowOff>
    </xdr:from>
    <xdr:ext cx="463550" cy="25273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350" y="98621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133985</xdr:rowOff>
    </xdr:from>
    <xdr:to>
      <xdr:col>102</xdr:col>
      <xdr:colOff>114300</xdr:colOff>
      <xdr:row>56</xdr:row>
      <xdr:rowOff>45720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56373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64770</xdr:rowOff>
    </xdr:from>
    <xdr:to>
      <xdr:col>102</xdr:col>
      <xdr:colOff>165100</xdr:colOff>
      <xdr:row>57</xdr:row>
      <xdr:rowOff>166370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157480</xdr:rowOff>
    </xdr:from>
    <xdr:ext cx="463550" cy="25273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99301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27940</xdr:rowOff>
    </xdr:from>
    <xdr:to>
      <xdr:col>98</xdr:col>
      <xdr:colOff>38100</xdr:colOff>
      <xdr:row>57</xdr:row>
      <xdr:rowOff>129540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120650</xdr:rowOff>
    </xdr:from>
    <xdr:ext cx="463550" cy="25273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9893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53975</xdr:rowOff>
    </xdr:from>
    <xdr:to>
      <xdr:col>116</xdr:col>
      <xdr:colOff>114300</xdr:colOff>
      <xdr:row>57</xdr:row>
      <xdr:rowOff>155575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32385</xdr:rowOff>
    </xdr:from>
    <xdr:ext cx="469900" cy="252730"/>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050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127635</xdr:rowOff>
    </xdr:from>
    <xdr:to>
      <xdr:col>112</xdr:col>
      <xdr:colOff>38100</xdr:colOff>
      <xdr:row>57</xdr:row>
      <xdr:rowOff>57785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74930</xdr:rowOff>
    </xdr:from>
    <xdr:ext cx="463550" cy="25273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350" y="95046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59690</xdr:rowOff>
    </xdr:from>
    <xdr:to>
      <xdr:col>107</xdr:col>
      <xdr:colOff>101600</xdr:colOff>
      <xdr:row>56</xdr:row>
      <xdr:rowOff>161290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6350</xdr:rowOff>
    </xdr:from>
    <xdr:ext cx="463550" cy="25273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350" y="94361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166370</xdr:rowOff>
    </xdr:from>
    <xdr:to>
      <xdr:col>102</xdr:col>
      <xdr:colOff>165100</xdr:colOff>
      <xdr:row>56</xdr:row>
      <xdr:rowOff>96520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113030</xdr:rowOff>
    </xdr:from>
    <xdr:ext cx="463550"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350" y="9371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83185</xdr:rowOff>
    </xdr:from>
    <xdr:to>
      <xdr:col>98</xdr:col>
      <xdr:colOff>38100</xdr:colOff>
      <xdr:row>56</xdr:row>
      <xdr:rowOff>13335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29845</xdr:rowOff>
    </xdr:from>
    <xdr:ext cx="463550" cy="25273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350" y="92881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273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370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273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273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273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83820</xdr:rowOff>
    </xdr:from>
    <xdr:to>
      <xdr:col>116</xdr:col>
      <xdr:colOff>62865</xdr:colOff>
      <xdr:row>78</xdr:row>
      <xdr:rowOff>154940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77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158750</xdr:rowOff>
    </xdr:from>
    <xdr:ext cx="534670" cy="25908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154940</xdr:rowOff>
    </xdr:from>
    <xdr:to>
      <xdr:col>116</xdr:col>
      <xdr:colOff>152400</xdr:colOff>
      <xdr:row>78</xdr:row>
      <xdr:rowOff>154940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30480</xdr:rowOff>
    </xdr:from>
    <xdr:ext cx="534670" cy="25273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19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74,943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83820</xdr:rowOff>
    </xdr:from>
    <xdr:to>
      <xdr:col>116</xdr:col>
      <xdr:colOff>152400</xdr:colOff>
      <xdr:row>71</xdr:row>
      <xdr:rowOff>83820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31750</xdr:rowOff>
    </xdr:from>
    <xdr:to>
      <xdr:col>116</xdr:col>
      <xdr:colOff>63500</xdr:colOff>
      <xdr:row>78</xdr:row>
      <xdr:rowOff>46990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4048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156210</xdr:rowOff>
    </xdr:from>
    <xdr:ext cx="534670" cy="25273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5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133350</xdr:rowOff>
    </xdr:from>
    <xdr:to>
      <xdr:col>116</xdr:col>
      <xdr:colOff>114300</xdr:colOff>
      <xdr:row>76</xdr:row>
      <xdr:rowOff>63500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46990</xdr:rowOff>
    </xdr:from>
    <xdr:to>
      <xdr:col>111</xdr:col>
      <xdr:colOff>177800</xdr:colOff>
      <xdr:row>78</xdr:row>
      <xdr:rowOff>54610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20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166370</xdr:rowOff>
    </xdr:from>
    <xdr:to>
      <xdr:col>112</xdr:col>
      <xdr:colOff>38100</xdr:colOff>
      <xdr:row>76</xdr:row>
      <xdr:rowOff>95885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112395</xdr:rowOff>
    </xdr:from>
    <xdr:ext cx="528320" cy="25273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7996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52705</xdr:rowOff>
    </xdr:from>
    <xdr:to>
      <xdr:col>107</xdr:col>
      <xdr:colOff>50800</xdr:colOff>
      <xdr:row>78</xdr:row>
      <xdr:rowOff>54610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5435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6985</xdr:rowOff>
    </xdr:from>
    <xdr:to>
      <xdr:col>107</xdr:col>
      <xdr:colOff>101600</xdr:colOff>
      <xdr:row>76</xdr:row>
      <xdr:rowOff>109220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125095</xdr:rowOff>
    </xdr:from>
    <xdr:ext cx="528320"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123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43815</xdr:rowOff>
    </xdr:from>
    <xdr:to>
      <xdr:col>102</xdr:col>
      <xdr:colOff>114300</xdr:colOff>
      <xdr:row>77</xdr:row>
      <xdr:rowOff>52705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454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59055</xdr:rowOff>
    </xdr:from>
    <xdr:to>
      <xdr:col>102</xdr:col>
      <xdr:colOff>165100</xdr:colOff>
      <xdr:row>75</xdr:row>
      <xdr:rowOff>160655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6350</xdr:rowOff>
    </xdr:from>
    <xdr:ext cx="528320" cy="25273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693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5080</xdr:rowOff>
    </xdr:from>
    <xdr:to>
      <xdr:col>98</xdr:col>
      <xdr:colOff>38100</xdr:colOff>
      <xdr:row>75</xdr:row>
      <xdr:rowOff>106680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123190</xdr:rowOff>
    </xdr:from>
    <xdr:ext cx="528320" cy="25273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639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152400</xdr:rowOff>
    </xdr:from>
    <xdr:to>
      <xdr:col>116</xdr:col>
      <xdr:colOff>114300</xdr:colOff>
      <xdr:row>78</xdr:row>
      <xdr:rowOff>82550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67310</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6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167640</xdr:rowOff>
    </xdr:from>
    <xdr:to>
      <xdr:col>112</xdr:col>
      <xdr:colOff>38100</xdr:colOff>
      <xdr:row>78</xdr:row>
      <xdr:rowOff>97790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88900</xdr:rowOff>
    </xdr:from>
    <xdr:ext cx="528320" cy="25273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462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3810</xdr:rowOff>
    </xdr:from>
    <xdr:to>
      <xdr:col>107</xdr:col>
      <xdr:colOff>101600</xdr:colOff>
      <xdr:row>78</xdr:row>
      <xdr:rowOff>105410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96520</xdr:rowOff>
    </xdr:from>
    <xdr:ext cx="52832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469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1905</xdr:rowOff>
    </xdr:from>
    <xdr:to>
      <xdr:col>102</xdr:col>
      <xdr:colOff>165100</xdr:colOff>
      <xdr:row>77</xdr:row>
      <xdr:rowOff>103505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94615</xdr:rowOff>
    </xdr:from>
    <xdr:ext cx="52832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296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164465</xdr:rowOff>
    </xdr:from>
    <xdr:to>
      <xdr:col>98</xdr:col>
      <xdr:colOff>38100</xdr:colOff>
      <xdr:row>77</xdr:row>
      <xdr:rowOff>94615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86360</xdr:rowOff>
    </xdr:from>
    <xdr:ext cx="528320" cy="25273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2880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歳出決算総額は、住民一人あたり375,041円となっており、前年度に比べて28,731円増加している。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これは主に、新庁舎建設にあたり、公共用地の購入に伴う普通建設事業費の増加によるものである。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0B85E1-CE27-4039-BE63-ACC07405E81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BEE089A-58CF-4D7D-A805-EFAE09B5DECC}"/>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770AE3B-51B6-4627-8426-CE8641EC32BE}"/>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F756F9B-1255-4F9C-B34E-4EC721D7E481}"/>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B41A6-5292-4A87-9C95-6942AA1C223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FA79F5-0506-4FC2-A76F-3D6DFF4DF74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5155DF-780C-4018-8159-5D04C995DFB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DFAE12-7AA6-4B27-B471-00B462C506C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6C4D14-0AD8-4D43-9ED1-91449006339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4F1A0B1-CD76-439F-9635-FDF1C4BE337F}"/>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41,729
33,514
18.03
16,368,883
15,650,087
718,796
8,039,459
6,594,281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B7999D-0535-4655-837C-CA9CDD26285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7D360A-E3C0-4978-82B9-5951B39CB9B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D8098D-FBD8-4A32-9317-1C2BE4E1AB9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67BC51-2B83-42AE-863B-2DBC93396EF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70BF61-0F3A-4E71-957A-D7B665E62CB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87B2CA7-9ECC-4E4F-93BF-5A86BEC6FC86}"/>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C14B2A8-D6BC-44E7-B61E-93C304E68C32}"/>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AB76018-EFD5-49E4-9021-5ACBFE7A03CF}"/>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09290E3-4C81-466D-882C-76069304E317}"/>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DBB6EF-BA11-4821-8F6A-7851322E5DD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81D6C3F-989B-40D9-A8D6-8B265C7CD2FA}"/>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51ECFFE-EB89-4D90-BB09-D0DCA72CCF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B8E253C-45E5-45C7-BBC3-1E77F42E33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BE99078-DFB4-421C-91F8-72557C5F945C}"/>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05C28A-38C8-4FEA-9476-CE45E50BBFF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1A98749-4862-4807-9552-3C11F1A4161F}"/>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ADC3FB-7EFA-487C-922F-5E6CC970CA0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4F14CD8-5E84-4CD8-ADC6-869E2E0CAD2B}"/>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A4AA71C-EFB2-4380-B34E-9ADBBED0DC5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E0453AE-DF8E-4091-A24D-729751F1A85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FEC6365-C413-43FC-8ABD-05F799262272}"/>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A784D93-8BE5-40E0-8DF2-F4702ECF4019}"/>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3808FC9-B5AF-481E-9961-019F585FBD9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C4D4C87-24E0-4C12-90FB-4B681D50FBAC}"/>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9710DAE-49F9-43B8-8D7F-05384C1584EA}"/>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3F78BA6-4E18-41A8-A8C2-E71ED4FA968D}"/>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6206957-A55C-4654-B568-95817FACBA55}"/>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62B1D73-974D-496B-A267-89817BC6900B}"/>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689AEF1-BB29-46F7-8EAE-3700DEED59C4}"/>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DEE1F3E-0ABB-40B1-A1C1-8D829440CE3B}"/>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9720C1B-D8C0-4261-9299-67E7B9CEF207}"/>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EA97243-CDB1-44B4-92FA-7DF419E3581C}"/>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79A22529-38BC-4D0D-81D6-3213E63A9D9B}"/>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F550B448-6E85-4609-8922-36EFF91E6A5F}"/>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7BAC4C14-1FA3-45EC-B501-7D7890551D2C}"/>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F71AA12-93C3-41E3-B920-173AC0ACEA49}"/>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338582EA-29BE-4591-826E-7AAD89C0D264}"/>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17F77A5-4592-4570-818C-3DBAB76ED1A4}"/>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CB8F3B9-EB79-4B27-817A-1A97EC92B2A8}"/>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773F9FC-66E1-43E2-A8F6-999AB6A3CD61}"/>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8C7F26F6-3F66-4A4A-9FC6-9F7A0B8770B6}"/>
            </a:ext>
          </a:extLst>
        </xdr:cNvPr>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2F3AEAC-1BCD-4DE6-9F7D-19102579AFC2}"/>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BA4E5DFA-408A-4E9D-BF4F-55A501648CCF}"/>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1E162B27-023C-41C4-ADC3-DE1BE693871E}"/>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827EEA1A-82F7-4AA5-9A27-F2C0EF862686}"/>
            </a:ext>
          </a:extLst>
        </xdr:cNvPr>
        <xdr:cNvCxnSpPr/>
      </xdr:nvCxnSpPr>
      <xdr:spPr>
        <a:xfrm flipV="1">
          <a:off x="4176395" y="5034280"/>
          <a:ext cx="1270" cy="13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4B00B327-A2DA-45C8-AA37-717E54A2F49C}"/>
            </a:ext>
          </a:extLst>
        </xdr:cNvPr>
        <xdr:cNvSpPr txBox="1"/>
      </xdr:nvSpPr>
      <xdr:spPr>
        <a:xfrm>
          <a:off x="4229100"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99D571C6-6049-4FA0-A310-CF4C951DF918}"/>
            </a:ext>
          </a:extLst>
        </xdr:cNvPr>
        <xdr:cNvCxnSpPr/>
      </xdr:nvCxnSpPr>
      <xdr:spPr>
        <a:xfrm>
          <a:off x="4108450" y="6337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F2AADE4B-EAD8-405E-B9EA-FB0CEFC08C07}"/>
            </a:ext>
          </a:extLst>
        </xdr:cNvPr>
        <xdr:cNvSpPr txBox="1"/>
      </xdr:nvSpPr>
      <xdr:spPr>
        <a:xfrm>
          <a:off x="4229100" y="481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C5E6BE14-B8B6-4650-84C6-9D3B5AE7A8D2}"/>
            </a:ext>
          </a:extLst>
        </xdr:cNvPr>
        <xdr:cNvCxnSpPr/>
      </xdr:nvCxnSpPr>
      <xdr:spPr>
        <a:xfrm>
          <a:off x="4108450" y="5034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104648</xdr:rowOff>
    </xdr:from>
    <xdr:to>
      <xdr:col>24</xdr:col>
      <xdr:colOff>63500</xdr:colOff>
      <xdr:row>36</xdr:row>
      <xdr:rowOff>109220</xdr:rowOff>
    </xdr:to>
    <xdr:cxnSp macro="">
      <xdr:nvCxnSpPr>
        <xdr:cNvPr id="61" name="直線コネクタ 60">
          <a:extLst>
            <a:ext uri="{FF2B5EF4-FFF2-40B4-BE49-F238E27FC236}">
              <a16:creationId xmlns:a16="http://schemas.microsoft.com/office/drawing/2014/main" id="{600129CE-1C35-4AE6-AC73-4262CB9342A3}"/>
            </a:ext>
          </a:extLst>
        </xdr:cNvPr>
        <xdr:cNvCxnSpPr/>
      </xdr:nvCxnSpPr>
      <xdr:spPr>
        <a:xfrm>
          <a:off x="3429000" y="605459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6B3E731F-D1BC-4D59-9D64-E801929B7722}"/>
            </a:ext>
          </a:extLst>
        </xdr:cNvPr>
        <xdr:cNvSpPr txBox="1"/>
      </xdr:nvSpPr>
      <xdr:spPr>
        <a:xfrm>
          <a:off x="4229100" y="559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C3C2086-7B36-46D4-A914-6CA787634F3D}"/>
            </a:ext>
          </a:extLst>
        </xdr:cNvPr>
        <xdr:cNvSpPr/>
      </xdr:nvSpPr>
      <xdr:spPr>
        <a:xfrm>
          <a:off x="4127500" y="5735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104648</xdr:rowOff>
    </xdr:to>
    <xdr:cxnSp macro="">
      <xdr:nvCxnSpPr>
        <xdr:cNvPr id="64" name="直線コネクタ 63">
          <a:extLst>
            <a:ext uri="{FF2B5EF4-FFF2-40B4-BE49-F238E27FC236}">
              <a16:creationId xmlns:a16="http://schemas.microsoft.com/office/drawing/2014/main" id="{50B86BA0-3A70-4D99-8C91-1035ED0E7F37}"/>
            </a:ext>
          </a:extLst>
        </xdr:cNvPr>
        <xdr:cNvCxnSpPr/>
      </xdr:nvCxnSpPr>
      <xdr:spPr>
        <a:xfrm>
          <a:off x="2622550" y="6054217"/>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4027F793-750E-45DB-8975-72B2A9E711AD}"/>
            </a:ext>
          </a:extLst>
        </xdr:cNvPr>
        <xdr:cNvSpPr/>
      </xdr:nvSpPr>
      <xdr:spPr>
        <a:xfrm>
          <a:off x="3384550" y="57280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560B4E5D-212E-4AC3-A85F-8C31E982D2AD}"/>
            </a:ext>
          </a:extLst>
        </xdr:cNvPr>
        <xdr:cNvSpPr txBox="1"/>
      </xdr:nvSpPr>
      <xdr:spPr>
        <a:xfrm>
          <a:off x="3219528" y="550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76454</xdr:rowOff>
    </xdr:from>
    <xdr:to>
      <xdr:col>15</xdr:col>
      <xdr:colOff>50800</xdr:colOff>
      <xdr:row>36</xdr:row>
      <xdr:rowOff>104267</xdr:rowOff>
    </xdr:to>
    <xdr:cxnSp macro="">
      <xdr:nvCxnSpPr>
        <xdr:cNvPr id="67" name="直線コネクタ 66">
          <a:extLst>
            <a:ext uri="{FF2B5EF4-FFF2-40B4-BE49-F238E27FC236}">
              <a16:creationId xmlns:a16="http://schemas.microsoft.com/office/drawing/2014/main" id="{548752B0-8CF5-418C-99B4-E0022B04F110}"/>
            </a:ext>
          </a:extLst>
        </xdr:cNvPr>
        <xdr:cNvCxnSpPr/>
      </xdr:nvCxnSpPr>
      <xdr:spPr>
        <a:xfrm>
          <a:off x="1828800" y="6026404"/>
          <a:ext cx="79375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4309DAC-D6A0-4A5A-A1FC-D9778C115046}"/>
            </a:ext>
          </a:extLst>
        </xdr:cNvPr>
        <xdr:cNvSpPr/>
      </xdr:nvSpPr>
      <xdr:spPr>
        <a:xfrm>
          <a:off x="2571750" y="5745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C377C4AD-A1FB-4F6C-B34C-7B31159E6808}"/>
            </a:ext>
          </a:extLst>
        </xdr:cNvPr>
        <xdr:cNvSpPr txBox="1"/>
      </xdr:nvSpPr>
      <xdr:spPr>
        <a:xfrm>
          <a:off x="2406728"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xdr:rowOff>
    </xdr:from>
    <xdr:to>
      <xdr:col>10</xdr:col>
      <xdr:colOff>114300</xdr:colOff>
      <xdr:row>36</xdr:row>
      <xdr:rowOff>76454</xdr:rowOff>
    </xdr:to>
    <xdr:cxnSp macro="">
      <xdr:nvCxnSpPr>
        <xdr:cNvPr id="70" name="直線コネクタ 69">
          <a:extLst>
            <a:ext uri="{FF2B5EF4-FFF2-40B4-BE49-F238E27FC236}">
              <a16:creationId xmlns:a16="http://schemas.microsoft.com/office/drawing/2014/main" id="{2D6B7EC1-CD79-432E-B3A1-72C007AB5D61}"/>
            </a:ext>
          </a:extLst>
        </xdr:cNvPr>
        <xdr:cNvCxnSpPr/>
      </xdr:nvCxnSpPr>
      <xdr:spPr>
        <a:xfrm>
          <a:off x="1028700" y="5950966"/>
          <a:ext cx="8001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CC192CB6-D99D-44BA-B8A0-AF359D956504}"/>
            </a:ext>
          </a:extLst>
        </xdr:cNvPr>
        <xdr:cNvSpPr/>
      </xdr:nvSpPr>
      <xdr:spPr>
        <a:xfrm>
          <a:off x="1778000" y="56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C4EA6C6B-C278-492D-91DA-E5565D674FA9}"/>
            </a:ext>
          </a:extLst>
        </xdr:cNvPr>
        <xdr:cNvSpPr txBox="1"/>
      </xdr:nvSpPr>
      <xdr:spPr>
        <a:xfrm>
          <a:off x="1612978"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7FE189B8-7962-43CF-81CE-1EBF74BB212B}"/>
            </a:ext>
          </a:extLst>
        </xdr:cNvPr>
        <xdr:cNvSpPr/>
      </xdr:nvSpPr>
      <xdr:spPr>
        <a:xfrm>
          <a:off x="984250" y="5643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56D40400-DBE2-47B0-A372-B4AFF50DCEDE}"/>
            </a:ext>
          </a:extLst>
        </xdr:cNvPr>
        <xdr:cNvSpPr txBox="1"/>
      </xdr:nvSpPr>
      <xdr:spPr>
        <a:xfrm>
          <a:off x="819228"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9D314CD-E11A-4FCF-B7DA-055C4D67B7B5}"/>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E5DFFF4-67ED-4226-8B02-85A54DDB69DB}"/>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5A335FF-CB32-484F-BB54-021350716AAA}"/>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30ED399-59A9-43B5-8DD8-5080B2942DD8}"/>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7817D17-1CD2-4412-B9CE-4038B8C3D19A}"/>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58420</xdr:rowOff>
    </xdr:from>
    <xdr:to>
      <xdr:col>24</xdr:col>
      <xdr:colOff>114300</xdr:colOff>
      <xdr:row>36</xdr:row>
      <xdr:rowOff>160020</xdr:rowOff>
    </xdr:to>
    <xdr:sp macro="" textlink="">
      <xdr:nvSpPr>
        <xdr:cNvPr id="80" name="楕円 79">
          <a:extLst>
            <a:ext uri="{FF2B5EF4-FFF2-40B4-BE49-F238E27FC236}">
              <a16:creationId xmlns:a16="http://schemas.microsoft.com/office/drawing/2014/main" id="{F0092A94-10D3-413E-85C5-B53C30D48FDA}"/>
            </a:ext>
          </a:extLst>
        </xdr:cNvPr>
        <xdr:cNvSpPr/>
      </xdr:nvSpPr>
      <xdr:spPr>
        <a:xfrm>
          <a:off x="4127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469744" cy="259045"/>
    <xdr:sp macro="" textlink="">
      <xdr:nvSpPr>
        <xdr:cNvPr id="81" name="議会費該当値テキスト">
          <a:extLst>
            <a:ext uri="{FF2B5EF4-FFF2-40B4-BE49-F238E27FC236}">
              <a16:creationId xmlns:a16="http://schemas.microsoft.com/office/drawing/2014/main" id="{E8C3E112-2348-450B-A3B4-A5456D9BFB31}"/>
            </a:ext>
          </a:extLst>
        </xdr:cNvPr>
        <xdr:cNvSpPr txBox="1"/>
      </xdr:nvSpPr>
      <xdr:spPr>
        <a:xfrm>
          <a:off x="42291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53848</xdr:rowOff>
    </xdr:from>
    <xdr:to>
      <xdr:col>20</xdr:col>
      <xdr:colOff>38100</xdr:colOff>
      <xdr:row>36</xdr:row>
      <xdr:rowOff>155448</xdr:rowOff>
    </xdr:to>
    <xdr:sp macro="" textlink="">
      <xdr:nvSpPr>
        <xdr:cNvPr id="82" name="楕円 81">
          <a:extLst>
            <a:ext uri="{FF2B5EF4-FFF2-40B4-BE49-F238E27FC236}">
              <a16:creationId xmlns:a16="http://schemas.microsoft.com/office/drawing/2014/main" id="{D14CF0E4-F6A5-4581-A3A8-AF3F7DF5D3DB}"/>
            </a:ext>
          </a:extLst>
        </xdr:cNvPr>
        <xdr:cNvSpPr/>
      </xdr:nvSpPr>
      <xdr:spPr>
        <a:xfrm>
          <a:off x="3384550" y="6003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146575</xdr:rowOff>
    </xdr:from>
    <xdr:ext cx="469744" cy="259045"/>
    <xdr:sp macro="" textlink="">
      <xdr:nvSpPr>
        <xdr:cNvPr id="83" name="テキスト ボックス 82">
          <a:extLst>
            <a:ext uri="{FF2B5EF4-FFF2-40B4-BE49-F238E27FC236}">
              <a16:creationId xmlns:a16="http://schemas.microsoft.com/office/drawing/2014/main" id="{991A41EC-616D-4916-9998-5C61FDE2AF30}"/>
            </a:ext>
          </a:extLst>
        </xdr:cNvPr>
        <xdr:cNvSpPr txBox="1"/>
      </xdr:nvSpPr>
      <xdr:spPr>
        <a:xfrm>
          <a:off x="3219528"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53467</xdr:rowOff>
    </xdr:from>
    <xdr:to>
      <xdr:col>15</xdr:col>
      <xdr:colOff>101600</xdr:colOff>
      <xdr:row>36</xdr:row>
      <xdr:rowOff>155067</xdr:rowOff>
    </xdr:to>
    <xdr:sp macro="" textlink="">
      <xdr:nvSpPr>
        <xdr:cNvPr id="84" name="楕円 83">
          <a:extLst>
            <a:ext uri="{FF2B5EF4-FFF2-40B4-BE49-F238E27FC236}">
              <a16:creationId xmlns:a16="http://schemas.microsoft.com/office/drawing/2014/main" id="{FFF2F311-D548-43F6-8E3C-4A4379A42D61}"/>
            </a:ext>
          </a:extLst>
        </xdr:cNvPr>
        <xdr:cNvSpPr/>
      </xdr:nvSpPr>
      <xdr:spPr>
        <a:xfrm>
          <a:off x="2571750" y="60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146194</xdr:rowOff>
    </xdr:from>
    <xdr:ext cx="469744" cy="259045"/>
    <xdr:sp macro="" textlink="">
      <xdr:nvSpPr>
        <xdr:cNvPr id="85" name="テキスト ボックス 84">
          <a:extLst>
            <a:ext uri="{FF2B5EF4-FFF2-40B4-BE49-F238E27FC236}">
              <a16:creationId xmlns:a16="http://schemas.microsoft.com/office/drawing/2014/main" id="{F7570158-6EFE-4B18-8082-247A846FA57D}"/>
            </a:ext>
          </a:extLst>
        </xdr:cNvPr>
        <xdr:cNvSpPr txBox="1"/>
      </xdr:nvSpPr>
      <xdr:spPr>
        <a:xfrm>
          <a:off x="2406728" y="609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25654</xdr:rowOff>
    </xdr:from>
    <xdr:to>
      <xdr:col>10</xdr:col>
      <xdr:colOff>165100</xdr:colOff>
      <xdr:row>36</xdr:row>
      <xdr:rowOff>127254</xdr:rowOff>
    </xdr:to>
    <xdr:sp macro="" textlink="">
      <xdr:nvSpPr>
        <xdr:cNvPr id="86" name="楕円 85">
          <a:extLst>
            <a:ext uri="{FF2B5EF4-FFF2-40B4-BE49-F238E27FC236}">
              <a16:creationId xmlns:a16="http://schemas.microsoft.com/office/drawing/2014/main" id="{18F069BA-94AE-4276-882D-D4547762C03C}"/>
            </a:ext>
          </a:extLst>
        </xdr:cNvPr>
        <xdr:cNvSpPr/>
      </xdr:nvSpPr>
      <xdr:spPr>
        <a:xfrm>
          <a:off x="1778000" y="59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118381</xdr:rowOff>
    </xdr:from>
    <xdr:ext cx="469744" cy="259045"/>
    <xdr:sp macro="" textlink="">
      <xdr:nvSpPr>
        <xdr:cNvPr id="87" name="テキスト ボックス 86">
          <a:extLst>
            <a:ext uri="{FF2B5EF4-FFF2-40B4-BE49-F238E27FC236}">
              <a16:creationId xmlns:a16="http://schemas.microsoft.com/office/drawing/2014/main" id="{4C59532B-3ABC-458C-9019-7E541A8110D5}"/>
            </a:ext>
          </a:extLst>
        </xdr:cNvPr>
        <xdr:cNvSpPr txBox="1"/>
      </xdr:nvSpPr>
      <xdr:spPr>
        <a:xfrm>
          <a:off x="161297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121666</xdr:rowOff>
    </xdr:from>
    <xdr:to>
      <xdr:col>6</xdr:col>
      <xdr:colOff>38100</xdr:colOff>
      <xdr:row>36</xdr:row>
      <xdr:rowOff>51816</xdr:rowOff>
    </xdr:to>
    <xdr:sp macro="" textlink="">
      <xdr:nvSpPr>
        <xdr:cNvPr id="88" name="楕円 87">
          <a:extLst>
            <a:ext uri="{FF2B5EF4-FFF2-40B4-BE49-F238E27FC236}">
              <a16:creationId xmlns:a16="http://schemas.microsoft.com/office/drawing/2014/main" id="{5C8A790B-2F4F-40AE-916A-6EEEE9C68CD6}"/>
            </a:ext>
          </a:extLst>
        </xdr:cNvPr>
        <xdr:cNvSpPr/>
      </xdr:nvSpPr>
      <xdr:spPr>
        <a:xfrm>
          <a:off x="984250" y="5906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42943</xdr:rowOff>
    </xdr:from>
    <xdr:ext cx="469744" cy="259045"/>
    <xdr:sp macro="" textlink="">
      <xdr:nvSpPr>
        <xdr:cNvPr id="89" name="テキスト ボックス 88">
          <a:extLst>
            <a:ext uri="{FF2B5EF4-FFF2-40B4-BE49-F238E27FC236}">
              <a16:creationId xmlns:a16="http://schemas.microsoft.com/office/drawing/2014/main" id="{CE405280-E3BF-458E-9352-29CECE8BB84C}"/>
            </a:ext>
          </a:extLst>
        </xdr:cNvPr>
        <xdr:cNvSpPr txBox="1"/>
      </xdr:nvSpPr>
      <xdr:spPr>
        <a:xfrm>
          <a:off x="819228"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B2FF90E-4DCD-4809-B27A-11B931B4AFD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D509F83-1D7F-4D0D-965D-A4F1221FC9F8}"/>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C1270EE3-791D-4F87-BB69-27258935E1D3}"/>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53BF5B6-AA91-4C4F-B5A3-84D556F72EF3}"/>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6C63B530-F4E7-4C56-BDEF-6548663EE182}"/>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71BBDBA-D448-487F-9267-E37A738B402D}"/>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AF469AF2-7EBF-4678-BDF7-8DDF6BFA350E}"/>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F830CFC-BDAF-4957-945A-E1692CE80FE1}"/>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297BC21-1BDA-422B-A8D6-169883081D5E}"/>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217CDA6-F1D8-452C-9406-376AE0D14672}"/>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9B3623C-3B46-4659-BB27-2735FE57F846}"/>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F7FF23C2-E58C-4348-99A8-99610F755F98}"/>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736FA7B1-BC9A-4C5E-8CD6-56C7819C353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A3C5251F-A78D-483D-A3FA-948ADA068DE8}"/>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E0A0E8B6-966C-4E1E-AED1-C0CB414E80F3}"/>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86C424D5-0913-4986-8DB7-87100B30830C}"/>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4D23C621-FD4D-4247-9625-3434055AA473}"/>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BF144451-0238-4E8C-A61D-2B8E84A53006}"/>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77FED1A8-C897-488A-9196-C92BFD21D8A7}"/>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ECE9462F-1CD4-48DD-8622-53775D04FCF4}"/>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1C36E350-8F35-4EB2-A2B3-6D642645865D}"/>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18BA5485-E32A-46C3-97EF-656B8116C06B}"/>
            </a:ext>
          </a:extLst>
        </xdr:cNvPr>
        <xdr:cNvCxnSpPr/>
      </xdr:nvCxnSpPr>
      <xdr:spPr>
        <a:xfrm flipV="1">
          <a:off x="4176395" y="8460011"/>
          <a:ext cx="1270" cy="11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BFEC1C36-805E-4176-8891-D0226ECDD153}"/>
            </a:ext>
          </a:extLst>
        </xdr:cNvPr>
        <xdr:cNvSpPr txBox="1"/>
      </xdr:nvSpPr>
      <xdr:spPr>
        <a:xfrm>
          <a:off x="4229100" y="9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24A7D5E1-A597-4FEE-9017-190F67A94645}"/>
            </a:ext>
          </a:extLst>
        </xdr:cNvPr>
        <xdr:cNvCxnSpPr/>
      </xdr:nvCxnSpPr>
      <xdr:spPr>
        <a:xfrm>
          <a:off x="4108450" y="9642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DC1A4213-DE24-49CF-8F1B-BB00EB99A046}"/>
            </a:ext>
          </a:extLst>
        </xdr:cNvPr>
        <xdr:cNvSpPr txBox="1"/>
      </xdr:nvSpPr>
      <xdr:spPr>
        <a:xfrm>
          <a:off x="4229100" y="824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44ED3E5C-E4FF-49C1-A0CD-1D69998392BE}"/>
            </a:ext>
          </a:extLst>
        </xdr:cNvPr>
        <xdr:cNvCxnSpPr/>
      </xdr:nvCxnSpPr>
      <xdr:spPr>
        <a:xfrm>
          <a:off x="4108450" y="846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148130</xdr:rowOff>
    </xdr:from>
    <xdr:to>
      <xdr:col>24</xdr:col>
      <xdr:colOff>63500</xdr:colOff>
      <xdr:row>58</xdr:row>
      <xdr:rowOff>24381</xdr:rowOff>
    </xdr:to>
    <xdr:cxnSp macro="">
      <xdr:nvCxnSpPr>
        <xdr:cNvPr id="116" name="直線コネクタ 115">
          <a:extLst>
            <a:ext uri="{FF2B5EF4-FFF2-40B4-BE49-F238E27FC236}">
              <a16:creationId xmlns:a16="http://schemas.microsoft.com/office/drawing/2014/main" id="{8ED29E7B-959B-46B5-86EE-F9B89454DE15}"/>
            </a:ext>
          </a:extLst>
        </xdr:cNvPr>
        <xdr:cNvCxnSpPr/>
      </xdr:nvCxnSpPr>
      <xdr:spPr>
        <a:xfrm flipV="1">
          <a:off x="3429000" y="9565180"/>
          <a:ext cx="7493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D876D6B6-8C0D-4986-89D0-D16BA1D2F79C}"/>
            </a:ext>
          </a:extLst>
        </xdr:cNvPr>
        <xdr:cNvSpPr txBox="1"/>
      </xdr:nvSpPr>
      <xdr:spPr>
        <a:xfrm>
          <a:off x="4229100" y="933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F7BFF203-46EF-4927-8E2B-7C06D16B2447}"/>
            </a:ext>
          </a:extLst>
        </xdr:cNvPr>
        <xdr:cNvSpPr/>
      </xdr:nvSpPr>
      <xdr:spPr>
        <a:xfrm>
          <a:off x="4127500" y="94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144146</xdr:rowOff>
    </xdr:from>
    <xdr:to>
      <xdr:col>19</xdr:col>
      <xdr:colOff>177800</xdr:colOff>
      <xdr:row>58</xdr:row>
      <xdr:rowOff>24381</xdr:rowOff>
    </xdr:to>
    <xdr:cxnSp macro="">
      <xdr:nvCxnSpPr>
        <xdr:cNvPr id="119" name="直線コネクタ 118">
          <a:extLst>
            <a:ext uri="{FF2B5EF4-FFF2-40B4-BE49-F238E27FC236}">
              <a16:creationId xmlns:a16="http://schemas.microsoft.com/office/drawing/2014/main" id="{5AD73E38-7836-4869-AE58-4C8633D5DF4F}"/>
            </a:ext>
          </a:extLst>
        </xdr:cNvPr>
        <xdr:cNvCxnSpPr/>
      </xdr:nvCxnSpPr>
      <xdr:spPr>
        <a:xfrm>
          <a:off x="2622550" y="9396096"/>
          <a:ext cx="806450" cy="2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4D297E78-6D94-43C5-B5FB-0232D8B573CF}"/>
            </a:ext>
          </a:extLst>
        </xdr:cNvPr>
        <xdr:cNvSpPr/>
      </xdr:nvSpPr>
      <xdr:spPr>
        <a:xfrm>
          <a:off x="3384550" y="94828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5B4FF8A4-5C70-4C50-850A-80636AD0D15E}"/>
            </a:ext>
          </a:extLst>
        </xdr:cNvPr>
        <xdr:cNvSpPr txBox="1"/>
      </xdr:nvSpPr>
      <xdr:spPr>
        <a:xfrm>
          <a:off x="3187211" y="92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144146</xdr:rowOff>
    </xdr:from>
    <xdr:to>
      <xdr:col>15</xdr:col>
      <xdr:colOff>50800</xdr:colOff>
      <xdr:row>58</xdr:row>
      <xdr:rowOff>30766</xdr:rowOff>
    </xdr:to>
    <xdr:cxnSp macro="">
      <xdr:nvCxnSpPr>
        <xdr:cNvPr id="122" name="直線コネクタ 121">
          <a:extLst>
            <a:ext uri="{FF2B5EF4-FFF2-40B4-BE49-F238E27FC236}">
              <a16:creationId xmlns:a16="http://schemas.microsoft.com/office/drawing/2014/main" id="{F0A6759C-62DC-488B-9A13-FC5CCAC2F2F7}"/>
            </a:ext>
          </a:extLst>
        </xdr:cNvPr>
        <xdr:cNvCxnSpPr/>
      </xdr:nvCxnSpPr>
      <xdr:spPr>
        <a:xfrm flipV="1">
          <a:off x="1828800" y="9396096"/>
          <a:ext cx="793750" cy="2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B266FBA5-A756-4BE2-915B-E70D5B20EA18}"/>
            </a:ext>
          </a:extLst>
        </xdr:cNvPr>
        <xdr:cNvSpPr/>
      </xdr:nvSpPr>
      <xdr:spPr>
        <a:xfrm>
          <a:off x="2571750" y="930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A96C8723-8078-4223-A369-4F04B6E4F3D5}"/>
            </a:ext>
          </a:extLst>
        </xdr:cNvPr>
        <xdr:cNvSpPr txBox="1"/>
      </xdr:nvSpPr>
      <xdr:spPr>
        <a:xfrm>
          <a:off x="2361145" y="908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23258</xdr:rowOff>
    </xdr:from>
    <xdr:to>
      <xdr:col>10</xdr:col>
      <xdr:colOff>114300</xdr:colOff>
      <xdr:row>58</xdr:row>
      <xdr:rowOff>30766</xdr:rowOff>
    </xdr:to>
    <xdr:cxnSp macro="">
      <xdr:nvCxnSpPr>
        <xdr:cNvPr id="125" name="直線コネクタ 124">
          <a:extLst>
            <a:ext uri="{FF2B5EF4-FFF2-40B4-BE49-F238E27FC236}">
              <a16:creationId xmlns:a16="http://schemas.microsoft.com/office/drawing/2014/main" id="{B34D3A57-F88E-4D17-9CCB-FA7FDD084454}"/>
            </a:ext>
          </a:extLst>
        </xdr:cNvPr>
        <xdr:cNvCxnSpPr/>
      </xdr:nvCxnSpPr>
      <xdr:spPr>
        <a:xfrm>
          <a:off x="1028700" y="9605408"/>
          <a:ext cx="8001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862DA1BA-ED7F-4D1A-9C66-1976C56FF5CD}"/>
            </a:ext>
          </a:extLst>
        </xdr:cNvPr>
        <xdr:cNvSpPr/>
      </xdr:nvSpPr>
      <xdr:spPr>
        <a:xfrm>
          <a:off x="1778000" y="9528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BCABCC12-0D7A-4F82-A6B9-6191204BBCF8}"/>
            </a:ext>
          </a:extLst>
        </xdr:cNvPr>
        <xdr:cNvSpPr txBox="1"/>
      </xdr:nvSpPr>
      <xdr:spPr>
        <a:xfrm>
          <a:off x="1580661" y="93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F37DCF81-99B7-4993-BE3C-0D1A4E97BF43}"/>
            </a:ext>
          </a:extLst>
        </xdr:cNvPr>
        <xdr:cNvSpPr/>
      </xdr:nvSpPr>
      <xdr:spPr>
        <a:xfrm>
          <a:off x="984250" y="9515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573A7D6A-0895-4E96-B51F-E65CD57D7933}"/>
            </a:ext>
          </a:extLst>
        </xdr:cNvPr>
        <xdr:cNvSpPr txBox="1"/>
      </xdr:nvSpPr>
      <xdr:spPr>
        <a:xfrm>
          <a:off x="786911" y="92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161F0DF8-C96E-4B24-B31C-FB84536D4C4F}"/>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185C9DD-D194-4774-A8B3-66BE8CB7E66F}"/>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D17AAD8-DF68-4361-B1CA-503BD854BD5B}"/>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991E1B1-B3D0-4AC2-B356-FEA6EF8862A9}"/>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C8F70AD-EE78-450B-A4C0-D032CED0A00F}"/>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97330</xdr:rowOff>
    </xdr:from>
    <xdr:to>
      <xdr:col>24</xdr:col>
      <xdr:colOff>114300</xdr:colOff>
      <xdr:row>58</xdr:row>
      <xdr:rowOff>27480</xdr:rowOff>
    </xdr:to>
    <xdr:sp macro="" textlink="">
      <xdr:nvSpPr>
        <xdr:cNvPr id="135" name="楕円 134">
          <a:extLst>
            <a:ext uri="{FF2B5EF4-FFF2-40B4-BE49-F238E27FC236}">
              <a16:creationId xmlns:a16="http://schemas.microsoft.com/office/drawing/2014/main" id="{069A58F9-8A2F-4261-AF76-5912B2766065}"/>
            </a:ext>
          </a:extLst>
        </xdr:cNvPr>
        <xdr:cNvSpPr/>
      </xdr:nvSpPr>
      <xdr:spPr>
        <a:xfrm>
          <a:off x="4127500" y="9514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6" name="総務費該当値テキスト">
          <a:extLst>
            <a:ext uri="{FF2B5EF4-FFF2-40B4-BE49-F238E27FC236}">
              <a16:creationId xmlns:a16="http://schemas.microsoft.com/office/drawing/2014/main" id="{0ABE872A-7007-485B-B3D5-595D17C2C6B2}"/>
            </a:ext>
          </a:extLst>
        </xdr:cNvPr>
        <xdr:cNvSpPr txBox="1"/>
      </xdr:nvSpPr>
      <xdr:spPr>
        <a:xfrm>
          <a:off x="4229100"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145031</xdr:rowOff>
    </xdr:from>
    <xdr:to>
      <xdr:col>20</xdr:col>
      <xdr:colOff>38100</xdr:colOff>
      <xdr:row>58</xdr:row>
      <xdr:rowOff>75181</xdr:rowOff>
    </xdr:to>
    <xdr:sp macro="" textlink="">
      <xdr:nvSpPr>
        <xdr:cNvPr id="137" name="楕円 136">
          <a:extLst>
            <a:ext uri="{FF2B5EF4-FFF2-40B4-BE49-F238E27FC236}">
              <a16:creationId xmlns:a16="http://schemas.microsoft.com/office/drawing/2014/main" id="{320348AA-E572-4F97-B06B-2242AD84F932}"/>
            </a:ext>
          </a:extLst>
        </xdr:cNvPr>
        <xdr:cNvSpPr/>
      </xdr:nvSpPr>
      <xdr:spPr>
        <a:xfrm>
          <a:off x="3384550" y="95620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66308</xdr:rowOff>
    </xdr:from>
    <xdr:ext cx="534377" cy="259045"/>
    <xdr:sp macro="" textlink="">
      <xdr:nvSpPr>
        <xdr:cNvPr id="138" name="テキスト ボックス 137">
          <a:extLst>
            <a:ext uri="{FF2B5EF4-FFF2-40B4-BE49-F238E27FC236}">
              <a16:creationId xmlns:a16="http://schemas.microsoft.com/office/drawing/2014/main" id="{3146B47F-96EE-4D70-A9FB-41342928A568}"/>
            </a:ext>
          </a:extLst>
        </xdr:cNvPr>
        <xdr:cNvSpPr txBox="1"/>
      </xdr:nvSpPr>
      <xdr:spPr>
        <a:xfrm>
          <a:off x="3187211" y="96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93346</xdr:rowOff>
    </xdr:from>
    <xdr:to>
      <xdr:col>15</xdr:col>
      <xdr:colOff>101600</xdr:colOff>
      <xdr:row>57</xdr:row>
      <xdr:rowOff>23496</xdr:rowOff>
    </xdr:to>
    <xdr:sp macro="" textlink="">
      <xdr:nvSpPr>
        <xdr:cNvPr id="139" name="楕円 138">
          <a:extLst>
            <a:ext uri="{FF2B5EF4-FFF2-40B4-BE49-F238E27FC236}">
              <a16:creationId xmlns:a16="http://schemas.microsoft.com/office/drawing/2014/main" id="{1FB5C835-362A-4684-8B60-2EF0C111FBBE}"/>
            </a:ext>
          </a:extLst>
        </xdr:cNvPr>
        <xdr:cNvSpPr/>
      </xdr:nvSpPr>
      <xdr:spPr>
        <a:xfrm>
          <a:off x="2571750" y="93452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14623</xdr:rowOff>
    </xdr:from>
    <xdr:ext cx="599010" cy="259045"/>
    <xdr:sp macro="" textlink="">
      <xdr:nvSpPr>
        <xdr:cNvPr id="140" name="テキスト ボックス 139">
          <a:extLst>
            <a:ext uri="{FF2B5EF4-FFF2-40B4-BE49-F238E27FC236}">
              <a16:creationId xmlns:a16="http://schemas.microsoft.com/office/drawing/2014/main" id="{BCED1ADA-BAAB-44AB-BE11-45469D884D85}"/>
            </a:ext>
          </a:extLst>
        </xdr:cNvPr>
        <xdr:cNvSpPr txBox="1"/>
      </xdr:nvSpPr>
      <xdr:spPr>
        <a:xfrm>
          <a:off x="2361145" y="94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151416</xdr:rowOff>
    </xdr:from>
    <xdr:to>
      <xdr:col>10</xdr:col>
      <xdr:colOff>165100</xdr:colOff>
      <xdr:row>58</xdr:row>
      <xdr:rowOff>81566</xdr:rowOff>
    </xdr:to>
    <xdr:sp macro="" textlink="">
      <xdr:nvSpPr>
        <xdr:cNvPr id="141" name="楕円 140">
          <a:extLst>
            <a:ext uri="{FF2B5EF4-FFF2-40B4-BE49-F238E27FC236}">
              <a16:creationId xmlns:a16="http://schemas.microsoft.com/office/drawing/2014/main" id="{5CE5A15A-9C47-4308-8B5B-F5FC2D4BE144}"/>
            </a:ext>
          </a:extLst>
        </xdr:cNvPr>
        <xdr:cNvSpPr/>
      </xdr:nvSpPr>
      <xdr:spPr>
        <a:xfrm>
          <a:off x="1778000" y="9568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72693</xdr:rowOff>
    </xdr:from>
    <xdr:ext cx="534377" cy="259045"/>
    <xdr:sp macro="" textlink="">
      <xdr:nvSpPr>
        <xdr:cNvPr id="142" name="テキスト ボックス 141">
          <a:extLst>
            <a:ext uri="{FF2B5EF4-FFF2-40B4-BE49-F238E27FC236}">
              <a16:creationId xmlns:a16="http://schemas.microsoft.com/office/drawing/2014/main" id="{16D77CD4-6EAB-4B4A-832F-62C466C11313}"/>
            </a:ext>
          </a:extLst>
        </xdr:cNvPr>
        <xdr:cNvSpPr txBox="1"/>
      </xdr:nvSpPr>
      <xdr:spPr>
        <a:xfrm>
          <a:off x="1580661" y="96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143908</xdr:rowOff>
    </xdr:from>
    <xdr:to>
      <xdr:col>6</xdr:col>
      <xdr:colOff>38100</xdr:colOff>
      <xdr:row>58</xdr:row>
      <xdr:rowOff>74058</xdr:rowOff>
    </xdr:to>
    <xdr:sp macro="" textlink="">
      <xdr:nvSpPr>
        <xdr:cNvPr id="143" name="楕円 142">
          <a:extLst>
            <a:ext uri="{FF2B5EF4-FFF2-40B4-BE49-F238E27FC236}">
              <a16:creationId xmlns:a16="http://schemas.microsoft.com/office/drawing/2014/main" id="{2ACC9AAB-204D-40F1-8095-D79DEBFC4B77}"/>
            </a:ext>
          </a:extLst>
        </xdr:cNvPr>
        <xdr:cNvSpPr/>
      </xdr:nvSpPr>
      <xdr:spPr>
        <a:xfrm>
          <a:off x="984250" y="95609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65185</xdr:rowOff>
    </xdr:from>
    <xdr:ext cx="534377" cy="259045"/>
    <xdr:sp macro="" textlink="">
      <xdr:nvSpPr>
        <xdr:cNvPr id="144" name="テキスト ボックス 143">
          <a:extLst>
            <a:ext uri="{FF2B5EF4-FFF2-40B4-BE49-F238E27FC236}">
              <a16:creationId xmlns:a16="http://schemas.microsoft.com/office/drawing/2014/main" id="{EAFACF45-B9A6-4CD2-8F50-0B5A9B8553D5}"/>
            </a:ext>
          </a:extLst>
        </xdr:cNvPr>
        <xdr:cNvSpPr txBox="1"/>
      </xdr:nvSpPr>
      <xdr:spPr>
        <a:xfrm>
          <a:off x="786911" y="96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5229A88A-78EE-422B-92B0-467282BB0C7F}"/>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F88014-72EC-431C-8B69-CCED91351C5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B0297552-AA50-4CFA-9EA0-971EA2E66279}"/>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123DFAD9-C481-4174-ABA4-36C054E06C66}"/>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B54759A2-678C-477B-B23D-F5D848EE859B}"/>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2C9CC071-8EBE-4DDB-B358-7F33F4669743}"/>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FA5DDB0-8B23-481E-9D0C-E3C40BEE6ADF}"/>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5BF6AEC2-A5D6-4EAF-AD62-2D8EA4325BD5}"/>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1678E8BE-F68B-472D-A44F-1B08DCA7D3B4}"/>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3E87BCDF-DE04-44E4-A7BF-45B47891AD1E}"/>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B7117138-AFC2-4F6A-BEA3-676DC4190142}"/>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B99501B8-145A-4E6B-B030-D11B4044E8F7}"/>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CDC7E689-E8FB-4A1D-9AA7-4D8EBDFC3466}"/>
            </a:ext>
          </a:extLst>
        </xdr:cNvPr>
        <xdr:cNvSpPr txBox="1"/>
      </xdr:nvSpPr>
      <xdr:spPr>
        <a:xfrm>
          <a:off x="2116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857A9ACD-AD45-4A9B-BE99-D61EEAF6FBE3}"/>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FB48C436-1493-4640-90C3-E1E549DA7197}"/>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D1C64D6D-7EC6-4F9E-BDE0-41D53E0D7C9C}"/>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AE1C58D6-BC9B-4128-979F-5B29E85A98CB}"/>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20D50886-C92E-4299-826E-8763594B0CE7}"/>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1DA68E38-0B05-46B8-9416-65A07696D35C}"/>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3DB12ED8-9081-4988-97A8-AA8D77BF08A1}"/>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882FB975-F8C1-4A26-900D-AE3339D48519}"/>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31193A0B-595E-49BF-A0F2-E9B48ED4D68F}"/>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6ADD9992-296A-4FDD-99DE-7F71346DE244}"/>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DA3635E0-5363-4B25-BA31-5E3E00D78985}"/>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D663122D-62AD-4550-9929-8777136F7077}"/>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CCEDBC3-B720-4F2D-9ABF-C7D009325E78}"/>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EB43EDEE-BAD0-47E8-9662-7EDDA8D37FB0}"/>
            </a:ext>
          </a:extLst>
        </xdr:cNvPr>
        <xdr:cNvCxnSpPr/>
      </xdr:nvCxnSpPr>
      <xdr:spPr>
        <a:xfrm flipV="1">
          <a:off x="4176395" y="11553147"/>
          <a:ext cx="1270" cy="1246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E5CDA525-3AD8-4812-B436-DAE579E1733D}"/>
            </a:ext>
          </a:extLst>
        </xdr:cNvPr>
        <xdr:cNvSpPr txBox="1"/>
      </xdr:nvSpPr>
      <xdr:spPr>
        <a:xfrm>
          <a:off x="4229100" y="1280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EDB6956-B348-4360-A3F3-272A1F7CD175}"/>
            </a:ext>
          </a:extLst>
        </xdr:cNvPr>
        <xdr:cNvCxnSpPr/>
      </xdr:nvCxnSpPr>
      <xdr:spPr>
        <a:xfrm>
          <a:off x="4108450" y="12799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B61BE19B-2E78-42A5-BF63-73394F5C75D3}"/>
            </a:ext>
          </a:extLst>
        </xdr:cNvPr>
        <xdr:cNvSpPr txBox="1"/>
      </xdr:nvSpPr>
      <xdr:spPr>
        <a:xfrm>
          <a:off x="4229100" y="113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F596FF32-8D97-45C6-B6EF-AE9553D79026}"/>
            </a:ext>
          </a:extLst>
        </xdr:cNvPr>
        <xdr:cNvCxnSpPr/>
      </xdr:nvCxnSpPr>
      <xdr:spPr>
        <a:xfrm>
          <a:off x="4108450" y="11553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119431</xdr:rowOff>
    </xdr:from>
    <xdr:to>
      <xdr:col>24</xdr:col>
      <xdr:colOff>63500</xdr:colOff>
      <xdr:row>77</xdr:row>
      <xdr:rowOff>64729</xdr:rowOff>
    </xdr:to>
    <xdr:cxnSp macro="">
      <xdr:nvCxnSpPr>
        <xdr:cNvPr id="176" name="直線コネクタ 175">
          <a:extLst>
            <a:ext uri="{FF2B5EF4-FFF2-40B4-BE49-F238E27FC236}">
              <a16:creationId xmlns:a16="http://schemas.microsoft.com/office/drawing/2014/main" id="{AC39D35C-4A09-4A04-9ABE-6A050FB0C02E}"/>
            </a:ext>
          </a:extLst>
        </xdr:cNvPr>
        <xdr:cNvCxnSpPr/>
      </xdr:nvCxnSpPr>
      <xdr:spPr>
        <a:xfrm>
          <a:off x="3429000" y="12673381"/>
          <a:ext cx="749300" cy="1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736149E8-4566-42F2-8CBD-2F67D9995EAC}"/>
            </a:ext>
          </a:extLst>
        </xdr:cNvPr>
        <xdr:cNvSpPr txBox="1"/>
      </xdr:nvSpPr>
      <xdr:spPr>
        <a:xfrm>
          <a:off x="4229100" y="123583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57B411D6-00D8-4C06-8BFD-F1F50E51D2AF}"/>
            </a:ext>
          </a:extLst>
        </xdr:cNvPr>
        <xdr:cNvSpPr/>
      </xdr:nvSpPr>
      <xdr:spPr>
        <a:xfrm>
          <a:off x="4127500" y="12500523"/>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119431</xdr:rowOff>
    </xdr:from>
    <xdr:to>
      <xdr:col>19</xdr:col>
      <xdr:colOff>177800</xdr:colOff>
      <xdr:row>78</xdr:row>
      <xdr:rowOff>30756</xdr:rowOff>
    </xdr:to>
    <xdr:cxnSp macro="">
      <xdr:nvCxnSpPr>
        <xdr:cNvPr id="179" name="直線コネクタ 178">
          <a:extLst>
            <a:ext uri="{FF2B5EF4-FFF2-40B4-BE49-F238E27FC236}">
              <a16:creationId xmlns:a16="http://schemas.microsoft.com/office/drawing/2014/main" id="{F6742B3E-8AD8-48AE-B092-5139A38DB429}"/>
            </a:ext>
          </a:extLst>
        </xdr:cNvPr>
        <xdr:cNvCxnSpPr/>
      </xdr:nvCxnSpPr>
      <xdr:spPr>
        <a:xfrm flipV="1">
          <a:off x="2622550" y="12673381"/>
          <a:ext cx="806450" cy="2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A3863402-3F66-41CD-B5BE-EABF8269135E}"/>
            </a:ext>
          </a:extLst>
        </xdr:cNvPr>
        <xdr:cNvSpPr/>
      </xdr:nvSpPr>
      <xdr:spPr>
        <a:xfrm>
          <a:off x="3384550" y="123871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7399E9CF-ADB7-4FBA-B7E5-610A938AFA53}"/>
            </a:ext>
          </a:extLst>
        </xdr:cNvPr>
        <xdr:cNvSpPr txBox="1"/>
      </xdr:nvSpPr>
      <xdr:spPr>
        <a:xfrm>
          <a:off x="3154895" y="121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30756</xdr:rowOff>
    </xdr:from>
    <xdr:to>
      <xdr:col>15</xdr:col>
      <xdr:colOff>50800</xdr:colOff>
      <xdr:row>78</xdr:row>
      <xdr:rowOff>84117</xdr:rowOff>
    </xdr:to>
    <xdr:cxnSp macro="">
      <xdr:nvCxnSpPr>
        <xdr:cNvPr id="182" name="直線コネクタ 181">
          <a:extLst>
            <a:ext uri="{FF2B5EF4-FFF2-40B4-BE49-F238E27FC236}">
              <a16:creationId xmlns:a16="http://schemas.microsoft.com/office/drawing/2014/main" id="{4D5628D3-4714-4ACD-8BFC-575F0B8028F2}"/>
            </a:ext>
          </a:extLst>
        </xdr:cNvPr>
        <xdr:cNvCxnSpPr/>
      </xdr:nvCxnSpPr>
      <xdr:spPr>
        <a:xfrm flipV="1">
          <a:off x="1828800" y="12914906"/>
          <a:ext cx="79375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F963FD8C-A549-4B81-B135-A9B62E92D114}"/>
            </a:ext>
          </a:extLst>
        </xdr:cNvPr>
        <xdr:cNvSpPr/>
      </xdr:nvSpPr>
      <xdr:spPr>
        <a:xfrm>
          <a:off x="2571750" y="12646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513208CD-1D9F-463B-BAEF-55DE1028933F}"/>
            </a:ext>
          </a:extLst>
        </xdr:cNvPr>
        <xdr:cNvSpPr txBox="1"/>
      </xdr:nvSpPr>
      <xdr:spPr>
        <a:xfrm>
          <a:off x="2361145" y="1242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84117</xdr:rowOff>
    </xdr:from>
    <xdr:to>
      <xdr:col>10</xdr:col>
      <xdr:colOff>114300</xdr:colOff>
      <xdr:row>78</xdr:row>
      <xdr:rowOff>121935</xdr:rowOff>
    </xdr:to>
    <xdr:cxnSp macro="">
      <xdr:nvCxnSpPr>
        <xdr:cNvPr id="185" name="直線コネクタ 184">
          <a:extLst>
            <a:ext uri="{FF2B5EF4-FFF2-40B4-BE49-F238E27FC236}">
              <a16:creationId xmlns:a16="http://schemas.microsoft.com/office/drawing/2014/main" id="{A151FA0F-E425-4187-BDEA-5A33602DB690}"/>
            </a:ext>
          </a:extLst>
        </xdr:cNvPr>
        <xdr:cNvCxnSpPr/>
      </xdr:nvCxnSpPr>
      <xdr:spPr>
        <a:xfrm flipV="1">
          <a:off x="1028700" y="12968267"/>
          <a:ext cx="8001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804FDA6C-797F-4214-965D-59E91BFE4A49}"/>
            </a:ext>
          </a:extLst>
        </xdr:cNvPr>
        <xdr:cNvSpPr/>
      </xdr:nvSpPr>
      <xdr:spPr>
        <a:xfrm>
          <a:off x="1778000" y="12682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D1228743-3B0F-488B-8B62-38D7B17A5D7B}"/>
            </a:ext>
          </a:extLst>
        </xdr:cNvPr>
        <xdr:cNvSpPr txBox="1"/>
      </xdr:nvSpPr>
      <xdr:spPr>
        <a:xfrm>
          <a:off x="1548345" y="1246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9D42466C-E28E-431B-938B-7FB13DF4392F}"/>
            </a:ext>
          </a:extLst>
        </xdr:cNvPr>
        <xdr:cNvSpPr/>
      </xdr:nvSpPr>
      <xdr:spPr>
        <a:xfrm>
          <a:off x="984250" y="127307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E2543BD7-1320-474E-80D4-AABCC78092B4}"/>
            </a:ext>
          </a:extLst>
        </xdr:cNvPr>
        <xdr:cNvSpPr txBox="1"/>
      </xdr:nvSpPr>
      <xdr:spPr>
        <a:xfrm>
          <a:off x="754595" y="125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4ABE1B0-E324-44DC-9C66-141DFA213467}"/>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4CE3474-4976-4AAB-8528-A71730CD0306}"/>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D214D39-B681-4B56-8A21-BCD3E461F8F7}"/>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B771E6B-03FF-4642-903D-E181E9D0BFC5}"/>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36E969C-A09C-446F-BD96-499A51EB45AB}"/>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13929</xdr:rowOff>
    </xdr:from>
    <xdr:to>
      <xdr:col>24</xdr:col>
      <xdr:colOff>114300</xdr:colOff>
      <xdr:row>77</xdr:row>
      <xdr:rowOff>115529</xdr:rowOff>
    </xdr:to>
    <xdr:sp macro="" textlink="">
      <xdr:nvSpPr>
        <xdr:cNvPr id="195" name="楕円 194">
          <a:extLst>
            <a:ext uri="{FF2B5EF4-FFF2-40B4-BE49-F238E27FC236}">
              <a16:creationId xmlns:a16="http://schemas.microsoft.com/office/drawing/2014/main" id="{9817438A-1343-451B-BFE5-D5DAEB07AD03}"/>
            </a:ext>
          </a:extLst>
        </xdr:cNvPr>
        <xdr:cNvSpPr/>
      </xdr:nvSpPr>
      <xdr:spPr>
        <a:xfrm>
          <a:off x="4127500" y="127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100306</xdr:rowOff>
    </xdr:from>
    <xdr:ext cx="599010" cy="259045"/>
    <xdr:sp macro="" textlink="">
      <xdr:nvSpPr>
        <xdr:cNvPr id="196" name="民生費該当値テキスト">
          <a:extLst>
            <a:ext uri="{FF2B5EF4-FFF2-40B4-BE49-F238E27FC236}">
              <a16:creationId xmlns:a16="http://schemas.microsoft.com/office/drawing/2014/main" id="{B90498E0-84B6-4849-81DE-BAACAFFA8553}"/>
            </a:ext>
          </a:extLst>
        </xdr:cNvPr>
        <xdr:cNvSpPr txBox="1"/>
      </xdr:nvSpPr>
      <xdr:spPr>
        <a:xfrm>
          <a:off x="4229100" y="1265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68631</xdr:rowOff>
    </xdr:from>
    <xdr:to>
      <xdr:col>20</xdr:col>
      <xdr:colOff>38100</xdr:colOff>
      <xdr:row>76</xdr:row>
      <xdr:rowOff>170231</xdr:rowOff>
    </xdr:to>
    <xdr:sp macro="" textlink="">
      <xdr:nvSpPr>
        <xdr:cNvPr id="197" name="楕円 196">
          <a:extLst>
            <a:ext uri="{FF2B5EF4-FFF2-40B4-BE49-F238E27FC236}">
              <a16:creationId xmlns:a16="http://schemas.microsoft.com/office/drawing/2014/main" id="{D4C435E8-1DF0-4160-A6E5-490214C81C7E}"/>
            </a:ext>
          </a:extLst>
        </xdr:cNvPr>
        <xdr:cNvSpPr/>
      </xdr:nvSpPr>
      <xdr:spPr>
        <a:xfrm>
          <a:off x="3384550" y="126225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161358</xdr:rowOff>
    </xdr:from>
    <xdr:ext cx="599010" cy="259045"/>
    <xdr:sp macro="" textlink="">
      <xdr:nvSpPr>
        <xdr:cNvPr id="198" name="テキスト ボックス 197">
          <a:extLst>
            <a:ext uri="{FF2B5EF4-FFF2-40B4-BE49-F238E27FC236}">
              <a16:creationId xmlns:a16="http://schemas.microsoft.com/office/drawing/2014/main" id="{66E55EE6-F19B-4E95-AD4B-23D9B36DF493}"/>
            </a:ext>
          </a:extLst>
        </xdr:cNvPr>
        <xdr:cNvSpPr txBox="1"/>
      </xdr:nvSpPr>
      <xdr:spPr>
        <a:xfrm>
          <a:off x="3154895" y="1271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151406</xdr:rowOff>
    </xdr:from>
    <xdr:to>
      <xdr:col>15</xdr:col>
      <xdr:colOff>101600</xdr:colOff>
      <xdr:row>78</xdr:row>
      <xdr:rowOff>81556</xdr:rowOff>
    </xdr:to>
    <xdr:sp macro="" textlink="">
      <xdr:nvSpPr>
        <xdr:cNvPr id="199" name="楕円 198">
          <a:extLst>
            <a:ext uri="{FF2B5EF4-FFF2-40B4-BE49-F238E27FC236}">
              <a16:creationId xmlns:a16="http://schemas.microsoft.com/office/drawing/2014/main" id="{249A103A-74E1-4A00-88F7-CA3FA701C4FE}"/>
            </a:ext>
          </a:extLst>
        </xdr:cNvPr>
        <xdr:cNvSpPr/>
      </xdr:nvSpPr>
      <xdr:spPr>
        <a:xfrm>
          <a:off x="2571750" y="12870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72683</xdr:rowOff>
    </xdr:from>
    <xdr:ext cx="599010" cy="259045"/>
    <xdr:sp macro="" textlink="">
      <xdr:nvSpPr>
        <xdr:cNvPr id="200" name="テキスト ボックス 199">
          <a:extLst>
            <a:ext uri="{FF2B5EF4-FFF2-40B4-BE49-F238E27FC236}">
              <a16:creationId xmlns:a16="http://schemas.microsoft.com/office/drawing/2014/main" id="{733C3B51-928C-4E41-A89A-10EA9A133851}"/>
            </a:ext>
          </a:extLst>
        </xdr:cNvPr>
        <xdr:cNvSpPr txBox="1"/>
      </xdr:nvSpPr>
      <xdr:spPr>
        <a:xfrm>
          <a:off x="2361145" y="1295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33317</xdr:rowOff>
    </xdr:from>
    <xdr:to>
      <xdr:col>10</xdr:col>
      <xdr:colOff>165100</xdr:colOff>
      <xdr:row>78</xdr:row>
      <xdr:rowOff>134917</xdr:rowOff>
    </xdr:to>
    <xdr:sp macro="" textlink="">
      <xdr:nvSpPr>
        <xdr:cNvPr id="201" name="楕円 200">
          <a:extLst>
            <a:ext uri="{FF2B5EF4-FFF2-40B4-BE49-F238E27FC236}">
              <a16:creationId xmlns:a16="http://schemas.microsoft.com/office/drawing/2014/main" id="{02240D50-5B35-4AD8-9209-8FC03F36063F}"/>
            </a:ext>
          </a:extLst>
        </xdr:cNvPr>
        <xdr:cNvSpPr/>
      </xdr:nvSpPr>
      <xdr:spPr>
        <a:xfrm>
          <a:off x="1778000" y="129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126044</xdr:rowOff>
    </xdr:from>
    <xdr:ext cx="599010" cy="259045"/>
    <xdr:sp macro="" textlink="">
      <xdr:nvSpPr>
        <xdr:cNvPr id="202" name="テキスト ボックス 201">
          <a:extLst>
            <a:ext uri="{FF2B5EF4-FFF2-40B4-BE49-F238E27FC236}">
              <a16:creationId xmlns:a16="http://schemas.microsoft.com/office/drawing/2014/main" id="{57430322-22D4-4363-A2EF-E2E5EDCB5953}"/>
            </a:ext>
          </a:extLst>
        </xdr:cNvPr>
        <xdr:cNvSpPr txBox="1"/>
      </xdr:nvSpPr>
      <xdr:spPr>
        <a:xfrm>
          <a:off x="1548345" y="1301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71135</xdr:rowOff>
    </xdr:from>
    <xdr:to>
      <xdr:col>6</xdr:col>
      <xdr:colOff>38100</xdr:colOff>
      <xdr:row>79</xdr:row>
      <xdr:rowOff>1285</xdr:rowOff>
    </xdr:to>
    <xdr:sp macro="" textlink="">
      <xdr:nvSpPr>
        <xdr:cNvPr id="203" name="楕円 202">
          <a:extLst>
            <a:ext uri="{FF2B5EF4-FFF2-40B4-BE49-F238E27FC236}">
              <a16:creationId xmlns:a16="http://schemas.microsoft.com/office/drawing/2014/main" id="{56657E9B-935F-43E5-8A1A-010BC49CE1E0}"/>
            </a:ext>
          </a:extLst>
        </xdr:cNvPr>
        <xdr:cNvSpPr/>
      </xdr:nvSpPr>
      <xdr:spPr>
        <a:xfrm>
          <a:off x="984250" y="12955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163862</xdr:rowOff>
    </xdr:from>
    <xdr:ext cx="599010" cy="259045"/>
    <xdr:sp macro="" textlink="">
      <xdr:nvSpPr>
        <xdr:cNvPr id="204" name="テキスト ボックス 203">
          <a:extLst>
            <a:ext uri="{FF2B5EF4-FFF2-40B4-BE49-F238E27FC236}">
              <a16:creationId xmlns:a16="http://schemas.microsoft.com/office/drawing/2014/main" id="{3DC4FAAA-60C6-46E5-A0A5-65D3A66AF35F}"/>
            </a:ext>
          </a:extLst>
        </xdr:cNvPr>
        <xdr:cNvSpPr txBox="1"/>
      </xdr:nvSpPr>
      <xdr:spPr>
        <a:xfrm>
          <a:off x="754595" y="1304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6E644997-3439-4CA2-B479-4612F5FFA845}"/>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C2ED1BD5-C4C1-4C3C-BD56-72499862943C}"/>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51D202AB-BB42-464E-A62B-DAFCF1E3F069}"/>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77E42924-DF6F-4D7A-AADA-6576AF5F13D9}"/>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E0F4B42-7E35-45D4-83B3-64C69AE8542D}"/>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B3C96EE1-6780-4B35-ADCC-D2BA57E527BC}"/>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B575AE13-CDE0-4A9F-9D27-8C07CBE0090E}"/>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7373B1D-9427-42AE-9F43-A60D7642E6B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E89641B-203F-46C4-A4FB-7570594F309F}"/>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D15FBE0A-6CD3-412C-BE58-F4482B750B5E}"/>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B4238D31-072D-4EC7-B955-2D8E4716F7F5}"/>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6CCFA72-29EC-4775-8800-3939CB559C46}"/>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AFE9A1E7-CA4D-4571-A26A-583F8D7040A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57AABD72-46C6-4DD5-BFCD-00B1F7A85FD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7F7B98C9-92FE-4019-B68E-AFD55E534A61}"/>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7FF21969-9531-4A62-8D2D-94A31F985DC6}"/>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EFFECCB4-A20E-4573-80E9-67295C5BB9D6}"/>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9F2ED3C6-D230-4616-941C-5B80272CDF3E}"/>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4E4FC03A-889D-48DA-9775-1B8BC8B724BD}"/>
            </a:ext>
          </a:extLst>
        </xdr:cNvPr>
        <xdr:cNvSpPr txBox="1"/>
      </xdr:nvSpPr>
      <xdr:spPr>
        <a:xfrm>
          <a:off x="2116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458A063E-550F-4FD4-AE48-5E4610A27764}"/>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5D40C861-483C-48F4-9879-02BE225B2750}"/>
            </a:ext>
          </a:extLst>
        </xdr:cNvPr>
        <xdr:cNvSpPr txBox="1"/>
      </xdr:nvSpPr>
      <xdr:spPr>
        <a:xfrm>
          <a:off x="2116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6E270353-9742-4748-9D34-C2F5471D704A}"/>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64E108F4-B632-4279-BE57-3CBFED782E6D}"/>
            </a:ext>
          </a:extLst>
        </xdr:cNvPr>
        <xdr:cNvSpPr txBox="1"/>
      </xdr:nvSpPr>
      <xdr:spPr>
        <a:xfrm>
          <a:off x="2116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85028E06-7409-432D-A10E-963F6F0BFFA2}"/>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25485851-B5AB-4CEF-ADA3-2A46FDC3DEB1}"/>
            </a:ext>
          </a:extLst>
        </xdr:cNvPr>
        <xdr:cNvCxnSpPr/>
      </xdr:nvCxnSpPr>
      <xdr:spPr>
        <a:xfrm flipV="1">
          <a:off x="4176395" y="14972131"/>
          <a:ext cx="1270" cy="15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53C6448-2369-467A-9B9E-6070C32BD3DA}"/>
            </a:ext>
          </a:extLst>
        </xdr:cNvPr>
        <xdr:cNvSpPr txBox="1"/>
      </xdr:nvSpPr>
      <xdr:spPr>
        <a:xfrm>
          <a:off x="4229100" y="165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E64079C0-59AC-4B16-B1CB-51A4722428B9}"/>
            </a:ext>
          </a:extLst>
        </xdr:cNvPr>
        <xdr:cNvCxnSpPr/>
      </xdr:nvCxnSpPr>
      <xdr:spPr>
        <a:xfrm>
          <a:off x="4108450" y="16522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B7D804F6-0CDB-4CBB-A751-DD19A9CF2D87}"/>
            </a:ext>
          </a:extLst>
        </xdr:cNvPr>
        <xdr:cNvSpPr txBox="1"/>
      </xdr:nvSpPr>
      <xdr:spPr>
        <a:xfrm>
          <a:off x="4229100" y="147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652681C2-3FC2-41E2-95AC-ACC6CB143F7B}"/>
            </a:ext>
          </a:extLst>
        </xdr:cNvPr>
        <xdr:cNvCxnSpPr/>
      </xdr:nvCxnSpPr>
      <xdr:spPr>
        <a:xfrm>
          <a:off x="4108450" y="1497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42926</xdr:rowOff>
    </xdr:from>
    <xdr:to>
      <xdr:col>24</xdr:col>
      <xdr:colOff>63500</xdr:colOff>
      <xdr:row>97</xdr:row>
      <xdr:rowOff>46813</xdr:rowOff>
    </xdr:to>
    <xdr:cxnSp macro="">
      <xdr:nvCxnSpPr>
        <xdr:cNvPr id="234" name="直線コネクタ 233">
          <a:extLst>
            <a:ext uri="{FF2B5EF4-FFF2-40B4-BE49-F238E27FC236}">
              <a16:creationId xmlns:a16="http://schemas.microsoft.com/office/drawing/2014/main" id="{E512EA59-A050-495F-AE51-26B89FABEE45}"/>
            </a:ext>
          </a:extLst>
        </xdr:cNvPr>
        <xdr:cNvCxnSpPr/>
      </xdr:nvCxnSpPr>
      <xdr:spPr>
        <a:xfrm flipV="1">
          <a:off x="3429000" y="16102076"/>
          <a:ext cx="7493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5" name="衛生費平均値テキスト">
          <a:extLst>
            <a:ext uri="{FF2B5EF4-FFF2-40B4-BE49-F238E27FC236}">
              <a16:creationId xmlns:a16="http://schemas.microsoft.com/office/drawing/2014/main" id="{FC86E96E-D5B3-4F94-B80E-74B7FA0418F2}"/>
            </a:ext>
          </a:extLst>
        </xdr:cNvPr>
        <xdr:cNvSpPr txBox="1"/>
      </xdr:nvSpPr>
      <xdr:spPr>
        <a:xfrm>
          <a:off x="4229100" y="1584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E2C5E681-5AF0-4BB5-AB24-27D0B4BB8BC8}"/>
            </a:ext>
          </a:extLst>
        </xdr:cNvPr>
        <xdr:cNvSpPr/>
      </xdr:nvSpPr>
      <xdr:spPr>
        <a:xfrm>
          <a:off x="4127500" y="1598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46813</xdr:rowOff>
    </xdr:from>
    <xdr:to>
      <xdr:col>19</xdr:col>
      <xdr:colOff>177800</xdr:colOff>
      <xdr:row>97</xdr:row>
      <xdr:rowOff>120726</xdr:rowOff>
    </xdr:to>
    <xdr:cxnSp macro="">
      <xdr:nvCxnSpPr>
        <xdr:cNvPr id="237" name="直線コネクタ 236">
          <a:extLst>
            <a:ext uri="{FF2B5EF4-FFF2-40B4-BE49-F238E27FC236}">
              <a16:creationId xmlns:a16="http://schemas.microsoft.com/office/drawing/2014/main" id="{C1DD7D91-5DA7-4C47-AA50-6C5CA35DD55C}"/>
            </a:ext>
          </a:extLst>
        </xdr:cNvPr>
        <xdr:cNvCxnSpPr/>
      </xdr:nvCxnSpPr>
      <xdr:spPr>
        <a:xfrm flipV="1">
          <a:off x="2622550" y="16105963"/>
          <a:ext cx="80645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DD305B57-6F08-4B94-813E-CC16AED3503F}"/>
            </a:ext>
          </a:extLst>
        </xdr:cNvPr>
        <xdr:cNvSpPr/>
      </xdr:nvSpPr>
      <xdr:spPr>
        <a:xfrm>
          <a:off x="3384550" y="159783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9" name="テキスト ボックス 238">
          <a:extLst>
            <a:ext uri="{FF2B5EF4-FFF2-40B4-BE49-F238E27FC236}">
              <a16:creationId xmlns:a16="http://schemas.microsoft.com/office/drawing/2014/main" id="{C93125B8-2E73-435B-9ABA-A8EF04DD36F1}"/>
            </a:ext>
          </a:extLst>
        </xdr:cNvPr>
        <xdr:cNvSpPr txBox="1"/>
      </xdr:nvSpPr>
      <xdr:spPr>
        <a:xfrm>
          <a:off x="3187211" y="157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120726</xdr:rowOff>
    </xdr:from>
    <xdr:to>
      <xdr:col>15</xdr:col>
      <xdr:colOff>50800</xdr:colOff>
      <xdr:row>99</xdr:row>
      <xdr:rowOff>65520</xdr:rowOff>
    </xdr:to>
    <xdr:cxnSp macro="">
      <xdr:nvCxnSpPr>
        <xdr:cNvPr id="240" name="直線コネクタ 239">
          <a:extLst>
            <a:ext uri="{FF2B5EF4-FFF2-40B4-BE49-F238E27FC236}">
              <a16:creationId xmlns:a16="http://schemas.microsoft.com/office/drawing/2014/main" id="{FDC8F2B1-2DED-4427-A690-423B46233539}"/>
            </a:ext>
          </a:extLst>
        </xdr:cNvPr>
        <xdr:cNvCxnSpPr/>
      </xdr:nvCxnSpPr>
      <xdr:spPr>
        <a:xfrm flipV="1">
          <a:off x="1828800" y="16179876"/>
          <a:ext cx="793750" cy="2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BEB3921A-BB19-4628-A242-F9AEB64564FC}"/>
            </a:ext>
          </a:extLst>
        </xdr:cNvPr>
        <xdr:cNvSpPr/>
      </xdr:nvSpPr>
      <xdr:spPr>
        <a:xfrm>
          <a:off x="2571750" y="161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2" name="テキスト ボックス 241">
          <a:extLst>
            <a:ext uri="{FF2B5EF4-FFF2-40B4-BE49-F238E27FC236}">
              <a16:creationId xmlns:a16="http://schemas.microsoft.com/office/drawing/2014/main" id="{3D6599B9-F30A-4929-B966-2F0050C2E297}"/>
            </a:ext>
          </a:extLst>
        </xdr:cNvPr>
        <xdr:cNvSpPr txBox="1"/>
      </xdr:nvSpPr>
      <xdr:spPr>
        <a:xfrm>
          <a:off x="2393461" y="158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132651</xdr:rowOff>
    </xdr:from>
    <xdr:to>
      <xdr:col>10</xdr:col>
      <xdr:colOff>114300</xdr:colOff>
      <xdr:row>99</xdr:row>
      <xdr:rowOff>65520</xdr:rowOff>
    </xdr:to>
    <xdr:cxnSp macro="">
      <xdr:nvCxnSpPr>
        <xdr:cNvPr id="243" name="直線コネクタ 242">
          <a:extLst>
            <a:ext uri="{FF2B5EF4-FFF2-40B4-BE49-F238E27FC236}">
              <a16:creationId xmlns:a16="http://schemas.microsoft.com/office/drawing/2014/main" id="{0B868672-C12F-49E8-944F-03EA28E2C113}"/>
            </a:ext>
          </a:extLst>
        </xdr:cNvPr>
        <xdr:cNvCxnSpPr/>
      </xdr:nvCxnSpPr>
      <xdr:spPr>
        <a:xfrm>
          <a:off x="1028700" y="16363251"/>
          <a:ext cx="800100" cy="10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7DB009E3-9A0D-4970-8E45-5F21BD31F33F}"/>
            </a:ext>
          </a:extLst>
        </xdr:cNvPr>
        <xdr:cNvSpPr/>
      </xdr:nvSpPr>
      <xdr:spPr>
        <a:xfrm>
          <a:off x="1778000" y="1612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5" name="テキスト ボックス 244">
          <a:extLst>
            <a:ext uri="{FF2B5EF4-FFF2-40B4-BE49-F238E27FC236}">
              <a16:creationId xmlns:a16="http://schemas.microsoft.com/office/drawing/2014/main" id="{1B5194DA-136D-4EDC-AC3D-286C5989DE26}"/>
            </a:ext>
          </a:extLst>
        </xdr:cNvPr>
        <xdr:cNvSpPr txBox="1"/>
      </xdr:nvSpPr>
      <xdr:spPr>
        <a:xfrm>
          <a:off x="1580661" y="158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B00EF0B6-1FC5-4307-870F-EA5F7BF8D1A4}"/>
            </a:ext>
          </a:extLst>
        </xdr:cNvPr>
        <xdr:cNvSpPr/>
      </xdr:nvSpPr>
      <xdr:spPr>
        <a:xfrm>
          <a:off x="984250" y="161925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78172E99-C379-40F6-B0CB-A0C27D536817}"/>
            </a:ext>
          </a:extLst>
        </xdr:cNvPr>
        <xdr:cNvSpPr txBox="1"/>
      </xdr:nvSpPr>
      <xdr:spPr>
        <a:xfrm>
          <a:off x="7869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546D475-BDC6-4D3D-A593-9AD0FC2845E9}"/>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2D2FAB4-E2B9-4E05-A155-09A983D7F263}"/>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F392B3A-2DC0-47D6-9B76-3EE9BF3595E3}"/>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3FA05B7-CAB4-49DB-B59D-3B5BE2AF58AB}"/>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8722AC1-C7AB-4BC0-BA89-8BD0D72BC068}"/>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163576</xdr:rowOff>
    </xdr:from>
    <xdr:to>
      <xdr:col>24</xdr:col>
      <xdr:colOff>114300</xdr:colOff>
      <xdr:row>97</xdr:row>
      <xdr:rowOff>93726</xdr:rowOff>
    </xdr:to>
    <xdr:sp macro="" textlink="">
      <xdr:nvSpPr>
        <xdr:cNvPr id="253" name="楕円 252">
          <a:extLst>
            <a:ext uri="{FF2B5EF4-FFF2-40B4-BE49-F238E27FC236}">
              <a16:creationId xmlns:a16="http://schemas.microsoft.com/office/drawing/2014/main" id="{29223D36-876E-4873-BC97-5AB942D1511D}"/>
            </a:ext>
          </a:extLst>
        </xdr:cNvPr>
        <xdr:cNvSpPr/>
      </xdr:nvSpPr>
      <xdr:spPr>
        <a:xfrm>
          <a:off x="4127500" y="160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142003</xdr:rowOff>
    </xdr:from>
    <xdr:ext cx="534377" cy="259045"/>
    <xdr:sp macro="" textlink="">
      <xdr:nvSpPr>
        <xdr:cNvPr id="254" name="衛生費該当値テキスト">
          <a:extLst>
            <a:ext uri="{FF2B5EF4-FFF2-40B4-BE49-F238E27FC236}">
              <a16:creationId xmlns:a16="http://schemas.microsoft.com/office/drawing/2014/main" id="{80313961-D81C-46BE-9D20-DC7BCBEB0706}"/>
            </a:ext>
          </a:extLst>
        </xdr:cNvPr>
        <xdr:cNvSpPr txBox="1"/>
      </xdr:nvSpPr>
      <xdr:spPr>
        <a:xfrm>
          <a:off x="4229100" y="160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167463</xdr:rowOff>
    </xdr:from>
    <xdr:to>
      <xdr:col>20</xdr:col>
      <xdr:colOff>38100</xdr:colOff>
      <xdr:row>97</xdr:row>
      <xdr:rowOff>97613</xdr:rowOff>
    </xdr:to>
    <xdr:sp macro="" textlink="">
      <xdr:nvSpPr>
        <xdr:cNvPr id="255" name="楕円 254">
          <a:extLst>
            <a:ext uri="{FF2B5EF4-FFF2-40B4-BE49-F238E27FC236}">
              <a16:creationId xmlns:a16="http://schemas.microsoft.com/office/drawing/2014/main" id="{DC18DDB7-817D-4297-A392-E4C71C7B95E0}"/>
            </a:ext>
          </a:extLst>
        </xdr:cNvPr>
        <xdr:cNvSpPr/>
      </xdr:nvSpPr>
      <xdr:spPr>
        <a:xfrm>
          <a:off x="3384550" y="16055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88740</xdr:rowOff>
    </xdr:from>
    <xdr:ext cx="534377" cy="259045"/>
    <xdr:sp macro="" textlink="">
      <xdr:nvSpPr>
        <xdr:cNvPr id="256" name="テキスト ボックス 255">
          <a:extLst>
            <a:ext uri="{FF2B5EF4-FFF2-40B4-BE49-F238E27FC236}">
              <a16:creationId xmlns:a16="http://schemas.microsoft.com/office/drawing/2014/main" id="{75ED4B6A-6FD2-4B73-8120-3F74FE795DDE}"/>
            </a:ext>
          </a:extLst>
        </xdr:cNvPr>
        <xdr:cNvSpPr txBox="1"/>
      </xdr:nvSpPr>
      <xdr:spPr>
        <a:xfrm>
          <a:off x="3187211" y="161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69926</xdr:rowOff>
    </xdr:from>
    <xdr:to>
      <xdr:col>15</xdr:col>
      <xdr:colOff>101600</xdr:colOff>
      <xdr:row>98</xdr:row>
      <xdr:rowOff>76</xdr:rowOff>
    </xdr:to>
    <xdr:sp macro="" textlink="">
      <xdr:nvSpPr>
        <xdr:cNvPr id="257" name="楕円 256">
          <a:extLst>
            <a:ext uri="{FF2B5EF4-FFF2-40B4-BE49-F238E27FC236}">
              <a16:creationId xmlns:a16="http://schemas.microsoft.com/office/drawing/2014/main" id="{FDDE9C47-EF6B-4A00-9230-0ECD3176A31F}"/>
            </a:ext>
          </a:extLst>
        </xdr:cNvPr>
        <xdr:cNvSpPr/>
      </xdr:nvSpPr>
      <xdr:spPr>
        <a:xfrm>
          <a:off x="2571750" y="161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162653</xdr:rowOff>
    </xdr:from>
    <xdr:ext cx="534377" cy="259045"/>
    <xdr:sp macro="" textlink="">
      <xdr:nvSpPr>
        <xdr:cNvPr id="258" name="テキスト ボックス 257">
          <a:extLst>
            <a:ext uri="{FF2B5EF4-FFF2-40B4-BE49-F238E27FC236}">
              <a16:creationId xmlns:a16="http://schemas.microsoft.com/office/drawing/2014/main" id="{29C1ACB1-B091-4ED2-AB50-6712BF448F99}"/>
            </a:ext>
          </a:extLst>
        </xdr:cNvPr>
        <xdr:cNvSpPr txBox="1"/>
      </xdr:nvSpPr>
      <xdr:spPr>
        <a:xfrm>
          <a:off x="2393461" y="162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14720</xdr:rowOff>
    </xdr:from>
    <xdr:to>
      <xdr:col>10</xdr:col>
      <xdr:colOff>165100</xdr:colOff>
      <xdr:row>99</xdr:row>
      <xdr:rowOff>116320</xdr:rowOff>
    </xdr:to>
    <xdr:sp macro="" textlink="">
      <xdr:nvSpPr>
        <xdr:cNvPr id="259" name="楕円 258">
          <a:extLst>
            <a:ext uri="{FF2B5EF4-FFF2-40B4-BE49-F238E27FC236}">
              <a16:creationId xmlns:a16="http://schemas.microsoft.com/office/drawing/2014/main" id="{2A8530D6-C164-444C-BFEE-356B8B96F1B4}"/>
            </a:ext>
          </a:extLst>
        </xdr:cNvPr>
        <xdr:cNvSpPr/>
      </xdr:nvSpPr>
      <xdr:spPr>
        <a:xfrm>
          <a:off x="17780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107447</xdr:rowOff>
    </xdr:from>
    <xdr:ext cx="534377" cy="259045"/>
    <xdr:sp macro="" textlink="">
      <xdr:nvSpPr>
        <xdr:cNvPr id="260" name="テキスト ボックス 259">
          <a:extLst>
            <a:ext uri="{FF2B5EF4-FFF2-40B4-BE49-F238E27FC236}">
              <a16:creationId xmlns:a16="http://schemas.microsoft.com/office/drawing/2014/main" id="{E64BE599-666F-475F-B989-F151B7FBF444}"/>
            </a:ext>
          </a:extLst>
        </xdr:cNvPr>
        <xdr:cNvSpPr txBox="1"/>
      </xdr:nvSpPr>
      <xdr:spPr>
        <a:xfrm>
          <a:off x="1580661" y="165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81851</xdr:rowOff>
    </xdr:from>
    <xdr:to>
      <xdr:col>6</xdr:col>
      <xdr:colOff>38100</xdr:colOff>
      <xdr:row>99</xdr:row>
      <xdr:rowOff>12001</xdr:rowOff>
    </xdr:to>
    <xdr:sp macro="" textlink="">
      <xdr:nvSpPr>
        <xdr:cNvPr id="261" name="楕円 260">
          <a:extLst>
            <a:ext uri="{FF2B5EF4-FFF2-40B4-BE49-F238E27FC236}">
              <a16:creationId xmlns:a16="http://schemas.microsoft.com/office/drawing/2014/main" id="{4D07D036-3B71-4A9C-A827-3D9F83A282A4}"/>
            </a:ext>
          </a:extLst>
        </xdr:cNvPr>
        <xdr:cNvSpPr/>
      </xdr:nvSpPr>
      <xdr:spPr>
        <a:xfrm>
          <a:off x="984250" y="16312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3128</xdr:rowOff>
    </xdr:from>
    <xdr:ext cx="534377" cy="259045"/>
    <xdr:sp macro="" textlink="">
      <xdr:nvSpPr>
        <xdr:cNvPr id="262" name="テキスト ボックス 261">
          <a:extLst>
            <a:ext uri="{FF2B5EF4-FFF2-40B4-BE49-F238E27FC236}">
              <a16:creationId xmlns:a16="http://schemas.microsoft.com/office/drawing/2014/main" id="{524120C3-93D3-42F3-A050-23E2762966D0}"/>
            </a:ext>
          </a:extLst>
        </xdr:cNvPr>
        <xdr:cNvSpPr txBox="1"/>
      </xdr:nvSpPr>
      <xdr:spPr>
        <a:xfrm>
          <a:off x="786911" y="164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F4F3946B-D69A-49C3-9A53-FC3B35868CB8}"/>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890D509D-8FE9-4075-842E-C2AF35866985}"/>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9131073E-C11F-405E-87BA-B15CC6E32D95}"/>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93744854-E88E-46A2-87AB-F12A948543D4}"/>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55FC5E5-AB76-4ECA-8FD0-3614698B3F6C}"/>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DA297152-1612-4E45-9585-94CC48E1CEBF}"/>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D710093C-0FD1-4645-ADE0-5F06D808FF0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350C773A-EC68-4A8D-9386-356939F266D3}"/>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F15F502F-720E-420F-91B1-E21C8274B0F4}"/>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9BF0C1A5-9202-4DAC-8F1B-B1AD6F8F0636}"/>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21F48865-993B-4CE8-AD3D-4A3091814288}"/>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ED869913-9B7E-4741-B509-84543F430084}"/>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B5CDA422-7AB5-466D-B659-A84347CB3CB7}"/>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E141FC4C-4B96-4DF3-A70E-C42BF45DCA47}"/>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40B4B5AA-CAFC-4DC9-9DA9-F439A4FF3F49}"/>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556ED46C-55CC-4240-AD89-DDDD9435CA5B}"/>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AE3DFFA3-E27E-4C22-A863-F25DF05443AF}"/>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AACB2AF-FDEA-4C97-AF0C-5492A9704E28}"/>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45DEB700-8F9D-4812-A0AF-48D4B86039ED}"/>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4EB9199D-9BB1-45E9-A2DB-F92B1BFC522E}"/>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DDE8D1FB-E76C-4B34-BB8F-4D0C4192ADF1}"/>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E348FA12-F3AB-473D-94E4-B5894D7428A5}"/>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C98236D0-DD9D-482C-8214-9B1BCD5A1A81}"/>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6CD51993-A0E5-4767-86F2-3080DAE1CCC8}"/>
            </a:ext>
          </a:extLst>
        </xdr:cNvPr>
        <xdr:cNvCxnSpPr/>
      </xdr:nvCxnSpPr>
      <xdr:spPr>
        <a:xfrm flipV="1">
          <a:off x="9427845" y="5051425"/>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4FF3233B-65C7-403D-A0D9-2AD5171C4FB4}"/>
            </a:ext>
          </a:extLst>
        </xdr:cNvPr>
        <xdr:cNvSpPr txBox="1"/>
      </xdr:nvSpPr>
      <xdr:spPr>
        <a:xfrm>
          <a:off x="94805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8F6E59C9-95D5-4474-A0E9-8B030FB7F2E3}"/>
            </a:ext>
          </a:extLst>
        </xdr:cNvPr>
        <xdr:cNvCxnSpPr/>
      </xdr:nvCxnSpPr>
      <xdr:spPr>
        <a:xfrm>
          <a:off x="935990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AB7DFB25-2DB2-4D8F-971F-925878A1E6BC}"/>
            </a:ext>
          </a:extLst>
        </xdr:cNvPr>
        <xdr:cNvSpPr txBox="1"/>
      </xdr:nvSpPr>
      <xdr:spPr>
        <a:xfrm>
          <a:off x="9480550" y="48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6DEF408-B484-4B63-8220-CBF8D494680E}"/>
            </a:ext>
          </a:extLst>
        </xdr:cNvPr>
        <xdr:cNvCxnSpPr/>
      </xdr:nvCxnSpPr>
      <xdr:spPr>
        <a:xfrm>
          <a:off x="9359900" y="5051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55499</xdr:rowOff>
    </xdr:from>
    <xdr:to>
      <xdr:col>55</xdr:col>
      <xdr:colOff>0</xdr:colOff>
      <xdr:row>32</xdr:row>
      <xdr:rowOff>11684</xdr:rowOff>
    </xdr:to>
    <xdr:cxnSp macro="">
      <xdr:nvCxnSpPr>
        <xdr:cNvPr id="291" name="直線コネクタ 290">
          <a:extLst>
            <a:ext uri="{FF2B5EF4-FFF2-40B4-BE49-F238E27FC236}">
              <a16:creationId xmlns:a16="http://schemas.microsoft.com/office/drawing/2014/main" id="{197DC123-49ED-49A5-B9BC-21B0CFE12B10}"/>
            </a:ext>
          </a:extLst>
        </xdr:cNvPr>
        <xdr:cNvCxnSpPr/>
      </xdr:nvCxnSpPr>
      <xdr:spPr>
        <a:xfrm flipV="1">
          <a:off x="8686800" y="5179949"/>
          <a:ext cx="74295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a:extLst>
            <a:ext uri="{FF2B5EF4-FFF2-40B4-BE49-F238E27FC236}">
              <a16:creationId xmlns:a16="http://schemas.microsoft.com/office/drawing/2014/main" id="{7CFAC73D-E511-481C-9CCB-9EE4E5AB0976}"/>
            </a:ext>
          </a:extLst>
        </xdr:cNvPr>
        <xdr:cNvSpPr txBox="1"/>
      </xdr:nvSpPr>
      <xdr:spPr>
        <a:xfrm>
          <a:off x="9480550" y="61534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62A66AEE-6535-49A3-8EFE-61E604D876D6}"/>
            </a:ext>
          </a:extLst>
        </xdr:cNvPr>
        <xdr:cNvSpPr/>
      </xdr:nvSpPr>
      <xdr:spPr>
        <a:xfrm>
          <a:off x="9398000" y="6174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11684</xdr:rowOff>
    </xdr:from>
    <xdr:to>
      <xdr:col>50</xdr:col>
      <xdr:colOff>114300</xdr:colOff>
      <xdr:row>32</xdr:row>
      <xdr:rowOff>82169</xdr:rowOff>
    </xdr:to>
    <xdr:cxnSp macro="">
      <xdr:nvCxnSpPr>
        <xdr:cNvPr id="294" name="直線コネクタ 293">
          <a:extLst>
            <a:ext uri="{FF2B5EF4-FFF2-40B4-BE49-F238E27FC236}">
              <a16:creationId xmlns:a16="http://schemas.microsoft.com/office/drawing/2014/main" id="{8A1337EB-F5B4-401C-B68E-2D21F1D7B1F6}"/>
            </a:ext>
          </a:extLst>
        </xdr:cNvPr>
        <xdr:cNvCxnSpPr/>
      </xdr:nvCxnSpPr>
      <xdr:spPr>
        <a:xfrm flipV="1">
          <a:off x="7886700" y="5301234"/>
          <a:ext cx="8001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25074763-56B6-41D5-B39A-2DEA32B4745C}"/>
            </a:ext>
          </a:extLst>
        </xdr:cNvPr>
        <xdr:cNvSpPr/>
      </xdr:nvSpPr>
      <xdr:spPr>
        <a:xfrm>
          <a:off x="8636000" y="61807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a:extLst>
            <a:ext uri="{FF2B5EF4-FFF2-40B4-BE49-F238E27FC236}">
              <a16:creationId xmlns:a16="http://schemas.microsoft.com/office/drawing/2014/main" id="{6A583187-F247-49A7-A678-36BA1E70656C}"/>
            </a:ext>
          </a:extLst>
        </xdr:cNvPr>
        <xdr:cNvSpPr txBox="1"/>
      </xdr:nvSpPr>
      <xdr:spPr>
        <a:xfrm>
          <a:off x="8516567" y="627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82169</xdr:rowOff>
    </xdr:from>
    <xdr:to>
      <xdr:col>45</xdr:col>
      <xdr:colOff>177800</xdr:colOff>
      <xdr:row>32</xdr:row>
      <xdr:rowOff>117983</xdr:rowOff>
    </xdr:to>
    <xdr:cxnSp macro="">
      <xdr:nvCxnSpPr>
        <xdr:cNvPr id="297" name="直線コネクタ 296">
          <a:extLst>
            <a:ext uri="{FF2B5EF4-FFF2-40B4-BE49-F238E27FC236}">
              <a16:creationId xmlns:a16="http://schemas.microsoft.com/office/drawing/2014/main" id="{CECEDD3B-3AD3-4B8A-A3E0-8995163588B5}"/>
            </a:ext>
          </a:extLst>
        </xdr:cNvPr>
        <xdr:cNvCxnSpPr/>
      </xdr:nvCxnSpPr>
      <xdr:spPr>
        <a:xfrm flipV="1">
          <a:off x="7080250" y="5371719"/>
          <a:ext cx="80645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D3FFD2C7-BE5D-4D8F-98B3-D78451289579}"/>
            </a:ext>
          </a:extLst>
        </xdr:cNvPr>
        <xdr:cNvSpPr/>
      </xdr:nvSpPr>
      <xdr:spPr>
        <a:xfrm>
          <a:off x="7842250" y="6183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FD247328-0064-4122-99A8-03B1622EBD3A}"/>
            </a:ext>
          </a:extLst>
        </xdr:cNvPr>
        <xdr:cNvSpPr txBox="1"/>
      </xdr:nvSpPr>
      <xdr:spPr>
        <a:xfrm>
          <a:off x="7716467" y="62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117983</xdr:rowOff>
    </xdr:from>
    <xdr:to>
      <xdr:col>41</xdr:col>
      <xdr:colOff>50800</xdr:colOff>
      <xdr:row>32</xdr:row>
      <xdr:rowOff>157226</xdr:rowOff>
    </xdr:to>
    <xdr:cxnSp macro="">
      <xdr:nvCxnSpPr>
        <xdr:cNvPr id="300" name="直線コネクタ 299">
          <a:extLst>
            <a:ext uri="{FF2B5EF4-FFF2-40B4-BE49-F238E27FC236}">
              <a16:creationId xmlns:a16="http://schemas.microsoft.com/office/drawing/2014/main" id="{EEDA7F28-233F-42B4-8D8A-8B402685BF77}"/>
            </a:ext>
          </a:extLst>
        </xdr:cNvPr>
        <xdr:cNvCxnSpPr/>
      </xdr:nvCxnSpPr>
      <xdr:spPr>
        <a:xfrm flipV="1">
          <a:off x="6286500" y="5407533"/>
          <a:ext cx="79375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1576A821-AE22-4628-A659-8C34F90123C3}"/>
            </a:ext>
          </a:extLst>
        </xdr:cNvPr>
        <xdr:cNvSpPr/>
      </xdr:nvSpPr>
      <xdr:spPr>
        <a:xfrm>
          <a:off x="702945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a:extLst>
            <a:ext uri="{FF2B5EF4-FFF2-40B4-BE49-F238E27FC236}">
              <a16:creationId xmlns:a16="http://schemas.microsoft.com/office/drawing/2014/main" id="{25D9AF94-BD07-4FE3-8421-DB178AA2AA6A}"/>
            </a:ext>
          </a:extLst>
        </xdr:cNvPr>
        <xdr:cNvSpPr txBox="1"/>
      </xdr:nvSpPr>
      <xdr:spPr>
        <a:xfrm>
          <a:off x="6910017" y="6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F2B492FC-E13A-42F6-B3DD-1D3BB0104DFA}"/>
            </a:ext>
          </a:extLst>
        </xdr:cNvPr>
        <xdr:cNvSpPr/>
      </xdr:nvSpPr>
      <xdr:spPr>
        <a:xfrm>
          <a:off x="62357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767B0519-113F-4DE8-8B45-811D1C021C18}"/>
            </a:ext>
          </a:extLst>
        </xdr:cNvPr>
        <xdr:cNvSpPr txBox="1"/>
      </xdr:nvSpPr>
      <xdr:spPr>
        <a:xfrm>
          <a:off x="6116267" y="62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1DE8A19-7D6C-4F95-84C7-E413306C56C7}"/>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5F172A6-4340-442F-BFDA-31C7CD8A207F}"/>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CB14179-418B-47DD-9880-1BA0AC0C5AE9}"/>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ED63BD9-7818-4DAB-91DD-3DA03EB850AB}"/>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165A22E-9D93-4A1E-BF8A-C6B69323759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4699</xdr:rowOff>
    </xdr:from>
    <xdr:to>
      <xdr:col>55</xdr:col>
      <xdr:colOff>50800</xdr:colOff>
      <xdr:row>31</xdr:row>
      <xdr:rowOff>106299</xdr:rowOff>
    </xdr:to>
    <xdr:sp macro="" textlink="">
      <xdr:nvSpPr>
        <xdr:cNvPr id="310" name="楕円 309">
          <a:extLst>
            <a:ext uri="{FF2B5EF4-FFF2-40B4-BE49-F238E27FC236}">
              <a16:creationId xmlns:a16="http://schemas.microsoft.com/office/drawing/2014/main" id="{525421F3-0CCA-41C0-B442-9A9B46593A53}"/>
            </a:ext>
          </a:extLst>
        </xdr:cNvPr>
        <xdr:cNvSpPr/>
      </xdr:nvSpPr>
      <xdr:spPr>
        <a:xfrm>
          <a:off x="9398000" y="51291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27576</xdr:rowOff>
    </xdr:from>
    <xdr:ext cx="469744" cy="259045"/>
    <xdr:sp macro="" textlink="">
      <xdr:nvSpPr>
        <xdr:cNvPr id="311" name="労働費該当値テキスト">
          <a:extLst>
            <a:ext uri="{FF2B5EF4-FFF2-40B4-BE49-F238E27FC236}">
              <a16:creationId xmlns:a16="http://schemas.microsoft.com/office/drawing/2014/main" id="{17526E2C-97B3-4CA7-AB67-898354DEA3B7}"/>
            </a:ext>
          </a:extLst>
        </xdr:cNvPr>
        <xdr:cNvSpPr txBox="1"/>
      </xdr:nvSpPr>
      <xdr:spPr>
        <a:xfrm>
          <a:off x="9480550" y="49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132334</xdr:rowOff>
    </xdr:from>
    <xdr:to>
      <xdr:col>50</xdr:col>
      <xdr:colOff>165100</xdr:colOff>
      <xdr:row>32</xdr:row>
      <xdr:rowOff>62484</xdr:rowOff>
    </xdr:to>
    <xdr:sp macro="" textlink="">
      <xdr:nvSpPr>
        <xdr:cNvPr id="312" name="楕円 311">
          <a:extLst>
            <a:ext uri="{FF2B5EF4-FFF2-40B4-BE49-F238E27FC236}">
              <a16:creationId xmlns:a16="http://schemas.microsoft.com/office/drawing/2014/main" id="{F5F4076C-8C66-4C2A-805F-080B0DBE4C4D}"/>
            </a:ext>
          </a:extLst>
        </xdr:cNvPr>
        <xdr:cNvSpPr/>
      </xdr:nvSpPr>
      <xdr:spPr>
        <a:xfrm>
          <a:off x="8636000" y="5256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79011</xdr:rowOff>
    </xdr:from>
    <xdr:ext cx="469744" cy="259045"/>
    <xdr:sp macro="" textlink="">
      <xdr:nvSpPr>
        <xdr:cNvPr id="313" name="テキスト ボックス 312">
          <a:extLst>
            <a:ext uri="{FF2B5EF4-FFF2-40B4-BE49-F238E27FC236}">
              <a16:creationId xmlns:a16="http://schemas.microsoft.com/office/drawing/2014/main" id="{62864C2D-C32F-4D43-8E55-B31EC785FFEE}"/>
            </a:ext>
          </a:extLst>
        </xdr:cNvPr>
        <xdr:cNvSpPr txBox="1"/>
      </xdr:nvSpPr>
      <xdr:spPr>
        <a:xfrm>
          <a:off x="8470978" y="50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31369</xdr:rowOff>
    </xdr:from>
    <xdr:to>
      <xdr:col>46</xdr:col>
      <xdr:colOff>38100</xdr:colOff>
      <xdr:row>32</xdr:row>
      <xdr:rowOff>132969</xdr:rowOff>
    </xdr:to>
    <xdr:sp macro="" textlink="">
      <xdr:nvSpPr>
        <xdr:cNvPr id="314" name="楕円 313">
          <a:extLst>
            <a:ext uri="{FF2B5EF4-FFF2-40B4-BE49-F238E27FC236}">
              <a16:creationId xmlns:a16="http://schemas.microsoft.com/office/drawing/2014/main" id="{87B161A0-0462-45A5-AFDB-B5B210B73A3F}"/>
            </a:ext>
          </a:extLst>
        </xdr:cNvPr>
        <xdr:cNvSpPr/>
      </xdr:nvSpPr>
      <xdr:spPr>
        <a:xfrm>
          <a:off x="7842250" y="5320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149496</xdr:rowOff>
    </xdr:from>
    <xdr:ext cx="469744" cy="259045"/>
    <xdr:sp macro="" textlink="">
      <xdr:nvSpPr>
        <xdr:cNvPr id="315" name="テキスト ボックス 314">
          <a:extLst>
            <a:ext uri="{FF2B5EF4-FFF2-40B4-BE49-F238E27FC236}">
              <a16:creationId xmlns:a16="http://schemas.microsoft.com/office/drawing/2014/main" id="{D025C291-32E8-4770-B6E5-BA60F214602C}"/>
            </a:ext>
          </a:extLst>
        </xdr:cNvPr>
        <xdr:cNvSpPr txBox="1"/>
      </xdr:nvSpPr>
      <xdr:spPr>
        <a:xfrm>
          <a:off x="7677228" y="510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67183</xdr:rowOff>
    </xdr:from>
    <xdr:to>
      <xdr:col>41</xdr:col>
      <xdr:colOff>101600</xdr:colOff>
      <xdr:row>32</xdr:row>
      <xdr:rowOff>168783</xdr:rowOff>
    </xdr:to>
    <xdr:sp macro="" textlink="">
      <xdr:nvSpPr>
        <xdr:cNvPr id="316" name="楕円 315">
          <a:extLst>
            <a:ext uri="{FF2B5EF4-FFF2-40B4-BE49-F238E27FC236}">
              <a16:creationId xmlns:a16="http://schemas.microsoft.com/office/drawing/2014/main" id="{3D7B0DDD-80D5-46F7-845F-097F5246DD63}"/>
            </a:ext>
          </a:extLst>
        </xdr:cNvPr>
        <xdr:cNvSpPr/>
      </xdr:nvSpPr>
      <xdr:spPr>
        <a:xfrm>
          <a:off x="7029450" y="53567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13860</xdr:rowOff>
    </xdr:from>
    <xdr:ext cx="469744" cy="259045"/>
    <xdr:sp macro="" textlink="">
      <xdr:nvSpPr>
        <xdr:cNvPr id="317" name="テキスト ボックス 316">
          <a:extLst>
            <a:ext uri="{FF2B5EF4-FFF2-40B4-BE49-F238E27FC236}">
              <a16:creationId xmlns:a16="http://schemas.microsoft.com/office/drawing/2014/main" id="{876FED12-B317-4660-85E8-48DA48D29EEA}"/>
            </a:ext>
          </a:extLst>
        </xdr:cNvPr>
        <xdr:cNvSpPr txBox="1"/>
      </xdr:nvSpPr>
      <xdr:spPr>
        <a:xfrm>
          <a:off x="6864428" y="51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106426</xdr:rowOff>
    </xdr:from>
    <xdr:to>
      <xdr:col>36</xdr:col>
      <xdr:colOff>165100</xdr:colOff>
      <xdr:row>33</xdr:row>
      <xdr:rowOff>36576</xdr:rowOff>
    </xdr:to>
    <xdr:sp macro="" textlink="">
      <xdr:nvSpPr>
        <xdr:cNvPr id="318" name="楕円 317">
          <a:extLst>
            <a:ext uri="{FF2B5EF4-FFF2-40B4-BE49-F238E27FC236}">
              <a16:creationId xmlns:a16="http://schemas.microsoft.com/office/drawing/2014/main" id="{8BEAEF25-A51E-4F10-B139-2679865A61C7}"/>
            </a:ext>
          </a:extLst>
        </xdr:cNvPr>
        <xdr:cNvSpPr/>
      </xdr:nvSpPr>
      <xdr:spPr>
        <a:xfrm>
          <a:off x="6235700" y="5395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53103</xdr:rowOff>
    </xdr:from>
    <xdr:ext cx="469744" cy="259045"/>
    <xdr:sp macro="" textlink="">
      <xdr:nvSpPr>
        <xdr:cNvPr id="319" name="テキスト ボックス 318">
          <a:extLst>
            <a:ext uri="{FF2B5EF4-FFF2-40B4-BE49-F238E27FC236}">
              <a16:creationId xmlns:a16="http://schemas.microsoft.com/office/drawing/2014/main" id="{1A40E864-90F4-48DA-B115-69CF98092CB6}"/>
            </a:ext>
          </a:extLst>
        </xdr:cNvPr>
        <xdr:cNvSpPr txBox="1"/>
      </xdr:nvSpPr>
      <xdr:spPr>
        <a:xfrm>
          <a:off x="6070678" y="51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6D315640-C831-4A03-8D93-5F9D15F54918}"/>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E2481CB7-D31A-4A56-BBD7-E1494A5423D1}"/>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E77BEA87-7C91-465B-8016-44BCCCA730E5}"/>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C2E0C10-683F-466A-8FA1-EE341EE4F0E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00AE42B-CDE6-427B-BCC5-9361E3F3291F}"/>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BB9C9740-02BD-47F5-966B-0F5221412491}"/>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50EEDC5E-E8E5-4AB1-8E73-2E9F5A11AA7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28FA3FB4-7625-40B2-9DDB-3E622F86FD4D}"/>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2E49302F-28D4-43C4-BD39-998F6D9F8851}"/>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C5108B46-4165-42E5-A180-58FF81CAE3B8}"/>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41BC9BB2-1A8A-437D-ADD3-9DF64BE14BCF}"/>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77067AE2-1495-44A5-88F0-9469C6125521}"/>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634FB7A8-19B6-4721-A270-81C561AA4F0D}"/>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73075E-1DD1-46A8-AD13-1D13D81C5941}"/>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4A9CB4AF-E647-4740-B39F-951CB33D26BF}"/>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CCD40349-49CC-458C-9BEC-A7459D3A1AA7}"/>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726687A8-5F4D-4C22-A3D5-CC0774B62BCD}"/>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D9980588-9FE0-49FB-A3CD-64D1B07A3061}"/>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FB5E5302-7AF6-4CCE-BCE3-E9FC7BB00AA8}"/>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E390DE5E-CFAE-4927-8D79-05BDF48F8F71}"/>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20765856-51BD-4E79-A15E-D75D054EBFD4}"/>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D0F3AEF4-A773-41C9-809D-B98BD8F3ADE1}"/>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46602025-9F18-45C2-8370-164B39F4C1A5}"/>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8AFC273C-C31E-46D2-A313-A4EFA8D69045}"/>
            </a:ext>
          </a:extLst>
        </xdr:cNvPr>
        <xdr:cNvCxnSpPr/>
      </xdr:nvCxnSpPr>
      <xdr:spPr>
        <a:xfrm flipV="1">
          <a:off x="9427845" y="8485625"/>
          <a:ext cx="1270" cy="125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9054F195-0390-4B15-9E9B-4D79C31F78DD}"/>
            </a:ext>
          </a:extLst>
        </xdr:cNvPr>
        <xdr:cNvSpPr txBox="1"/>
      </xdr:nvSpPr>
      <xdr:spPr>
        <a:xfrm>
          <a:off x="9480550" y="97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D237F6B7-2358-4A65-8A68-3A1FCC3E0D1A}"/>
            </a:ext>
          </a:extLst>
        </xdr:cNvPr>
        <xdr:cNvCxnSpPr/>
      </xdr:nvCxnSpPr>
      <xdr:spPr>
        <a:xfrm>
          <a:off x="9359900" y="9739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16573FE4-7A04-4561-AE7C-48A71463B5B0}"/>
            </a:ext>
          </a:extLst>
        </xdr:cNvPr>
        <xdr:cNvSpPr txBox="1"/>
      </xdr:nvSpPr>
      <xdr:spPr>
        <a:xfrm>
          <a:off x="9480550" y="82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3DD8E6D8-E281-4955-8B15-96A940DFDEFC}"/>
            </a:ext>
          </a:extLst>
        </xdr:cNvPr>
        <xdr:cNvCxnSpPr/>
      </xdr:nvCxnSpPr>
      <xdr:spPr>
        <a:xfrm>
          <a:off x="9359900" y="8485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134289</xdr:rowOff>
    </xdr:from>
    <xdr:to>
      <xdr:col>55</xdr:col>
      <xdr:colOff>0</xdr:colOff>
      <xdr:row>58</xdr:row>
      <xdr:rowOff>162693</xdr:rowOff>
    </xdr:to>
    <xdr:cxnSp macro="">
      <xdr:nvCxnSpPr>
        <xdr:cNvPr id="348" name="直線コネクタ 347">
          <a:extLst>
            <a:ext uri="{FF2B5EF4-FFF2-40B4-BE49-F238E27FC236}">
              <a16:creationId xmlns:a16="http://schemas.microsoft.com/office/drawing/2014/main" id="{4D436428-CE8A-4D34-9FD4-EFAE290BCD82}"/>
            </a:ext>
          </a:extLst>
        </xdr:cNvPr>
        <xdr:cNvCxnSpPr/>
      </xdr:nvCxnSpPr>
      <xdr:spPr>
        <a:xfrm flipV="1">
          <a:off x="8686800" y="9716439"/>
          <a:ext cx="74295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6A4D87F5-AE9C-4E86-9A62-6B72F68849CC}"/>
            </a:ext>
          </a:extLst>
        </xdr:cNvPr>
        <xdr:cNvSpPr txBox="1"/>
      </xdr:nvSpPr>
      <xdr:spPr>
        <a:xfrm>
          <a:off x="9480550" y="925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B4C244B9-2BBF-43B6-94FC-78B6864119B7}"/>
            </a:ext>
          </a:extLst>
        </xdr:cNvPr>
        <xdr:cNvSpPr/>
      </xdr:nvSpPr>
      <xdr:spPr>
        <a:xfrm>
          <a:off x="9398000" y="94076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162693</xdr:rowOff>
    </xdr:from>
    <xdr:to>
      <xdr:col>50</xdr:col>
      <xdr:colOff>114300</xdr:colOff>
      <xdr:row>58</xdr:row>
      <xdr:rowOff>167037</xdr:rowOff>
    </xdr:to>
    <xdr:cxnSp macro="">
      <xdr:nvCxnSpPr>
        <xdr:cNvPr id="351" name="直線コネクタ 350">
          <a:extLst>
            <a:ext uri="{FF2B5EF4-FFF2-40B4-BE49-F238E27FC236}">
              <a16:creationId xmlns:a16="http://schemas.microsoft.com/office/drawing/2014/main" id="{18EFE335-7BA8-4C14-8C1E-2ED6D28E2C9D}"/>
            </a:ext>
          </a:extLst>
        </xdr:cNvPr>
        <xdr:cNvCxnSpPr/>
      </xdr:nvCxnSpPr>
      <xdr:spPr>
        <a:xfrm flipV="1">
          <a:off x="7886700" y="9744843"/>
          <a:ext cx="8001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C460483A-4A58-4B6A-8EE8-7D8FD4B96264}"/>
            </a:ext>
          </a:extLst>
        </xdr:cNvPr>
        <xdr:cNvSpPr/>
      </xdr:nvSpPr>
      <xdr:spPr>
        <a:xfrm>
          <a:off x="8636000" y="9411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6A2D0658-C01B-4074-9FEC-C85117C84D72}"/>
            </a:ext>
          </a:extLst>
        </xdr:cNvPr>
        <xdr:cNvSpPr txBox="1"/>
      </xdr:nvSpPr>
      <xdr:spPr>
        <a:xfrm>
          <a:off x="8438661" y="919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167037</xdr:rowOff>
    </xdr:from>
    <xdr:to>
      <xdr:col>45</xdr:col>
      <xdr:colOff>177800</xdr:colOff>
      <xdr:row>59</xdr:row>
      <xdr:rowOff>864</xdr:rowOff>
    </xdr:to>
    <xdr:cxnSp macro="">
      <xdr:nvCxnSpPr>
        <xdr:cNvPr id="354" name="直線コネクタ 353">
          <a:extLst>
            <a:ext uri="{FF2B5EF4-FFF2-40B4-BE49-F238E27FC236}">
              <a16:creationId xmlns:a16="http://schemas.microsoft.com/office/drawing/2014/main" id="{A0095522-4095-4DCB-8C09-501E37033380}"/>
            </a:ext>
          </a:extLst>
        </xdr:cNvPr>
        <xdr:cNvCxnSpPr/>
      </xdr:nvCxnSpPr>
      <xdr:spPr>
        <a:xfrm flipV="1">
          <a:off x="7080250" y="974918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C469FD23-4723-4E41-8F13-63FDA7E59D1E}"/>
            </a:ext>
          </a:extLst>
        </xdr:cNvPr>
        <xdr:cNvSpPr/>
      </xdr:nvSpPr>
      <xdr:spPr>
        <a:xfrm>
          <a:off x="7842250" y="94413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4E6F0F25-D552-4C99-BAAD-F88EE6B5EA37}"/>
            </a:ext>
          </a:extLst>
        </xdr:cNvPr>
        <xdr:cNvSpPr txBox="1"/>
      </xdr:nvSpPr>
      <xdr:spPr>
        <a:xfrm>
          <a:off x="7644911" y="92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864</xdr:rowOff>
    </xdr:from>
    <xdr:to>
      <xdr:col>41</xdr:col>
      <xdr:colOff>50800</xdr:colOff>
      <xdr:row>59</xdr:row>
      <xdr:rowOff>7989</xdr:rowOff>
    </xdr:to>
    <xdr:cxnSp macro="">
      <xdr:nvCxnSpPr>
        <xdr:cNvPr id="357" name="直線コネクタ 356">
          <a:extLst>
            <a:ext uri="{FF2B5EF4-FFF2-40B4-BE49-F238E27FC236}">
              <a16:creationId xmlns:a16="http://schemas.microsoft.com/office/drawing/2014/main" id="{19C40CE4-EF13-40B4-A5E5-50493B0C1991}"/>
            </a:ext>
          </a:extLst>
        </xdr:cNvPr>
        <xdr:cNvCxnSpPr/>
      </xdr:nvCxnSpPr>
      <xdr:spPr>
        <a:xfrm flipV="1">
          <a:off x="6286500" y="9748114"/>
          <a:ext cx="79375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DFDF2CA2-467E-43E5-BA0B-42A73DE6404E}"/>
            </a:ext>
          </a:extLst>
        </xdr:cNvPr>
        <xdr:cNvSpPr/>
      </xdr:nvSpPr>
      <xdr:spPr>
        <a:xfrm>
          <a:off x="7029450" y="93811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BDD29CA1-58C3-48F8-90DA-01B0E6DB9862}"/>
            </a:ext>
          </a:extLst>
        </xdr:cNvPr>
        <xdr:cNvSpPr txBox="1"/>
      </xdr:nvSpPr>
      <xdr:spPr>
        <a:xfrm>
          <a:off x="6851161" y="91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6808F549-ADF1-45E4-87C2-7CEF2B1E74F2}"/>
            </a:ext>
          </a:extLst>
        </xdr:cNvPr>
        <xdr:cNvSpPr/>
      </xdr:nvSpPr>
      <xdr:spPr>
        <a:xfrm>
          <a:off x="6235700" y="938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4E579C6C-0EB9-46B1-82EF-28FECC122BEA}"/>
            </a:ext>
          </a:extLst>
        </xdr:cNvPr>
        <xdr:cNvSpPr txBox="1"/>
      </xdr:nvSpPr>
      <xdr:spPr>
        <a:xfrm>
          <a:off x="6038361" y="91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00F4949-CE30-4BA6-BEED-2576E20D8C4D}"/>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E893641-DA9A-42CE-96BB-0F5B53DDA7E5}"/>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92D8B7DE-6BD2-41E2-AA2B-78BA14F6BA48}"/>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5F059DB-FDDF-4AEF-96CC-4CBB1C7E8DEF}"/>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05C8EA7-644A-4EEA-9F88-21A9CEFA6679}"/>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83489</xdr:rowOff>
    </xdr:from>
    <xdr:to>
      <xdr:col>55</xdr:col>
      <xdr:colOff>50800</xdr:colOff>
      <xdr:row>59</xdr:row>
      <xdr:rowOff>13639</xdr:rowOff>
    </xdr:to>
    <xdr:sp macro="" textlink="">
      <xdr:nvSpPr>
        <xdr:cNvPr id="367" name="楕円 366">
          <a:extLst>
            <a:ext uri="{FF2B5EF4-FFF2-40B4-BE49-F238E27FC236}">
              <a16:creationId xmlns:a16="http://schemas.microsoft.com/office/drawing/2014/main" id="{12FC1E6F-E66F-4986-89FB-9027E4B53D30}"/>
            </a:ext>
          </a:extLst>
        </xdr:cNvPr>
        <xdr:cNvSpPr/>
      </xdr:nvSpPr>
      <xdr:spPr>
        <a:xfrm>
          <a:off x="9398000" y="9665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169866</xdr:rowOff>
    </xdr:from>
    <xdr:ext cx="469744" cy="259045"/>
    <xdr:sp macro="" textlink="">
      <xdr:nvSpPr>
        <xdr:cNvPr id="368" name="農林水産業費該当値テキスト">
          <a:extLst>
            <a:ext uri="{FF2B5EF4-FFF2-40B4-BE49-F238E27FC236}">
              <a16:creationId xmlns:a16="http://schemas.microsoft.com/office/drawing/2014/main" id="{4427BBB1-EFA2-407B-9526-58FCBDA10932}"/>
            </a:ext>
          </a:extLst>
        </xdr:cNvPr>
        <xdr:cNvSpPr txBox="1"/>
      </xdr:nvSpPr>
      <xdr:spPr>
        <a:xfrm>
          <a:off x="9480550" y="95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111893</xdr:rowOff>
    </xdr:from>
    <xdr:to>
      <xdr:col>50</xdr:col>
      <xdr:colOff>165100</xdr:colOff>
      <xdr:row>59</xdr:row>
      <xdr:rowOff>42043</xdr:rowOff>
    </xdr:to>
    <xdr:sp macro="" textlink="">
      <xdr:nvSpPr>
        <xdr:cNvPr id="369" name="楕円 368">
          <a:extLst>
            <a:ext uri="{FF2B5EF4-FFF2-40B4-BE49-F238E27FC236}">
              <a16:creationId xmlns:a16="http://schemas.microsoft.com/office/drawing/2014/main" id="{F25DDF4E-3450-4959-88C0-161C35CA8FB8}"/>
            </a:ext>
          </a:extLst>
        </xdr:cNvPr>
        <xdr:cNvSpPr/>
      </xdr:nvSpPr>
      <xdr:spPr>
        <a:xfrm>
          <a:off x="8636000" y="96940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33170</xdr:rowOff>
    </xdr:from>
    <xdr:ext cx="469744" cy="259045"/>
    <xdr:sp macro="" textlink="">
      <xdr:nvSpPr>
        <xdr:cNvPr id="370" name="テキスト ボックス 369">
          <a:extLst>
            <a:ext uri="{FF2B5EF4-FFF2-40B4-BE49-F238E27FC236}">
              <a16:creationId xmlns:a16="http://schemas.microsoft.com/office/drawing/2014/main" id="{BBA16A11-8A14-4793-92C7-910A7948455A}"/>
            </a:ext>
          </a:extLst>
        </xdr:cNvPr>
        <xdr:cNvSpPr txBox="1"/>
      </xdr:nvSpPr>
      <xdr:spPr>
        <a:xfrm>
          <a:off x="8470978" y="97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116237</xdr:rowOff>
    </xdr:from>
    <xdr:to>
      <xdr:col>46</xdr:col>
      <xdr:colOff>38100</xdr:colOff>
      <xdr:row>59</xdr:row>
      <xdr:rowOff>46387</xdr:rowOff>
    </xdr:to>
    <xdr:sp macro="" textlink="">
      <xdr:nvSpPr>
        <xdr:cNvPr id="371" name="楕円 370">
          <a:extLst>
            <a:ext uri="{FF2B5EF4-FFF2-40B4-BE49-F238E27FC236}">
              <a16:creationId xmlns:a16="http://schemas.microsoft.com/office/drawing/2014/main" id="{37D9C920-76F8-43EE-9274-20086D760994}"/>
            </a:ext>
          </a:extLst>
        </xdr:cNvPr>
        <xdr:cNvSpPr/>
      </xdr:nvSpPr>
      <xdr:spPr>
        <a:xfrm>
          <a:off x="7842250" y="9698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37514</xdr:rowOff>
    </xdr:from>
    <xdr:ext cx="469744" cy="259045"/>
    <xdr:sp macro="" textlink="">
      <xdr:nvSpPr>
        <xdr:cNvPr id="372" name="テキスト ボックス 371">
          <a:extLst>
            <a:ext uri="{FF2B5EF4-FFF2-40B4-BE49-F238E27FC236}">
              <a16:creationId xmlns:a16="http://schemas.microsoft.com/office/drawing/2014/main" id="{61889AAF-2B3D-4A03-B2C3-C19F88EFF1B8}"/>
            </a:ext>
          </a:extLst>
        </xdr:cNvPr>
        <xdr:cNvSpPr txBox="1"/>
      </xdr:nvSpPr>
      <xdr:spPr>
        <a:xfrm>
          <a:off x="7677228" y="97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121514</xdr:rowOff>
    </xdr:from>
    <xdr:to>
      <xdr:col>41</xdr:col>
      <xdr:colOff>101600</xdr:colOff>
      <xdr:row>59</xdr:row>
      <xdr:rowOff>51664</xdr:rowOff>
    </xdr:to>
    <xdr:sp macro="" textlink="">
      <xdr:nvSpPr>
        <xdr:cNvPr id="373" name="楕円 372">
          <a:extLst>
            <a:ext uri="{FF2B5EF4-FFF2-40B4-BE49-F238E27FC236}">
              <a16:creationId xmlns:a16="http://schemas.microsoft.com/office/drawing/2014/main" id="{62716185-DB0D-4F75-9EB5-6AFCCAE54462}"/>
            </a:ext>
          </a:extLst>
        </xdr:cNvPr>
        <xdr:cNvSpPr/>
      </xdr:nvSpPr>
      <xdr:spPr>
        <a:xfrm>
          <a:off x="7029450" y="9703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42791</xdr:rowOff>
    </xdr:from>
    <xdr:ext cx="469744" cy="259045"/>
    <xdr:sp macro="" textlink="">
      <xdr:nvSpPr>
        <xdr:cNvPr id="374" name="テキスト ボックス 373">
          <a:extLst>
            <a:ext uri="{FF2B5EF4-FFF2-40B4-BE49-F238E27FC236}">
              <a16:creationId xmlns:a16="http://schemas.microsoft.com/office/drawing/2014/main" id="{421C0DFF-6659-47CA-96D5-2D3845FD3D6D}"/>
            </a:ext>
          </a:extLst>
        </xdr:cNvPr>
        <xdr:cNvSpPr txBox="1"/>
      </xdr:nvSpPr>
      <xdr:spPr>
        <a:xfrm>
          <a:off x="6864428" y="97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128639</xdr:rowOff>
    </xdr:from>
    <xdr:to>
      <xdr:col>36</xdr:col>
      <xdr:colOff>165100</xdr:colOff>
      <xdr:row>59</xdr:row>
      <xdr:rowOff>58789</xdr:rowOff>
    </xdr:to>
    <xdr:sp macro="" textlink="">
      <xdr:nvSpPr>
        <xdr:cNvPr id="375" name="楕円 374">
          <a:extLst>
            <a:ext uri="{FF2B5EF4-FFF2-40B4-BE49-F238E27FC236}">
              <a16:creationId xmlns:a16="http://schemas.microsoft.com/office/drawing/2014/main" id="{7A0622E4-370E-41FF-9E28-C11285954EFC}"/>
            </a:ext>
          </a:extLst>
        </xdr:cNvPr>
        <xdr:cNvSpPr/>
      </xdr:nvSpPr>
      <xdr:spPr>
        <a:xfrm>
          <a:off x="6235700" y="9710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49916</xdr:rowOff>
    </xdr:from>
    <xdr:ext cx="469744" cy="259045"/>
    <xdr:sp macro="" textlink="">
      <xdr:nvSpPr>
        <xdr:cNvPr id="376" name="テキスト ボックス 375">
          <a:extLst>
            <a:ext uri="{FF2B5EF4-FFF2-40B4-BE49-F238E27FC236}">
              <a16:creationId xmlns:a16="http://schemas.microsoft.com/office/drawing/2014/main" id="{BCBC47C8-1EEC-4CE1-BB1A-F425D34411EA}"/>
            </a:ext>
          </a:extLst>
        </xdr:cNvPr>
        <xdr:cNvSpPr txBox="1"/>
      </xdr:nvSpPr>
      <xdr:spPr>
        <a:xfrm>
          <a:off x="6070678" y="97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90ED5727-760A-48A4-87CE-7155DA982298}"/>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5D10A07A-AF25-408B-AA10-E74A92575E09}"/>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63F8F08C-3A9C-44EC-90B5-D81D8F6C4E9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78B845BC-9362-4843-9E0B-5936DAC0A378}"/>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91945013-157D-44C3-AEA8-85813C2D5297}"/>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5A452042-D433-48F6-ACBF-13C9F3605EFB}"/>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1B6306C7-85BF-4C9C-A5B1-6DD8F6E5444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A4C4A0BD-DE12-4CD5-B0C6-2DC15544C8DD}"/>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8BB71AC2-747D-4D9D-A1C3-8DF353A35FE7}"/>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F1C47EA6-0E3D-421A-8A9F-1C1AC3C0BF6E}"/>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9CB139AF-6978-4F0A-8815-01C0A5802DA4}"/>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F84D6644-832C-4180-95B0-33DBC30CA348}"/>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F1E88D34-4DC2-439C-A59A-FA4A6A15C08F}"/>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D18F42FC-91AD-4AC2-A596-408F4EAB024E}"/>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A2C285CE-FF9F-4411-B5B1-C912CBF3EDFE}"/>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A32CB85-69E0-4681-8EFD-FF03A0D77576}"/>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9ACFE6B3-738D-49C7-A3F8-D514C016D0C8}"/>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8C93D0FC-09A6-4B63-A9EF-E71873DEAFBF}"/>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D1AEB02D-0F7A-4E39-9446-60BDE61C41FB}"/>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8B33AEE-2A61-4B6D-B7C5-E09B80F2DC82}"/>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9AA75E8A-0394-4EBA-84DF-3825D911AE00}"/>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3FCF666C-CF75-4B0E-B6C5-5C2545DF4F97}"/>
            </a:ext>
          </a:extLst>
        </xdr:cNvPr>
        <xdr:cNvSpPr txBox="1"/>
      </xdr:nvSpPr>
      <xdr:spPr>
        <a:xfrm>
          <a:off x="548215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E625CE22-04B0-49FC-8A3C-7138A003125F}"/>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CEA7C060-28B2-41C0-9AA6-57D5838BEA42}"/>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785AC2E1-5DE4-42FF-90EC-A338AF3A0726}"/>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9B794CEA-27EA-4FCF-9C3F-CC045BE7B3D7}"/>
            </a:ext>
          </a:extLst>
        </xdr:cNvPr>
        <xdr:cNvCxnSpPr/>
      </xdr:nvCxnSpPr>
      <xdr:spPr>
        <a:xfrm flipV="1">
          <a:off x="9427845" y="11785527"/>
          <a:ext cx="1270" cy="128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9F3BF1D3-3579-4FF4-B342-3B5A4A062FDE}"/>
            </a:ext>
          </a:extLst>
        </xdr:cNvPr>
        <xdr:cNvSpPr txBox="1"/>
      </xdr:nvSpPr>
      <xdr:spPr>
        <a:xfrm>
          <a:off x="9480550" y="130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E775B312-02C6-44B1-9BAA-71851234754F}"/>
            </a:ext>
          </a:extLst>
        </xdr:cNvPr>
        <xdr:cNvCxnSpPr/>
      </xdr:nvCxnSpPr>
      <xdr:spPr>
        <a:xfrm>
          <a:off x="9359900" y="13072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927F0552-8029-49D0-978D-0C40F9D3EFD4}"/>
            </a:ext>
          </a:extLst>
        </xdr:cNvPr>
        <xdr:cNvSpPr txBox="1"/>
      </xdr:nvSpPr>
      <xdr:spPr>
        <a:xfrm>
          <a:off x="9480550" y="115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85685FBE-C218-474F-B91A-70DFDA967494}"/>
            </a:ext>
          </a:extLst>
        </xdr:cNvPr>
        <xdr:cNvCxnSpPr/>
      </xdr:nvCxnSpPr>
      <xdr:spPr>
        <a:xfrm>
          <a:off x="9359900" y="117855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135193</xdr:rowOff>
    </xdr:from>
    <xdr:to>
      <xdr:col>55</xdr:col>
      <xdr:colOff>0</xdr:colOff>
      <xdr:row>78</xdr:row>
      <xdr:rowOff>34576</xdr:rowOff>
    </xdr:to>
    <xdr:cxnSp macro="">
      <xdr:nvCxnSpPr>
        <xdr:cNvPr id="407" name="直線コネクタ 406">
          <a:extLst>
            <a:ext uri="{FF2B5EF4-FFF2-40B4-BE49-F238E27FC236}">
              <a16:creationId xmlns:a16="http://schemas.microsoft.com/office/drawing/2014/main" id="{CF578AFC-DF91-42FD-B794-6C2A20D0F8FC}"/>
            </a:ext>
          </a:extLst>
        </xdr:cNvPr>
        <xdr:cNvCxnSpPr/>
      </xdr:nvCxnSpPr>
      <xdr:spPr>
        <a:xfrm flipV="1">
          <a:off x="8686800" y="12854243"/>
          <a:ext cx="742950" cy="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D508B5C9-1CB8-4C99-AB6C-02E554E4EB1A}"/>
            </a:ext>
          </a:extLst>
        </xdr:cNvPr>
        <xdr:cNvSpPr txBox="1"/>
      </xdr:nvSpPr>
      <xdr:spPr>
        <a:xfrm>
          <a:off x="9480550" y="12485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9E1AABAA-F9D6-4359-A605-A34A65905D18}"/>
            </a:ext>
          </a:extLst>
        </xdr:cNvPr>
        <xdr:cNvSpPr/>
      </xdr:nvSpPr>
      <xdr:spPr>
        <a:xfrm>
          <a:off x="9398000" y="12628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156355</xdr:rowOff>
    </xdr:from>
    <xdr:to>
      <xdr:col>50</xdr:col>
      <xdr:colOff>114300</xdr:colOff>
      <xdr:row>78</xdr:row>
      <xdr:rowOff>34576</xdr:rowOff>
    </xdr:to>
    <xdr:cxnSp macro="">
      <xdr:nvCxnSpPr>
        <xdr:cNvPr id="410" name="直線コネクタ 409">
          <a:extLst>
            <a:ext uri="{FF2B5EF4-FFF2-40B4-BE49-F238E27FC236}">
              <a16:creationId xmlns:a16="http://schemas.microsoft.com/office/drawing/2014/main" id="{9893DE32-7998-4C90-BD20-BFFEE0D56DF5}"/>
            </a:ext>
          </a:extLst>
        </xdr:cNvPr>
        <xdr:cNvCxnSpPr/>
      </xdr:nvCxnSpPr>
      <xdr:spPr>
        <a:xfrm>
          <a:off x="7886700" y="12875405"/>
          <a:ext cx="800100" cy="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821E3A34-2F37-4110-8F2B-05938A3F68D4}"/>
            </a:ext>
          </a:extLst>
        </xdr:cNvPr>
        <xdr:cNvSpPr/>
      </xdr:nvSpPr>
      <xdr:spPr>
        <a:xfrm>
          <a:off x="8636000" y="12683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A818B865-69A1-44D1-862F-B300A787743E}"/>
            </a:ext>
          </a:extLst>
        </xdr:cNvPr>
        <xdr:cNvSpPr txBox="1"/>
      </xdr:nvSpPr>
      <xdr:spPr>
        <a:xfrm>
          <a:off x="8438661" y="124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141562</xdr:rowOff>
    </xdr:from>
    <xdr:to>
      <xdr:col>45</xdr:col>
      <xdr:colOff>177800</xdr:colOff>
      <xdr:row>77</xdr:row>
      <xdr:rowOff>156355</xdr:rowOff>
    </xdr:to>
    <xdr:cxnSp macro="">
      <xdr:nvCxnSpPr>
        <xdr:cNvPr id="413" name="直線コネクタ 412">
          <a:extLst>
            <a:ext uri="{FF2B5EF4-FFF2-40B4-BE49-F238E27FC236}">
              <a16:creationId xmlns:a16="http://schemas.microsoft.com/office/drawing/2014/main" id="{96EA15DB-F267-4471-84D8-5911E6809228}"/>
            </a:ext>
          </a:extLst>
        </xdr:cNvPr>
        <xdr:cNvCxnSpPr/>
      </xdr:nvCxnSpPr>
      <xdr:spPr>
        <a:xfrm>
          <a:off x="7080250" y="12860612"/>
          <a:ext cx="80645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5A4902CF-BE8C-434F-B4FB-4B51A77700AF}"/>
            </a:ext>
          </a:extLst>
        </xdr:cNvPr>
        <xdr:cNvSpPr/>
      </xdr:nvSpPr>
      <xdr:spPr>
        <a:xfrm>
          <a:off x="7842250" y="126788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8E08662B-B98D-4356-B745-132E505631C7}"/>
            </a:ext>
          </a:extLst>
        </xdr:cNvPr>
        <xdr:cNvSpPr txBox="1"/>
      </xdr:nvSpPr>
      <xdr:spPr>
        <a:xfrm>
          <a:off x="7644911" y="124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141562</xdr:rowOff>
    </xdr:from>
    <xdr:to>
      <xdr:col>41</xdr:col>
      <xdr:colOff>50800</xdr:colOff>
      <xdr:row>77</xdr:row>
      <xdr:rowOff>148289</xdr:rowOff>
    </xdr:to>
    <xdr:cxnSp macro="">
      <xdr:nvCxnSpPr>
        <xdr:cNvPr id="416" name="直線コネクタ 415">
          <a:extLst>
            <a:ext uri="{FF2B5EF4-FFF2-40B4-BE49-F238E27FC236}">
              <a16:creationId xmlns:a16="http://schemas.microsoft.com/office/drawing/2014/main" id="{38FEAEC4-BBCA-4456-886F-C40F7AFFF011}"/>
            </a:ext>
          </a:extLst>
        </xdr:cNvPr>
        <xdr:cNvCxnSpPr/>
      </xdr:nvCxnSpPr>
      <xdr:spPr>
        <a:xfrm flipV="1">
          <a:off x="6286500" y="12860612"/>
          <a:ext cx="79375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6C5F9FBB-104A-463D-AC6C-9719685156B0}"/>
            </a:ext>
          </a:extLst>
        </xdr:cNvPr>
        <xdr:cNvSpPr/>
      </xdr:nvSpPr>
      <xdr:spPr>
        <a:xfrm>
          <a:off x="7029450" y="12798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9F939A2E-03B0-4BE2-9391-4B7BD7F62162}"/>
            </a:ext>
          </a:extLst>
        </xdr:cNvPr>
        <xdr:cNvSpPr txBox="1"/>
      </xdr:nvSpPr>
      <xdr:spPr>
        <a:xfrm>
          <a:off x="6864428" y="125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584C5676-3081-4B2D-A7FC-D491D137F4E8}"/>
            </a:ext>
          </a:extLst>
        </xdr:cNvPr>
        <xdr:cNvSpPr/>
      </xdr:nvSpPr>
      <xdr:spPr>
        <a:xfrm>
          <a:off x="6235700" y="127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28B8D30C-CD13-44E5-9C61-C26EB441B09A}"/>
            </a:ext>
          </a:extLst>
        </xdr:cNvPr>
        <xdr:cNvSpPr txBox="1"/>
      </xdr:nvSpPr>
      <xdr:spPr>
        <a:xfrm>
          <a:off x="6070678" y="125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1F16ACE-97FA-43E1-A9FF-F82EA6701277}"/>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55726BC-E57A-4414-8946-F77ACE1B862D}"/>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DD3DFDA8-D931-4B2D-B4B5-66A2F280318E}"/>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ED1B0DE-557A-41F5-A1B3-61435FA37A5D}"/>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C472E44-8A07-419E-8ED9-53C22F8CF951}"/>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84393</xdr:rowOff>
    </xdr:from>
    <xdr:to>
      <xdr:col>55</xdr:col>
      <xdr:colOff>50800</xdr:colOff>
      <xdr:row>78</xdr:row>
      <xdr:rowOff>14543</xdr:rowOff>
    </xdr:to>
    <xdr:sp macro="" textlink="">
      <xdr:nvSpPr>
        <xdr:cNvPr id="426" name="楕円 425">
          <a:extLst>
            <a:ext uri="{FF2B5EF4-FFF2-40B4-BE49-F238E27FC236}">
              <a16:creationId xmlns:a16="http://schemas.microsoft.com/office/drawing/2014/main" id="{B0B2FEBE-BB71-4B26-AC0E-8993ABDF1D5B}"/>
            </a:ext>
          </a:extLst>
        </xdr:cNvPr>
        <xdr:cNvSpPr/>
      </xdr:nvSpPr>
      <xdr:spPr>
        <a:xfrm>
          <a:off x="9398000" y="128034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62820</xdr:rowOff>
    </xdr:from>
    <xdr:ext cx="469744" cy="259045"/>
    <xdr:sp macro="" textlink="">
      <xdr:nvSpPr>
        <xdr:cNvPr id="427" name="商工費該当値テキスト">
          <a:extLst>
            <a:ext uri="{FF2B5EF4-FFF2-40B4-BE49-F238E27FC236}">
              <a16:creationId xmlns:a16="http://schemas.microsoft.com/office/drawing/2014/main" id="{2379F348-AA75-4C88-9531-DE35A7324487}"/>
            </a:ext>
          </a:extLst>
        </xdr:cNvPr>
        <xdr:cNvSpPr txBox="1"/>
      </xdr:nvSpPr>
      <xdr:spPr>
        <a:xfrm>
          <a:off x="9480550" y="127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155226</xdr:rowOff>
    </xdr:from>
    <xdr:to>
      <xdr:col>50</xdr:col>
      <xdr:colOff>165100</xdr:colOff>
      <xdr:row>78</xdr:row>
      <xdr:rowOff>85376</xdr:rowOff>
    </xdr:to>
    <xdr:sp macro="" textlink="">
      <xdr:nvSpPr>
        <xdr:cNvPr id="428" name="楕円 427">
          <a:extLst>
            <a:ext uri="{FF2B5EF4-FFF2-40B4-BE49-F238E27FC236}">
              <a16:creationId xmlns:a16="http://schemas.microsoft.com/office/drawing/2014/main" id="{5F9A2897-99F9-476B-A74C-2061528C4F01}"/>
            </a:ext>
          </a:extLst>
        </xdr:cNvPr>
        <xdr:cNvSpPr/>
      </xdr:nvSpPr>
      <xdr:spPr>
        <a:xfrm>
          <a:off x="8636000" y="12874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76503</xdr:rowOff>
    </xdr:from>
    <xdr:ext cx="469744" cy="259045"/>
    <xdr:sp macro="" textlink="">
      <xdr:nvSpPr>
        <xdr:cNvPr id="429" name="テキスト ボックス 428">
          <a:extLst>
            <a:ext uri="{FF2B5EF4-FFF2-40B4-BE49-F238E27FC236}">
              <a16:creationId xmlns:a16="http://schemas.microsoft.com/office/drawing/2014/main" id="{D6AC2E9C-D378-4A4C-BB93-5EC660A8BD51}"/>
            </a:ext>
          </a:extLst>
        </xdr:cNvPr>
        <xdr:cNvSpPr txBox="1"/>
      </xdr:nvSpPr>
      <xdr:spPr>
        <a:xfrm>
          <a:off x="8470978" y="129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105555</xdr:rowOff>
    </xdr:from>
    <xdr:to>
      <xdr:col>46</xdr:col>
      <xdr:colOff>38100</xdr:colOff>
      <xdr:row>78</xdr:row>
      <xdr:rowOff>35705</xdr:rowOff>
    </xdr:to>
    <xdr:sp macro="" textlink="">
      <xdr:nvSpPr>
        <xdr:cNvPr id="430" name="楕円 429">
          <a:extLst>
            <a:ext uri="{FF2B5EF4-FFF2-40B4-BE49-F238E27FC236}">
              <a16:creationId xmlns:a16="http://schemas.microsoft.com/office/drawing/2014/main" id="{4AACF73A-9346-40A7-B20A-95F66413C84B}"/>
            </a:ext>
          </a:extLst>
        </xdr:cNvPr>
        <xdr:cNvSpPr/>
      </xdr:nvSpPr>
      <xdr:spPr>
        <a:xfrm>
          <a:off x="7842250" y="12824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26832</xdr:rowOff>
    </xdr:from>
    <xdr:ext cx="469744" cy="259045"/>
    <xdr:sp macro="" textlink="">
      <xdr:nvSpPr>
        <xdr:cNvPr id="431" name="テキスト ボックス 430">
          <a:extLst>
            <a:ext uri="{FF2B5EF4-FFF2-40B4-BE49-F238E27FC236}">
              <a16:creationId xmlns:a16="http://schemas.microsoft.com/office/drawing/2014/main" id="{24A105A5-2334-4426-9E8D-0C54E0B5ECA8}"/>
            </a:ext>
          </a:extLst>
        </xdr:cNvPr>
        <xdr:cNvSpPr txBox="1"/>
      </xdr:nvSpPr>
      <xdr:spPr>
        <a:xfrm>
          <a:off x="7677228" y="1291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90762</xdr:rowOff>
    </xdr:from>
    <xdr:to>
      <xdr:col>41</xdr:col>
      <xdr:colOff>101600</xdr:colOff>
      <xdr:row>78</xdr:row>
      <xdr:rowOff>20912</xdr:rowOff>
    </xdr:to>
    <xdr:sp macro="" textlink="">
      <xdr:nvSpPr>
        <xdr:cNvPr id="432" name="楕円 431">
          <a:extLst>
            <a:ext uri="{FF2B5EF4-FFF2-40B4-BE49-F238E27FC236}">
              <a16:creationId xmlns:a16="http://schemas.microsoft.com/office/drawing/2014/main" id="{D111E6DD-03B6-4D1E-9EC3-FCD7E6C921D6}"/>
            </a:ext>
          </a:extLst>
        </xdr:cNvPr>
        <xdr:cNvSpPr/>
      </xdr:nvSpPr>
      <xdr:spPr>
        <a:xfrm>
          <a:off x="7029450" y="12809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12039</xdr:rowOff>
    </xdr:from>
    <xdr:ext cx="469744" cy="259045"/>
    <xdr:sp macro="" textlink="">
      <xdr:nvSpPr>
        <xdr:cNvPr id="433" name="テキスト ボックス 432">
          <a:extLst>
            <a:ext uri="{FF2B5EF4-FFF2-40B4-BE49-F238E27FC236}">
              <a16:creationId xmlns:a16="http://schemas.microsoft.com/office/drawing/2014/main" id="{60D8AA35-DEC5-4AD5-AA25-C45E57479172}"/>
            </a:ext>
          </a:extLst>
        </xdr:cNvPr>
        <xdr:cNvSpPr txBox="1"/>
      </xdr:nvSpPr>
      <xdr:spPr>
        <a:xfrm>
          <a:off x="6864428" y="1289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97489</xdr:rowOff>
    </xdr:from>
    <xdr:to>
      <xdr:col>36</xdr:col>
      <xdr:colOff>165100</xdr:colOff>
      <xdr:row>78</xdr:row>
      <xdr:rowOff>27639</xdr:rowOff>
    </xdr:to>
    <xdr:sp macro="" textlink="">
      <xdr:nvSpPr>
        <xdr:cNvPr id="434" name="楕円 433">
          <a:extLst>
            <a:ext uri="{FF2B5EF4-FFF2-40B4-BE49-F238E27FC236}">
              <a16:creationId xmlns:a16="http://schemas.microsoft.com/office/drawing/2014/main" id="{C23B41D1-7F8A-442F-A856-E206741FAA05}"/>
            </a:ext>
          </a:extLst>
        </xdr:cNvPr>
        <xdr:cNvSpPr/>
      </xdr:nvSpPr>
      <xdr:spPr>
        <a:xfrm>
          <a:off x="6235700" y="12816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18766</xdr:rowOff>
    </xdr:from>
    <xdr:ext cx="469744" cy="259045"/>
    <xdr:sp macro="" textlink="">
      <xdr:nvSpPr>
        <xdr:cNvPr id="435" name="テキスト ボックス 434">
          <a:extLst>
            <a:ext uri="{FF2B5EF4-FFF2-40B4-BE49-F238E27FC236}">
              <a16:creationId xmlns:a16="http://schemas.microsoft.com/office/drawing/2014/main" id="{A2FCE963-9779-4AF1-9EA1-7D8047B26B88}"/>
            </a:ext>
          </a:extLst>
        </xdr:cNvPr>
        <xdr:cNvSpPr txBox="1"/>
      </xdr:nvSpPr>
      <xdr:spPr>
        <a:xfrm>
          <a:off x="6070678" y="129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93D52465-4069-4D02-95EA-32834E9A1DAF}"/>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643E797A-B5D8-4953-8FBE-F3CFBE13475D}"/>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7D621093-7EC4-4AC8-BE30-0D7E6A6DAAB5}"/>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923A569A-F711-4A75-A416-E3EC3C5BC812}"/>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48AE0262-F935-425D-8752-ABA21B918B64}"/>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DB02B7D0-5FDF-4927-A0D7-842818F60D5D}"/>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E77F421D-4158-47C4-BB7B-18BA780FC5AD}"/>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B81FB671-58D1-4D27-B2B0-FB089ABC87A7}"/>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EC937BB0-71C3-40E4-BE39-20E3E982E161}"/>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C849790C-8917-4CB3-B5D9-BEA9D76A078C}"/>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F807FA0F-FA89-4966-BFC3-06EEECECA241}"/>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345B781D-83DC-4132-A218-1E142540FB6D}"/>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F674F5C7-D9C1-45B8-B0A1-23383F085472}"/>
            </a:ext>
          </a:extLst>
        </xdr:cNvPr>
        <xdr:cNvSpPr txBox="1"/>
      </xdr:nvSpPr>
      <xdr:spPr>
        <a:xfrm>
          <a:off x="54821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9F3132A8-DFE2-4E4B-9CEE-71EE1B4C3D3F}"/>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5F4F0203-3095-4B80-88E5-02003B8E3037}"/>
            </a:ext>
          </a:extLst>
        </xdr:cNvPr>
        <xdr:cNvSpPr txBox="1"/>
      </xdr:nvSpPr>
      <xdr:spPr>
        <a:xfrm>
          <a:off x="54821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C180F91-0E90-4D59-85C5-A1C30D95D6E2}"/>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D955A941-2868-488E-AFEA-94F798A3EA35}"/>
            </a:ext>
          </a:extLst>
        </xdr:cNvPr>
        <xdr:cNvSpPr txBox="1"/>
      </xdr:nvSpPr>
      <xdr:spPr>
        <a:xfrm>
          <a:off x="54821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BE0159E4-B43C-4C09-B66F-9C0CE4129E08}"/>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55B2D487-A0BE-4E2A-9C14-7A70F36AE16B}"/>
            </a:ext>
          </a:extLst>
        </xdr:cNvPr>
        <xdr:cNvSpPr txBox="1"/>
      </xdr:nvSpPr>
      <xdr:spPr>
        <a:xfrm>
          <a:off x="54821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9CC8FA4A-60FF-4868-A295-9AEFC469FED3}"/>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F72ECDBC-A466-4DA3-A79C-E2BD220EA9C3}"/>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9BC4BD61-D940-4FF1-8463-9120CD20295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FD9F4790-0D90-4600-863D-16C1EAE620E3}"/>
            </a:ext>
          </a:extLst>
        </xdr:cNvPr>
        <xdr:cNvCxnSpPr/>
      </xdr:nvCxnSpPr>
      <xdr:spPr>
        <a:xfrm flipV="1">
          <a:off x="9427845" y="14928560"/>
          <a:ext cx="1270" cy="135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3B2780BB-F38E-416D-A79D-89D19C611083}"/>
            </a:ext>
          </a:extLst>
        </xdr:cNvPr>
        <xdr:cNvSpPr txBox="1"/>
      </xdr:nvSpPr>
      <xdr:spPr>
        <a:xfrm>
          <a:off x="9480550" y="1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CA4F4D76-39FD-4FD1-B166-152B33B04543}"/>
            </a:ext>
          </a:extLst>
        </xdr:cNvPr>
        <xdr:cNvCxnSpPr/>
      </xdr:nvCxnSpPr>
      <xdr:spPr>
        <a:xfrm>
          <a:off x="9359900" y="16283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D8B7FA36-8A8E-40A0-B905-E49307AB0110}"/>
            </a:ext>
          </a:extLst>
        </xdr:cNvPr>
        <xdr:cNvSpPr txBox="1"/>
      </xdr:nvSpPr>
      <xdr:spPr>
        <a:xfrm>
          <a:off x="9480550" y="147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4416F6F4-DB6F-4809-BBA0-117637801F3C}"/>
            </a:ext>
          </a:extLst>
        </xdr:cNvPr>
        <xdr:cNvCxnSpPr/>
      </xdr:nvCxnSpPr>
      <xdr:spPr>
        <a:xfrm>
          <a:off x="9359900" y="14928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16142</xdr:rowOff>
    </xdr:from>
    <xdr:to>
      <xdr:col>55</xdr:col>
      <xdr:colOff>0</xdr:colOff>
      <xdr:row>98</xdr:row>
      <xdr:rowOff>33584</xdr:rowOff>
    </xdr:to>
    <xdr:cxnSp macro="">
      <xdr:nvCxnSpPr>
        <xdr:cNvPr id="463" name="直線コネクタ 462">
          <a:extLst>
            <a:ext uri="{FF2B5EF4-FFF2-40B4-BE49-F238E27FC236}">
              <a16:creationId xmlns:a16="http://schemas.microsoft.com/office/drawing/2014/main" id="{AEE4DA46-ED80-4BAD-A3AF-AF9720D436C3}"/>
            </a:ext>
          </a:extLst>
        </xdr:cNvPr>
        <xdr:cNvCxnSpPr/>
      </xdr:nvCxnSpPr>
      <xdr:spPr>
        <a:xfrm>
          <a:off x="8686800" y="16246742"/>
          <a:ext cx="74295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92CDC07E-913B-4681-A00D-C03F09F53593}"/>
            </a:ext>
          </a:extLst>
        </xdr:cNvPr>
        <xdr:cNvSpPr txBox="1"/>
      </xdr:nvSpPr>
      <xdr:spPr>
        <a:xfrm>
          <a:off x="9480550" y="15663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968000C1-BD11-4C3A-964B-F9312FDA95C6}"/>
            </a:ext>
          </a:extLst>
        </xdr:cNvPr>
        <xdr:cNvSpPr/>
      </xdr:nvSpPr>
      <xdr:spPr>
        <a:xfrm>
          <a:off x="9398000" y="15812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10976</xdr:rowOff>
    </xdr:from>
    <xdr:to>
      <xdr:col>50</xdr:col>
      <xdr:colOff>114300</xdr:colOff>
      <xdr:row>98</xdr:row>
      <xdr:rowOff>16142</xdr:rowOff>
    </xdr:to>
    <xdr:cxnSp macro="">
      <xdr:nvCxnSpPr>
        <xdr:cNvPr id="466" name="直線コネクタ 465">
          <a:extLst>
            <a:ext uri="{FF2B5EF4-FFF2-40B4-BE49-F238E27FC236}">
              <a16:creationId xmlns:a16="http://schemas.microsoft.com/office/drawing/2014/main" id="{163E6BA4-C94B-4502-A067-CEEEA5D9D75B}"/>
            </a:ext>
          </a:extLst>
        </xdr:cNvPr>
        <xdr:cNvCxnSpPr/>
      </xdr:nvCxnSpPr>
      <xdr:spPr>
        <a:xfrm>
          <a:off x="7886700" y="16241576"/>
          <a:ext cx="8001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D781094E-F95E-44DE-A68B-2B51F2FC27D1}"/>
            </a:ext>
          </a:extLst>
        </xdr:cNvPr>
        <xdr:cNvSpPr/>
      </xdr:nvSpPr>
      <xdr:spPr>
        <a:xfrm>
          <a:off x="8636000" y="158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85662ED4-D1AB-49EC-B4F2-177411E298AE}"/>
            </a:ext>
          </a:extLst>
        </xdr:cNvPr>
        <xdr:cNvSpPr txBox="1"/>
      </xdr:nvSpPr>
      <xdr:spPr>
        <a:xfrm>
          <a:off x="8438661" y="1558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156753</xdr:rowOff>
    </xdr:from>
    <xdr:to>
      <xdr:col>45</xdr:col>
      <xdr:colOff>177800</xdr:colOff>
      <xdr:row>98</xdr:row>
      <xdr:rowOff>10976</xdr:rowOff>
    </xdr:to>
    <xdr:cxnSp macro="">
      <xdr:nvCxnSpPr>
        <xdr:cNvPr id="469" name="直線コネクタ 468">
          <a:extLst>
            <a:ext uri="{FF2B5EF4-FFF2-40B4-BE49-F238E27FC236}">
              <a16:creationId xmlns:a16="http://schemas.microsoft.com/office/drawing/2014/main" id="{41CC279F-85D0-4A2D-A2B2-B4D24CE2CAE2}"/>
            </a:ext>
          </a:extLst>
        </xdr:cNvPr>
        <xdr:cNvCxnSpPr/>
      </xdr:nvCxnSpPr>
      <xdr:spPr>
        <a:xfrm>
          <a:off x="7080250" y="16215903"/>
          <a:ext cx="80645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63E4EC1A-4EEB-4708-AC16-63FC196E22D5}"/>
            </a:ext>
          </a:extLst>
        </xdr:cNvPr>
        <xdr:cNvSpPr/>
      </xdr:nvSpPr>
      <xdr:spPr>
        <a:xfrm>
          <a:off x="7842250" y="15823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DF059B56-3D60-4DBE-9F46-E373DE70702B}"/>
            </a:ext>
          </a:extLst>
        </xdr:cNvPr>
        <xdr:cNvSpPr txBox="1"/>
      </xdr:nvSpPr>
      <xdr:spPr>
        <a:xfrm>
          <a:off x="7644911" y="155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136545</xdr:rowOff>
    </xdr:from>
    <xdr:to>
      <xdr:col>41</xdr:col>
      <xdr:colOff>50800</xdr:colOff>
      <xdr:row>97</xdr:row>
      <xdr:rowOff>156753</xdr:rowOff>
    </xdr:to>
    <xdr:cxnSp macro="">
      <xdr:nvCxnSpPr>
        <xdr:cNvPr id="472" name="直線コネクタ 471">
          <a:extLst>
            <a:ext uri="{FF2B5EF4-FFF2-40B4-BE49-F238E27FC236}">
              <a16:creationId xmlns:a16="http://schemas.microsoft.com/office/drawing/2014/main" id="{61F7ED34-8A39-4282-95C9-16C80F68A10F}"/>
            </a:ext>
          </a:extLst>
        </xdr:cNvPr>
        <xdr:cNvCxnSpPr/>
      </xdr:nvCxnSpPr>
      <xdr:spPr>
        <a:xfrm>
          <a:off x="6286500" y="16195695"/>
          <a:ext cx="79375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F97C62AE-A2C0-4750-863D-4351C1C33616}"/>
            </a:ext>
          </a:extLst>
        </xdr:cNvPr>
        <xdr:cNvSpPr/>
      </xdr:nvSpPr>
      <xdr:spPr>
        <a:xfrm>
          <a:off x="7029450" y="15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62E1C251-4DE1-404E-BE92-188091E7E194}"/>
            </a:ext>
          </a:extLst>
        </xdr:cNvPr>
        <xdr:cNvSpPr txBox="1"/>
      </xdr:nvSpPr>
      <xdr:spPr>
        <a:xfrm>
          <a:off x="6851161" y="15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45B929C8-371D-43FF-940C-F2587F34D676}"/>
            </a:ext>
          </a:extLst>
        </xdr:cNvPr>
        <xdr:cNvSpPr/>
      </xdr:nvSpPr>
      <xdr:spPr>
        <a:xfrm>
          <a:off x="6235700" y="1585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8243D840-35F0-4DB6-A9A1-975CDBBAB5A7}"/>
            </a:ext>
          </a:extLst>
        </xdr:cNvPr>
        <xdr:cNvSpPr txBox="1"/>
      </xdr:nvSpPr>
      <xdr:spPr>
        <a:xfrm>
          <a:off x="6038361" y="156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6008DB07-1F72-45B0-8744-55293680208A}"/>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A5A36353-7ED0-41D2-BCBC-38709868C2DB}"/>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73F22E5-F84D-48BD-BC47-60D1881028B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C2021FDD-20E7-4974-8029-BB426D92FF97}"/>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4FFCDB5C-FECE-4517-ABED-09093782DA8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154234</xdr:rowOff>
    </xdr:from>
    <xdr:to>
      <xdr:col>55</xdr:col>
      <xdr:colOff>50800</xdr:colOff>
      <xdr:row>98</xdr:row>
      <xdr:rowOff>84384</xdr:rowOff>
    </xdr:to>
    <xdr:sp macro="" textlink="">
      <xdr:nvSpPr>
        <xdr:cNvPr id="482" name="楕円 481">
          <a:extLst>
            <a:ext uri="{FF2B5EF4-FFF2-40B4-BE49-F238E27FC236}">
              <a16:creationId xmlns:a16="http://schemas.microsoft.com/office/drawing/2014/main" id="{1A2D59CA-FC2F-4E7F-AF8C-A8753D116992}"/>
            </a:ext>
          </a:extLst>
        </xdr:cNvPr>
        <xdr:cNvSpPr/>
      </xdr:nvSpPr>
      <xdr:spPr>
        <a:xfrm>
          <a:off x="9398000" y="162133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69161</xdr:rowOff>
    </xdr:from>
    <xdr:ext cx="534377" cy="259045"/>
    <xdr:sp macro="" textlink="">
      <xdr:nvSpPr>
        <xdr:cNvPr id="483" name="土木費該当値テキスト">
          <a:extLst>
            <a:ext uri="{FF2B5EF4-FFF2-40B4-BE49-F238E27FC236}">
              <a16:creationId xmlns:a16="http://schemas.microsoft.com/office/drawing/2014/main" id="{74AE8CE3-656E-4D74-B0A7-5C893020FEBA}"/>
            </a:ext>
          </a:extLst>
        </xdr:cNvPr>
        <xdr:cNvSpPr txBox="1"/>
      </xdr:nvSpPr>
      <xdr:spPr>
        <a:xfrm>
          <a:off x="9480550" y="161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136792</xdr:rowOff>
    </xdr:from>
    <xdr:to>
      <xdr:col>50</xdr:col>
      <xdr:colOff>165100</xdr:colOff>
      <xdr:row>98</xdr:row>
      <xdr:rowOff>66942</xdr:rowOff>
    </xdr:to>
    <xdr:sp macro="" textlink="">
      <xdr:nvSpPr>
        <xdr:cNvPr id="484" name="楕円 483">
          <a:extLst>
            <a:ext uri="{FF2B5EF4-FFF2-40B4-BE49-F238E27FC236}">
              <a16:creationId xmlns:a16="http://schemas.microsoft.com/office/drawing/2014/main" id="{E34E9093-1D9D-4CEB-AB95-CF4CC471E33C}"/>
            </a:ext>
          </a:extLst>
        </xdr:cNvPr>
        <xdr:cNvSpPr/>
      </xdr:nvSpPr>
      <xdr:spPr>
        <a:xfrm>
          <a:off x="8636000" y="16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58069</xdr:rowOff>
    </xdr:from>
    <xdr:ext cx="534377" cy="259045"/>
    <xdr:sp macro="" textlink="">
      <xdr:nvSpPr>
        <xdr:cNvPr id="485" name="テキスト ボックス 484">
          <a:extLst>
            <a:ext uri="{FF2B5EF4-FFF2-40B4-BE49-F238E27FC236}">
              <a16:creationId xmlns:a16="http://schemas.microsoft.com/office/drawing/2014/main" id="{2834BC4F-8D01-4A7E-8817-6F170BCE8303}"/>
            </a:ext>
          </a:extLst>
        </xdr:cNvPr>
        <xdr:cNvSpPr txBox="1"/>
      </xdr:nvSpPr>
      <xdr:spPr>
        <a:xfrm>
          <a:off x="8438661" y="16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131626</xdr:rowOff>
    </xdr:from>
    <xdr:to>
      <xdr:col>46</xdr:col>
      <xdr:colOff>38100</xdr:colOff>
      <xdr:row>98</xdr:row>
      <xdr:rowOff>61776</xdr:rowOff>
    </xdr:to>
    <xdr:sp macro="" textlink="">
      <xdr:nvSpPr>
        <xdr:cNvPr id="486" name="楕円 485">
          <a:extLst>
            <a:ext uri="{FF2B5EF4-FFF2-40B4-BE49-F238E27FC236}">
              <a16:creationId xmlns:a16="http://schemas.microsoft.com/office/drawing/2014/main" id="{9FC17AB4-7B7F-4F69-B09C-69C250A95E59}"/>
            </a:ext>
          </a:extLst>
        </xdr:cNvPr>
        <xdr:cNvSpPr/>
      </xdr:nvSpPr>
      <xdr:spPr>
        <a:xfrm>
          <a:off x="7842250" y="16190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52903</xdr:rowOff>
    </xdr:from>
    <xdr:ext cx="534377" cy="259045"/>
    <xdr:sp macro="" textlink="">
      <xdr:nvSpPr>
        <xdr:cNvPr id="487" name="テキスト ボックス 486">
          <a:extLst>
            <a:ext uri="{FF2B5EF4-FFF2-40B4-BE49-F238E27FC236}">
              <a16:creationId xmlns:a16="http://schemas.microsoft.com/office/drawing/2014/main" id="{FEA85468-4D4A-4E68-B026-3FF43DDAC8DD}"/>
            </a:ext>
          </a:extLst>
        </xdr:cNvPr>
        <xdr:cNvSpPr txBox="1"/>
      </xdr:nvSpPr>
      <xdr:spPr>
        <a:xfrm>
          <a:off x="7644911" y="162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105953</xdr:rowOff>
    </xdr:from>
    <xdr:to>
      <xdr:col>41</xdr:col>
      <xdr:colOff>101600</xdr:colOff>
      <xdr:row>98</xdr:row>
      <xdr:rowOff>36103</xdr:rowOff>
    </xdr:to>
    <xdr:sp macro="" textlink="">
      <xdr:nvSpPr>
        <xdr:cNvPr id="488" name="楕円 487">
          <a:extLst>
            <a:ext uri="{FF2B5EF4-FFF2-40B4-BE49-F238E27FC236}">
              <a16:creationId xmlns:a16="http://schemas.microsoft.com/office/drawing/2014/main" id="{5E200C0E-0E4D-42AE-9A80-12F96BE472A3}"/>
            </a:ext>
          </a:extLst>
        </xdr:cNvPr>
        <xdr:cNvSpPr/>
      </xdr:nvSpPr>
      <xdr:spPr>
        <a:xfrm>
          <a:off x="7029450" y="161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27230</xdr:rowOff>
    </xdr:from>
    <xdr:ext cx="534377" cy="259045"/>
    <xdr:sp macro="" textlink="">
      <xdr:nvSpPr>
        <xdr:cNvPr id="489" name="テキスト ボックス 488">
          <a:extLst>
            <a:ext uri="{FF2B5EF4-FFF2-40B4-BE49-F238E27FC236}">
              <a16:creationId xmlns:a16="http://schemas.microsoft.com/office/drawing/2014/main" id="{1278EB19-2E0A-43A1-AAD6-E7F7CA6BE720}"/>
            </a:ext>
          </a:extLst>
        </xdr:cNvPr>
        <xdr:cNvSpPr txBox="1"/>
      </xdr:nvSpPr>
      <xdr:spPr>
        <a:xfrm>
          <a:off x="6851161" y="16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85745</xdr:rowOff>
    </xdr:from>
    <xdr:to>
      <xdr:col>36</xdr:col>
      <xdr:colOff>165100</xdr:colOff>
      <xdr:row>98</xdr:row>
      <xdr:rowOff>15895</xdr:rowOff>
    </xdr:to>
    <xdr:sp macro="" textlink="">
      <xdr:nvSpPr>
        <xdr:cNvPr id="490" name="楕円 489">
          <a:extLst>
            <a:ext uri="{FF2B5EF4-FFF2-40B4-BE49-F238E27FC236}">
              <a16:creationId xmlns:a16="http://schemas.microsoft.com/office/drawing/2014/main" id="{0E39803C-BA30-4501-BF05-5D358F2D273B}"/>
            </a:ext>
          </a:extLst>
        </xdr:cNvPr>
        <xdr:cNvSpPr/>
      </xdr:nvSpPr>
      <xdr:spPr>
        <a:xfrm>
          <a:off x="6235700" y="1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7022</xdr:rowOff>
    </xdr:from>
    <xdr:ext cx="534377" cy="259045"/>
    <xdr:sp macro="" textlink="">
      <xdr:nvSpPr>
        <xdr:cNvPr id="491" name="テキスト ボックス 490">
          <a:extLst>
            <a:ext uri="{FF2B5EF4-FFF2-40B4-BE49-F238E27FC236}">
              <a16:creationId xmlns:a16="http://schemas.microsoft.com/office/drawing/2014/main" id="{C35B388F-F06B-4EDC-BDB3-B234D0481E1E}"/>
            </a:ext>
          </a:extLst>
        </xdr:cNvPr>
        <xdr:cNvSpPr txBox="1"/>
      </xdr:nvSpPr>
      <xdr:spPr>
        <a:xfrm>
          <a:off x="6038361" y="162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E7C3D39-055A-4DFF-8E6A-D1136B1B9AC8}"/>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66917517-AA94-4BAD-9E82-C14F9CEA30F9}"/>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B17F791D-01E8-4C27-BF70-F8F82BCD201D}"/>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73711C79-6BCA-4082-A966-699943145582}"/>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9052E015-82AE-4A77-AF81-7C60B21CD108}"/>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E99E0A3-D37B-4D01-8436-39EC8BB0D54C}"/>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E380B0D5-0D3B-4117-95D9-E9B38FB967F9}"/>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55CC754E-ADA7-44DF-9B25-C82C80CDADE2}"/>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D8F06A5F-81DF-4400-AD07-375B6131AEA1}"/>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5461E52F-6CAD-46E6-AA4B-0163AA60E2AE}"/>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3D395FDC-A17E-4925-909D-AD7CF39C92C7}"/>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382496FB-D955-4804-A4CB-99757E724241}"/>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C0A0A952-3FDD-40D5-90F2-7360051C647D}"/>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6EF9DF50-D0D8-4C1F-A197-86BED3BB4BF1}"/>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1F427B0D-2AFE-4BBC-B735-097BD748FFAB}"/>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2704641A-0E4E-4592-AC8D-3793402DD68F}"/>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A48C6AED-2616-40F5-A42E-AB0364A57D01}"/>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785D499-11AF-45F0-88EE-74F1C6863E36}"/>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DD1EF987-800B-4A5C-9D17-B5ADC5C9F230}"/>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4CB40BA6-3824-4D9E-9B37-A01C8F8246BF}"/>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DED803B0-7318-446E-8D42-2F596F426C45}"/>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142DF4C-AA04-4133-AA40-F4FC405F629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74090AFF-BC27-4892-ABC8-5A17A2742789}"/>
            </a:ext>
          </a:extLst>
        </xdr:cNvPr>
        <xdr:cNvCxnSpPr/>
      </xdr:nvCxnSpPr>
      <xdr:spPr>
        <a:xfrm flipV="1">
          <a:off x="14698345" y="5047661"/>
          <a:ext cx="1269" cy="125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4C656B21-FE5E-4010-A61F-0149F0A249F9}"/>
            </a:ext>
          </a:extLst>
        </xdr:cNvPr>
        <xdr:cNvSpPr txBox="1"/>
      </xdr:nvSpPr>
      <xdr:spPr>
        <a:xfrm>
          <a:off x="14744700" y="63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AFCD3FB5-6219-475B-85D6-04FDC5934784}"/>
            </a:ext>
          </a:extLst>
        </xdr:cNvPr>
        <xdr:cNvCxnSpPr/>
      </xdr:nvCxnSpPr>
      <xdr:spPr>
        <a:xfrm>
          <a:off x="14611350" y="6302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C3F6389A-D983-410B-A003-F95C2622E051}"/>
            </a:ext>
          </a:extLst>
        </xdr:cNvPr>
        <xdr:cNvSpPr txBox="1"/>
      </xdr:nvSpPr>
      <xdr:spPr>
        <a:xfrm>
          <a:off x="14744700" y="48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DAA5127C-346E-46F6-8687-9F1E1A0B9C2A}"/>
            </a:ext>
          </a:extLst>
        </xdr:cNvPr>
        <xdr:cNvCxnSpPr/>
      </xdr:nvCxnSpPr>
      <xdr:spPr>
        <a:xfrm>
          <a:off x="14611350" y="5047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90734</xdr:rowOff>
    </xdr:from>
    <xdr:to>
      <xdr:col>85</xdr:col>
      <xdr:colOff>127000</xdr:colOff>
      <xdr:row>36</xdr:row>
      <xdr:rowOff>159543</xdr:rowOff>
    </xdr:to>
    <xdr:cxnSp macro="">
      <xdr:nvCxnSpPr>
        <xdr:cNvPr id="519" name="直線コネクタ 518">
          <a:extLst>
            <a:ext uri="{FF2B5EF4-FFF2-40B4-BE49-F238E27FC236}">
              <a16:creationId xmlns:a16="http://schemas.microsoft.com/office/drawing/2014/main" id="{F112F35C-6A7C-41FA-82C0-F409CE7EB7B3}"/>
            </a:ext>
          </a:extLst>
        </xdr:cNvPr>
        <xdr:cNvCxnSpPr/>
      </xdr:nvCxnSpPr>
      <xdr:spPr>
        <a:xfrm flipV="1">
          <a:off x="13938250" y="6040684"/>
          <a:ext cx="762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797B31AD-5A49-44EF-B5F9-6DCE0A571FB4}"/>
            </a:ext>
          </a:extLst>
        </xdr:cNvPr>
        <xdr:cNvSpPr txBox="1"/>
      </xdr:nvSpPr>
      <xdr:spPr>
        <a:xfrm>
          <a:off x="14744700" y="5824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C6899C4A-28EB-41C5-860F-759413DBDA5D}"/>
            </a:ext>
          </a:extLst>
        </xdr:cNvPr>
        <xdr:cNvSpPr/>
      </xdr:nvSpPr>
      <xdr:spPr>
        <a:xfrm>
          <a:off x="14649450" y="59662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114965</xdr:rowOff>
    </xdr:from>
    <xdr:to>
      <xdr:col>81</xdr:col>
      <xdr:colOff>50800</xdr:colOff>
      <xdr:row>36</xdr:row>
      <xdr:rowOff>159543</xdr:rowOff>
    </xdr:to>
    <xdr:cxnSp macro="">
      <xdr:nvCxnSpPr>
        <xdr:cNvPr id="522" name="直線コネクタ 521">
          <a:extLst>
            <a:ext uri="{FF2B5EF4-FFF2-40B4-BE49-F238E27FC236}">
              <a16:creationId xmlns:a16="http://schemas.microsoft.com/office/drawing/2014/main" id="{07A163A1-C7BB-49F0-BE51-95217FF74C46}"/>
            </a:ext>
          </a:extLst>
        </xdr:cNvPr>
        <xdr:cNvCxnSpPr/>
      </xdr:nvCxnSpPr>
      <xdr:spPr>
        <a:xfrm>
          <a:off x="13144500" y="6064915"/>
          <a:ext cx="79375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93C52818-E347-4661-B694-20428512B327}"/>
            </a:ext>
          </a:extLst>
        </xdr:cNvPr>
        <xdr:cNvSpPr/>
      </xdr:nvSpPr>
      <xdr:spPr>
        <a:xfrm>
          <a:off x="13887450" y="59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53A239BF-1CA7-46CF-8BE3-1FDC4BB8F886}"/>
            </a:ext>
          </a:extLst>
        </xdr:cNvPr>
        <xdr:cNvSpPr txBox="1"/>
      </xdr:nvSpPr>
      <xdr:spPr>
        <a:xfrm>
          <a:off x="13709161" y="57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114965</xdr:rowOff>
    </xdr:from>
    <xdr:to>
      <xdr:col>76</xdr:col>
      <xdr:colOff>114300</xdr:colOff>
      <xdr:row>36</xdr:row>
      <xdr:rowOff>140660</xdr:rowOff>
    </xdr:to>
    <xdr:cxnSp macro="">
      <xdr:nvCxnSpPr>
        <xdr:cNvPr id="525" name="直線コネクタ 524">
          <a:extLst>
            <a:ext uri="{FF2B5EF4-FFF2-40B4-BE49-F238E27FC236}">
              <a16:creationId xmlns:a16="http://schemas.microsoft.com/office/drawing/2014/main" id="{DC35D400-746E-4CCF-B6C7-07EA45398F1A}"/>
            </a:ext>
          </a:extLst>
        </xdr:cNvPr>
        <xdr:cNvCxnSpPr/>
      </xdr:nvCxnSpPr>
      <xdr:spPr>
        <a:xfrm flipV="1">
          <a:off x="12344400" y="6064915"/>
          <a:ext cx="8001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A9DEEACD-FBEC-406C-900A-1BEDE3075AF6}"/>
            </a:ext>
          </a:extLst>
        </xdr:cNvPr>
        <xdr:cNvSpPr/>
      </xdr:nvSpPr>
      <xdr:spPr>
        <a:xfrm>
          <a:off x="13093700" y="5915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B724775D-D05A-417B-8268-35B390A510E4}"/>
            </a:ext>
          </a:extLst>
        </xdr:cNvPr>
        <xdr:cNvSpPr txBox="1"/>
      </xdr:nvSpPr>
      <xdr:spPr>
        <a:xfrm>
          <a:off x="12896361" y="56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140660</xdr:rowOff>
    </xdr:from>
    <xdr:to>
      <xdr:col>71</xdr:col>
      <xdr:colOff>177800</xdr:colOff>
      <xdr:row>36</xdr:row>
      <xdr:rowOff>148204</xdr:rowOff>
    </xdr:to>
    <xdr:cxnSp macro="">
      <xdr:nvCxnSpPr>
        <xdr:cNvPr id="528" name="直線コネクタ 527">
          <a:extLst>
            <a:ext uri="{FF2B5EF4-FFF2-40B4-BE49-F238E27FC236}">
              <a16:creationId xmlns:a16="http://schemas.microsoft.com/office/drawing/2014/main" id="{FDBE1E9A-D15D-4010-8487-6888D46F0706}"/>
            </a:ext>
          </a:extLst>
        </xdr:cNvPr>
        <xdr:cNvCxnSpPr/>
      </xdr:nvCxnSpPr>
      <xdr:spPr>
        <a:xfrm flipV="1">
          <a:off x="11537950" y="6090610"/>
          <a:ext cx="80645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BC75395D-90A8-43FD-AF8B-8B57380B08B5}"/>
            </a:ext>
          </a:extLst>
        </xdr:cNvPr>
        <xdr:cNvSpPr/>
      </xdr:nvSpPr>
      <xdr:spPr>
        <a:xfrm>
          <a:off x="12299950" y="59669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ACBD0808-37CE-4B71-A688-7236C686735B}"/>
            </a:ext>
          </a:extLst>
        </xdr:cNvPr>
        <xdr:cNvSpPr txBox="1"/>
      </xdr:nvSpPr>
      <xdr:spPr>
        <a:xfrm>
          <a:off x="12102611" y="575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DDDA7133-4FEA-4EE3-BF80-D9697B6EA343}"/>
            </a:ext>
          </a:extLst>
        </xdr:cNvPr>
        <xdr:cNvSpPr/>
      </xdr:nvSpPr>
      <xdr:spPr>
        <a:xfrm>
          <a:off x="11487150" y="595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49A8CC47-1303-4C8A-BC41-1C88BD448E7D}"/>
            </a:ext>
          </a:extLst>
        </xdr:cNvPr>
        <xdr:cNvSpPr txBox="1"/>
      </xdr:nvSpPr>
      <xdr:spPr>
        <a:xfrm>
          <a:off x="11308861" y="57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3A595154-CF4E-4270-859E-1C8C69FC41CA}"/>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F722B01-8834-4005-8AEE-F6FC2C14B9C3}"/>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6274EFC-2BC6-4948-B72F-72F91BC6DB7F}"/>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AB63494-6C67-4D66-837F-2BA6F1F7AA93}"/>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17ED1AEC-71FE-49A4-B06D-A604198EA8A8}"/>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39934</xdr:rowOff>
    </xdr:from>
    <xdr:to>
      <xdr:col>85</xdr:col>
      <xdr:colOff>177800</xdr:colOff>
      <xdr:row>36</xdr:row>
      <xdr:rowOff>141534</xdr:rowOff>
    </xdr:to>
    <xdr:sp macro="" textlink="">
      <xdr:nvSpPr>
        <xdr:cNvPr id="538" name="楕円 537">
          <a:extLst>
            <a:ext uri="{FF2B5EF4-FFF2-40B4-BE49-F238E27FC236}">
              <a16:creationId xmlns:a16="http://schemas.microsoft.com/office/drawing/2014/main" id="{547E6279-B948-4A4E-A621-A70A5225D351}"/>
            </a:ext>
          </a:extLst>
        </xdr:cNvPr>
        <xdr:cNvSpPr/>
      </xdr:nvSpPr>
      <xdr:spPr>
        <a:xfrm>
          <a:off x="14649450" y="59898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18361</xdr:rowOff>
    </xdr:from>
    <xdr:ext cx="534377" cy="259045"/>
    <xdr:sp macro="" textlink="">
      <xdr:nvSpPr>
        <xdr:cNvPr id="539" name="消防費該当値テキスト">
          <a:extLst>
            <a:ext uri="{FF2B5EF4-FFF2-40B4-BE49-F238E27FC236}">
              <a16:creationId xmlns:a16="http://schemas.microsoft.com/office/drawing/2014/main" id="{C81BE3B8-C9E1-4DA8-ADF7-084D3690BE72}"/>
            </a:ext>
          </a:extLst>
        </xdr:cNvPr>
        <xdr:cNvSpPr txBox="1"/>
      </xdr:nvSpPr>
      <xdr:spPr>
        <a:xfrm>
          <a:off x="14744700" y="59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108743</xdr:rowOff>
    </xdr:from>
    <xdr:to>
      <xdr:col>81</xdr:col>
      <xdr:colOff>101600</xdr:colOff>
      <xdr:row>37</xdr:row>
      <xdr:rowOff>38893</xdr:rowOff>
    </xdr:to>
    <xdr:sp macro="" textlink="">
      <xdr:nvSpPr>
        <xdr:cNvPr id="540" name="楕円 539">
          <a:extLst>
            <a:ext uri="{FF2B5EF4-FFF2-40B4-BE49-F238E27FC236}">
              <a16:creationId xmlns:a16="http://schemas.microsoft.com/office/drawing/2014/main" id="{2F8A72F7-A5CE-48D1-A454-6FD39330DE79}"/>
            </a:ext>
          </a:extLst>
        </xdr:cNvPr>
        <xdr:cNvSpPr/>
      </xdr:nvSpPr>
      <xdr:spPr>
        <a:xfrm>
          <a:off x="13887450" y="6058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30020</xdr:rowOff>
    </xdr:from>
    <xdr:ext cx="534377" cy="259045"/>
    <xdr:sp macro="" textlink="">
      <xdr:nvSpPr>
        <xdr:cNvPr id="541" name="テキスト ボックス 540">
          <a:extLst>
            <a:ext uri="{FF2B5EF4-FFF2-40B4-BE49-F238E27FC236}">
              <a16:creationId xmlns:a16="http://schemas.microsoft.com/office/drawing/2014/main" id="{500B299A-04C0-45E3-85BB-AF77AC4E32B6}"/>
            </a:ext>
          </a:extLst>
        </xdr:cNvPr>
        <xdr:cNvSpPr txBox="1"/>
      </xdr:nvSpPr>
      <xdr:spPr>
        <a:xfrm>
          <a:off x="1370916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64165</xdr:rowOff>
    </xdr:from>
    <xdr:to>
      <xdr:col>76</xdr:col>
      <xdr:colOff>165100</xdr:colOff>
      <xdr:row>36</xdr:row>
      <xdr:rowOff>165765</xdr:rowOff>
    </xdr:to>
    <xdr:sp macro="" textlink="">
      <xdr:nvSpPr>
        <xdr:cNvPr id="542" name="楕円 541">
          <a:extLst>
            <a:ext uri="{FF2B5EF4-FFF2-40B4-BE49-F238E27FC236}">
              <a16:creationId xmlns:a16="http://schemas.microsoft.com/office/drawing/2014/main" id="{04094EC1-3A1E-4F66-B72A-DA7E1DCA3677}"/>
            </a:ext>
          </a:extLst>
        </xdr:cNvPr>
        <xdr:cNvSpPr/>
      </xdr:nvSpPr>
      <xdr:spPr>
        <a:xfrm>
          <a:off x="13093700" y="60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156892</xdr:rowOff>
    </xdr:from>
    <xdr:ext cx="534377" cy="259045"/>
    <xdr:sp macro="" textlink="">
      <xdr:nvSpPr>
        <xdr:cNvPr id="543" name="テキスト ボックス 542">
          <a:extLst>
            <a:ext uri="{FF2B5EF4-FFF2-40B4-BE49-F238E27FC236}">
              <a16:creationId xmlns:a16="http://schemas.microsoft.com/office/drawing/2014/main" id="{B31B2C78-5E1D-43C3-8147-7D3F98B8704F}"/>
            </a:ext>
          </a:extLst>
        </xdr:cNvPr>
        <xdr:cNvSpPr txBox="1"/>
      </xdr:nvSpPr>
      <xdr:spPr>
        <a:xfrm>
          <a:off x="12896361" y="61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89860</xdr:rowOff>
    </xdr:from>
    <xdr:to>
      <xdr:col>72</xdr:col>
      <xdr:colOff>38100</xdr:colOff>
      <xdr:row>37</xdr:row>
      <xdr:rowOff>20010</xdr:rowOff>
    </xdr:to>
    <xdr:sp macro="" textlink="">
      <xdr:nvSpPr>
        <xdr:cNvPr id="544" name="楕円 543">
          <a:extLst>
            <a:ext uri="{FF2B5EF4-FFF2-40B4-BE49-F238E27FC236}">
              <a16:creationId xmlns:a16="http://schemas.microsoft.com/office/drawing/2014/main" id="{F0F5DF7A-E9D3-4920-A7E2-DAF3F05B0BF9}"/>
            </a:ext>
          </a:extLst>
        </xdr:cNvPr>
        <xdr:cNvSpPr/>
      </xdr:nvSpPr>
      <xdr:spPr>
        <a:xfrm>
          <a:off x="12299950" y="6039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11137</xdr:rowOff>
    </xdr:from>
    <xdr:ext cx="534377" cy="259045"/>
    <xdr:sp macro="" textlink="">
      <xdr:nvSpPr>
        <xdr:cNvPr id="545" name="テキスト ボックス 544">
          <a:extLst>
            <a:ext uri="{FF2B5EF4-FFF2-40B4-BE49-F238E27FC236}">
              <a16:creationId xmlns:a16="http://schemas.microsoft.com/office/drawing/2014/main" id="{BF2F7CC3-C3A6-45BB-A6C1-F60CAC0638BB}"/>
            </a:ext>
          </a:extLst>
        </xdr:cNvPr>
        <xdr:cNvSpPr txBox="1"/>
      </xdr:nvSpPr>
      <xdr:spPr>
        <a:xfrm>
          <a:off x="12102611" y="6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97404</xdr:rowOff>
    </xdr:from>
    <xdr:to>
      <xdr:col>67</xdr:col>
      <xdr:colOff>101600</xdr:colOff>
      <xdr:row>37</xdr:row>
      <xdr:rowOff>27554</xdr:rowOff>
    </xdr:to>
    <xdr:sp macro="" textlink="">
      <xdr:nvSpPr>
        <xdr:cNvPr id="546" name="楕円 545">
          <a:extLst>
            <a:ext uri="{FF2B5EF4-FFF2-40B4-BE49-F238E27FC236}">
              <a16:creationId xmlns:a16="http://schemas.microsoft.com/office/drawing/2014/main" id="{DDA09982-9E65-4F1D-9486-AC3F76207033}"/>
            </a:ext>
          </a:extLst>
        </xdr:cNvPr>
        <xdr:cNvSpPr/>
      </xdr:nvSpPr>
      <xdr:spPr>
        <a:xfrm>
          <a:off x="11487150" y="6047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18681</xdr:rowOff>
    </xdr:from>
    <xdr:ext cx="534377" cy="259045"/>
    <xdr:sp macro="" textlink="">
      <xdr:nvSpPr>
        <xdr:cNvPr id="547" name="テキスト ボックス 546">
          <a:extLst>
            <a:ext uri="{FF2B5EF4-FFF2-40B4-BE49-F238E27FC236}">
              <a16:creationId xmlns:a16="http://schemas.microsoft.com/office/drawing/2014/main" id="{49302799-1D14-49DE-8BA8-0CC1BFE64257}"/>
            </a:ext>
          </a:extLst>
        </xdr:cNvPr>
        <xdr:cNvSpPr txBox="1"/>
      </xdr:nvSpPr>
      <xdr:spPr>
        <a:xfrm>
          <a:off x="11308861" y="61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84299689-3624-4ABE-8901-B3EE027AE4A9}"/>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BE18C848-F5BB-428B-8370-3A006CF8DFB1}"/>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F9F2E6DB-3AAB-43E1-B537-9EFC286EC8B3}"/>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5CB7F8EB-940E-4B47-8EB5-46C19D2432BE}"/>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E2A0850C-7B24-42A8-B52D-6D761D6B7B5F}"/>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A4F1FB17-9326-4364-9E3B-7CC7B8BB8A1F}"/>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5F9D5FC0-C1E8-4C15-A00C-12B44D33CAA2}"/>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E0175D37-88DB-4EE8-8E1D-33FF16103D11}"/>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D6937AB6-0DDD-4B3D-ABDF-4B16F68514FF}"/>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245B3B37-FEBA-4212-8571-997FFBFF8A7B}"/>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725292A1-1452-4CBF-A854-6D262D7A514C}"/>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9095A627-2765-46D2-A4F9-F9862F0360AC}"/>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93A7E155-C2C1-4175-8F76-3412D8D0115C}"/>
            </a:ext>
          </a:extLst>
        </xdr:cNvPr>
        <xdr:cNvSpPr txBox="1"/>
      </xdr:nvSpPr>
      <xdr:spPr>
        <a:xfrm>
          <a:off x="1073360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BCE88E8A-9843-465B-9AD0-513B441F9D18}"/>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22AC6182-F6D9-4402-BE47-5C7CA7D02C22}"/>
            </a:ext>
          </a:extLst>
        </xdr:cNvPr>
        <xdr:cNvSpPr txBox="1"/>
      </xdr:nvSpPr>
      <xdr:spPr>
        <a:xfrm>
          <a:off x="1073360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6A1DE38B-7228-47FD-A651-17612B53EF27}"/>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8358E3E4-18B0-451A-ACDE-6A4DE3DCEE0B}"/>
            </a:ext>
          </a:extLst>
        </xdr:cNvPr>
        <xdr:cNvSpPr txBox="1"/>
      </xdr:nvSpPr>
      <xdr:spPr>
        <a:xfrm>
          <a:off x="1073360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E1D13EA6-2DF8-4E2C-85C3-30851DF1579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F667341B-655B-49AE-A113-2055E36504CE}"/>
            </a:ext>
          </a:extLst>
        </xdr:cNvPr>
        <xdr:cNvSpPr txBox="1"/>
      </xdr:nvSpPr>
      <xdr:spPr>
        <a:xfrm>
          <a:off x="1073360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DEB2D904-EE8B-4628-82CA-FE5972BF6C64}"/>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E43EB2CB-3FDA-404E-A70A-B2EE0526BCEB}"/>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E8F01E8-CB59-470B-9A2E-2D5E12577E1A}"/>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ABB34D49-E336-4CA3-B62C-39C0D135AFCB}"/>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DB1A0129-F1E6-4AFC-8E12-B1B7999394AE}"/>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5D2CD648-5243-4697-9133-7092884AA132}"/>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AC0B989D-FF56-4302-9EAC-908C01583D9E}"/>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C9CED89-3CBE-445A-BB96-C0AEF16A869C}"/>
            </a:ext>
          </a:extLst>
        </xdr:cNvPr>
        <xdr:cNvCxnSpPr/>
      </xdr:nvCxnSpPr>
      <xdr:spPr>
        <a:xfrm flipV="1">
          <a:off x="14698345" y="8236456"/>
          <a:ext cx="1269" cy="139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DA2D93BD-F02D-40AA-91C7-3861D56D2380}"/>
            </a:ext>
          </a:extLst>
        </xdr:cNvPr>
        <xdr:cNvSpPr txBox="1"/>
      </xdr:nvSpPr>
      <xdr:spPr>
        <a:xfrm>
          <a:off x="14744700" y="963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187E3F29-CBE0-4161-A5EC-FE6046FCE033}"/>
            </a:ext>
          </a:extLst>
        </xdr:cNvPr>
        <xdr:cNvCxnSpPr/>
      </xdr:nvCxnSpPr>
      <xdr:spPr>
        <a:xfrm>
          <a:off x="14611350" y="9634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A1FB9512-D7F6-4A9D-81FA-3C5B7D161E11}"/>
            </a:ext>
          </a:extLst>
        </xdr:cNvPr>
        <xdr:cNvSpPr txBox="1"/>
      </xdr:nvSpPr>
      <xdr:spPr>
        <a:xfrm>
          <a:off x="14744700" y="801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FA8DCDA9-19E3-4D57-9FF0-DF3B7952F2F3}"/>
            </a:ext>
          </a:extLst>
        </xdr:cNvPr>
        <xdr:cNvCxnSpPr/>
      </xdr:nvCxnSpPr>
      <xdr:spPr>
        <a:xfrm>
          <a:off x="14611350" y="8236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10509</xdr:rowOff>
    </xdr:from>
    <xdr:to>
      <xdr:col>85</xdr:col>
      <xdr:colOff>127000</xdr:colOff>
      <xdr:row>57</xdr:row>
      <xdr:rowOff>66760</xdr:rowOff>
    </xdr:to>
    <xdr:cxnSp macro="">
      <xdr:nvCxnSpPr>
        <xdr:cNvPr id="579" name="直線コネクタ 578">
          <a:extLst>
            <a:ext uri="{FF2B5EF4-FFF2-40B4-BE49-F238E27FC236}">
              <a16:creationId xmlns:a16="http://schemas.microsoft.com/office/drawing/2014/main" id="{A8F6F421-6151-4F34-92B4-DD12E5604108}"/>
            </a:ext>
          </a:extLst>
        </xdr:cNvPr>
        <xdr:cNvCxnSpPr/>
      </xdr:nvCxnSpPr>
      <xdr:spPr>
        <a:xfrm flipV="1">
          <a:off x="13938250" y="9262459"/>
          <a:ext cx="762000" cy="2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a:extLst>
            <a:ext uri="{FF2B5EF4-FFF2-40B4-BE49-F238E27FC236}">
              <a16:creationId xmlns:a16="http://schemas.microsoft.com/office/drawing/2014/main" id="{082A09E5-778E-4F44-AC31-930D9090DD76}"/>
            </a:ext>
          </a:extLst>
        </xdr:cNvPr>
        <xdr:cNvSpPr txBox="1"/>
      </xdr:nvSpPr>
      <xdr:spPr>
        <a:xfrm>
          <a:off x="14744700" y="92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5C132AEE-E3F3-4590-A671-9C3AF5E76B2E}"/>
            </a:ext>
          </a:extLst>
        </xdr:cNvPr>
        <xdr:cNvSpPr/>
      </xdr:nvSpPr>
      <xdr:spPr>
        <a:xfrm>
          <a:off x="14649450" y="92750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51558</xdr:rowOff>
    </xdr:from>
    <xdr:to>
      <xdr:col>81</xdr:col>
      <xdr:colOff>50800</xdr:colOff>
      <xdr:row>57</xdr:row>
      <xdr:rowOff>66760</xdr:rowOff>
    </xdr:to>
    <xdr:cxnSp macro="">
      <xdr:nvCxnSpPr>
        <xdr:cNvPr id="582" name="直線コネクタ 581">
          <a:extLst>
            <a:ext uri="{FF2B5EF4-FFF2-40B4-BE49-F238E27FC236}">
              <a16:creationId xmlns:a16="http://schemas.microsoft.com/office/drawing/2014/main" id="{4FAF557A-3D53-48A7-91BF-FD096F923C72}"/>
            </a:ext>
          </a:extLst>
        </xdr:cNvPr>
        <xdr:cNvCxnSpPr/>
      </xdr:nvCxnSpPr>
      <xdr:spPr>
        <a:xfrm>
          <a:off x="13144500" y="9468608"/>
          <a:ext cx="79375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7AD29AF3-3A18-4105-8AC9-0B55CE22032A}"/>
            </a:ext>
          </a:extLst>
        </xdr:cNvPr>
        <xdr:cNvSpPr/>
      </xdr:nvSpPr>
      <xdr:spPr>
        <a:xfrm>
          <a:off x="13887450" y="9242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EF063346-E2BE-4F03-A9E4-A73525C041B3}"/>
            </a:ext>
          </a:extLst>
        </xdr:cNvPr>
        <xdr:cNvSpPr txBox="1"/>
      </xdr:nvSpPr>
      <xdr:spPr>
        <a:xfrm>
          <a:off x="13709161" y="90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51558</xdr:rowOff>
    </xdr:from>
    <xdr:to>
      <xdr:col>76</xdr:col>
      <xdr:colOff>114300</xdr:colOff>
      <xdr:row>58</xdr:row>
      <xdr:rowOff>24388</xdr:rowOff>
    </xdr:to>
    <xdr:cxnSp macro="">
      <xdr:nvCxnSpPr>
        <xdr:cNvPr id="585" name="直線コネクタ 584">
          <a:extLst>
            <a:ext uri="{FF2B5EF4-FFF2-40B4-BE49-F238E27FC236}">
              <a16:creationId xmlns:a16="http://schemas.microsoft.com/office/drawing/2014/main" id="{74B20BF8-6693-459F-B7B0-90523AB7F0EA}"/>
            </a:ext>
          </a:extLst>
        </xdr:cNvPr>
        <xdr:cNvCxnSpPr/>
      </xdr:nvCxnSpPr>
      <xdr:spPr>
        <a:xfrm flipV="1">
          <a:off x="12344400" y="9468608"/>
          <a:ext cx="800100" cy="1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2414022F-4476-4EC3-A5BC-66AF04D650A0}"/>
            </a:ext>
          </a:extLst>
        </xdr:cNvPr>
        <xdr:cNvSpPr/>
      </xdr:nvSpPr>
      <xdr:spPr>
        <a:xfrm>
          <a:off x="13093700" y="9226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7C988429-5FCA-4310-BAC6-D03A24B0E571}"/>
            </a:ext>
          </a:extLst>
        </xdr:cNvPr>
        <xdr:cNvSpPr txBox="1"/>
      </xdr:nvSpPr>
      <xdr:spPr>
        <a:xfrm>
          <a:off x="12896361" y="90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101524</xdr:rowOff>
    </xdr:from>
    <xdr:to>
      <xdr:col>71</xdr:col>
      <xdr:colOff>177800</xdr:colOff>
      <xdr:row>58</xdr:row>
      <xdr:rowOff>24388</xdr:rowOff>
    </xdr:to>
    <xdr:cxnSp macro="">
      <xdr:nvCxnSpPr>
        <xdr:cNvPr id="588" name="直線コネクタ 587">
          <a:extLst>
            <a:ext uri="{FF2B5EF4-FFF2-40B4-BE49-F238E27FC236}">
              <a16:creationId xmlns:a16="http://schemas.microsoft.com/office/drawing/2014/main" id="{7BBD33DB-7774-45A6-9FDC-14639EAEF742}"/>
            </a:ext>
          </a:extLst>
        </xdr:cNvPr>
        <xdr:cNvCxnSpPr/>
      </xdr:nvCxnSpPr>
      <xdr:spPr>
        <a:xfrm>
          <a:off x="11537950" y="9518574"/>
          <a:ext cx="806450" cy="8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2D91D3DD-D1DB-40A4-8E42-C79C462C8DD8}"/>
            </a:ext>
          </a:extLst>
        </xdr:cNvPr>
        <xdr:cNvSpPr/>
      </xdr:nvSpPr>
      <xdr:spPr>
        <a:xfrm>
          <a:off x="12299950" y="9274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D3E03778-C6C7-47A2-AB53-25074D3014D5}"/>
            </a:ext>
          </a:extLst>
        </xdr:cNvPr>
        <xdr:cNvSpPr txBox="1"/>
      </xdr:nvSpPr>
      <xdr:spPr>
        <a:xfrm>
          <a:off x="12102611" y="906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1B6E6503-0FED-4583-9797-0BB7C00CDCDB}"/>
            </a:ext>
          </a:extLst>
        </xdr:cNvPr>
        <xdr:cNvSpPr/>
      </xdr:nvSpPr>
      <xdr:spPr>
        <a:xfrm>
          <a:off x="11487150" y="93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8921EB0C-3EC8-4CFB-8744-A03804199441}"/>
            </a:ext>
          </a:extLst>
        </xdr:cNvPr>
        <xdr:cNvSpPr txBox="1"/>
      </xdr:nvSpPr>
      <xdr:spPr>
        <a:xfrm>
          <a:off x="11308861" y="90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D0DE502-0067-4699-81B6-A7C10448C8BF}"/>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3DCAB8FB-9F29-4591-A720-335061AC965B}"/>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2046AE99-6787-4679-A15F-BF36673ED999}"/>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B817293E-D769-4939-9D2F-92545334B86C}"/>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92ABE0F7-623C-4EB4-ABA2-5596E9A0812B}"/>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131159</xdr:rowOff>
    </xdr:from>
    <xdr:to>
      <xdr:col>85</xdr:col>
      <xdr:colOff>177800</xdr:colOff>
      <xdr:row>56</xdr:row>
      <xdr:rowOff>61309</xdr:rowOff>
    </xdr:to>
    <xdr:sp macro="" textlink="">
      <xdr:nvSpPr>
        <xdr:cNvPr id="598" name="楕円 597">
          <a:extLst>
            <a:ext uri="{FF2B5EF4-FFF2-40B4-BE49-F238E27FC236}">
              <a16:creationId xmlns:a16="http://schemas.microsoft.com/office/drawing/2014/main" id="{5AA3DAE1-C411-4167-8743-B4457B1D3B68}"/>
            </a:ext>
          </a:extLst>
        </xdr:cNvPr>
        <xdr:cNvSpPr/>
      </xdr:nvSpPr>
      <xdr:spPr>
        <a:xfrm>
          <a:off x="14649450" y="92180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154036</xdr:rowOff>
    </xdr:from>
    <xdr:ext cx="534377" cy="259045"/>
    <xdr:sp macro="" textlink="">
      <xdr:nvSpPr>
        <xdr:cNvPr id="599" name="教育費該当値テキスト">
          <a:extLst>
            <a:ext uri="{FF2B5EF4-FFF2-40B4-BE49-F238E27FC236}">
              <a16:creationId xmlns:a16="http://schemas.microsoft.com/office/drawing/2014/main" id="{C64545FA-8B65-4AD5-9E25-A3E32D19B69E}"/>
            </a:ext>
          </a:extLst>
        </xdr:cNvPr>
        <xdr:cNvSpPr txBox="1"/>
      </xdr:nvSpPr>
      <xdr:spPr>
        <a:xfrm>
          <a:off x="14744700" y="90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15960</xdr:rowOff>
    </xdr:from>
    <xdr:to>
      <xdr:col>81</xdr:col>
      <xdr:colOff>101600</xdr:colOff>
      <xdr:row>57</xdr:row>
      <xdr:rowOff>117560</xdr:rowOff>
    </xdr:to>
    <xdr:sp macro="" textlink="">
      <xdr:nvSpPr>
        <xdr:cNvPr id="600" name="楕円 599">
          <a:extLst>
            <a:ext uri="{FF2B5EF4-FFF2-40B4-BE49-F238E27FC236}">
              <a16:creationId xmlns:a16="http://schemas.microsoft.com/office/drawing/2014/main" id="{050A2029-FACC-4756-9BCC-24F555E84CB4}"/>
            </a:ext>
          </a:extLst>
        </xdr:cNvPr>
        <xdr:cNvSpPr/>
      </xdr:nvSpPr>
      <xdr:spPr>
        <a:xfrm>
          <a:off x="13887450" y="94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108687</xdr:rowOff>
    </xdr:from>
    <xdr:ext cx="534377" cy="259045"/>
    <xdr:sp macro="" textlink="">
      <xdr:nvSpPr>
        <xdr:cNvPr id="601" name="テキスト ボックス 600">
          <a:extLst>
            <a:ext uri="{FF2B5EF4-FFF2-40B4-BE49-F238E27FC236}">
              <a16:creationId xmlns:a16="http://schemas.microsoft.com/office/drawing/2014/main" id="{BA404A92-7AE1-4297-B80A-F6EC899A6F09}"/>
            </a:ext>
          </a:extLst>
        </xdr:cNvPr>
        <xdr:cNvSpPr txBox="1"/>
      </xdr:nvSpPr>
      <xdr:spPr>
        <a:xfrm>
          <a:off x="13709161" y="95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758</xdr:rowOff>
    </xdr:from>
    <xdr:to>
      <xdr:col>76</xdr:col>
      <xdr:colOff>165100</xdr:colOff>
      <xdr:row>57</xdr:row>
      <xdr:rowOff>102358</xdr:rowOff>
    </xdr:to>
    <xdr:sp macro="" textlink="">
      <xdr:nvSpPr>
        <xdr:cNvPr id="602" name="楕円 601">
          <a:extLst>
            <a:ext uri="{FF2B5EF4-FFF2-40B4-BE49-F238E27FC236}">
              <a16:creationId xmlns:a16="http://schemas.microsoft.com/office/drawing/2014/main" id="{54D8664E-E641-4B04-AEF7-566517D8B939}"/>
            </a:ext>
          </a:extLst>
        </xdr:cNvPr>
        <xdr:cNvSpPr/>
      </xdr:nvSpPr>
      <xdr:spPr>
        <a:xfrm>
          <a:off x="13093700" y="94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93485</xdr:rowOff>
    </xdr:from>
    <xdr:ext cx="534377" cy="259045"/>
    <xdr:sp macro="" textlink="">
      <xdr:nvSpPr>
        <xdr:cNvPr id="603" name="テキスト ボックス 602">
          <a:extLst>
            <a:ext uri="{FF2B5EF4-FFF2-40B4-BE49-F238E27FC236}">
              <a16:creationId xmlns:a16="http://schemas.microsoft.com/office/drawing/2014/main" id="{2265F27B-FD4C-4FB2-A1E6-A8867AA8A580}"/>
            </a:ext>
          </a:extLst>
        </xdr:cNvPr>
        <xdr:cNvSpPr txBox="1"/>
      </xdr:nvSpPr>
      <xdr:spPr>
        <a:xfrm>
          <a:off x="12896361" y="95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145038</xdr:rowOff>
    </xdr:from>
    <xdr:to>
      <xdr:col>72</xdr:col>
      <xdr:colOff>38100</xdr:colOff>
      <xdr:row>58</xdr:row>
      <xdr:rowOff>75188</xdr:rowOff>
    </xdr:to>
    <xdr:sp macro="" textlink="">
      <xdr:nvSpPr>
        <xdr:cNvPr id="604" name="楕円 603">
          <a:extLst>
            <a:ext uri="{FF2B5EF4-FFF2-40B4-BE49-F238E27FC236}">
              <a16:creationId xmlns:a16="http://schemas.microsoft.com/office/drawing/2014/main" id="{96895D0D-8E05-4CD6-9187-73DB1A45D4A0}"/>
            </a:ext>
          </a:extLst>
        </xdr:cNvPr>
        <xdr:cNvSpPr/>
      </xdr:nvSpPr>
      <xdr:spPr>
        <a:xfrm>
          <a:off x="12299950" y="95620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66315</xdr:rowOff>
    </xdr:from>
    <xdr:ext cx="534377" cy="259045"/>
    <xdr:sp macro="" textlink="">
      <xdr:nvSpPr>
        <xdr:cNvPr id="605" name="テキスト ボックス 604">
          <a:extLst>
            <a:ext uri="{FF2B5EF4-FFF2-40B4-BE49-F238E27FC236}">
              <a16:creationId xmlns:a16="http://schemas.microsoft.com/office/drawing/2014/main" id="{8A61E687-FC2C-4612-9A78-7CD52A8C4147}"/>
            </a:ext>
          </a:extLst>
        </xdr:cNvPr>
        <xdr:cNvSpPr txBox="1"/>
      </xdr:nvSpPr>
      <xdr:spPr>
        <a:xfrm>
          <a:off x="12102611" y="96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50724</xdr:rowOff>
    </xdr:from>
    <xdr:to>
      <xdr:col>67</xdr:col>
      <xdr:colOff>101600</xdr:colOff>
      <xdr:row>57</xdr:row>
      <xdr:rowOff>152324</xdr:rowOff>
    </xdr:to>
    <xdr:sp macro="" textlink="">
      <xdr:nvSpPr>
        <xdr:cNvPr id="606" name="楕円 605">
          <a:extLst>
            <a:ext uri="{FF2B5EF4-FFF2-40B4-BE49-F238E27FC236}">
              <a16:creationId xmlns:a16="http://schemas.microsoft.com/office/drawing/2014/main" id="{498DD721-7CBA-496E-A1E3-414B0E41A617}"/>
            </a:ext>
          </a:extLst>
        </xdr:cNvPr>
        <xdr:cNvSpPr/>
      </xdr:nvSpPr>
      <xdr:spPr>
        <a:xfrm>
          <a:off x="11487150" y="94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143451</xdr:rowOff>
    </xdr:from>
    <xdr:ext cx="534377" cy="259045"/>
    <xdr:sp macro="" textlink="">
      <xdr:nvSpPr>
        <xdr:cNvPr id="607" name="テキスト ボックス 606">
          <a:extLst>
            <a:ext uri="{FF2B5EF4-FFF2-40B4-BE49-F238E27FC236}">
              <a16:creationId xmlns:a16="http://schemas.microsoft.com/office/drawing/2014/main" id="{F70FF25E-4633-4476-A98A-A38F8FD9584C}"/>
            </a:ext>
          </a:extLst>
        </xdr:cNvPr>
        <xdr:cNvSpPr txBox="1"/>
      </xdr:nvSpPr>
      <xdr:spPr>
        <a:xfrm>
          <a:off x="11308861" y="95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A49BA3D8-9CC8-481A-AF11-01E8691BE164}"/>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5FBDE5E0-CA49-4E65-B9F9-2985D509D9CA}"/>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D09B50B1-615C-4A38-B102-BDE7C773EF1E}"/>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2851E75A-27C7-4B33-8F03-AE4847B00D78}"/>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9ED94DD3-F34D-4836-A0F8-0E72E65D42DB}"/>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B1AC0148-B158-4CCA-992C-8E84A01AD785}"/>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DAF83B88-8019-463C-8215-C965CEB33B34}"/>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CD41C59B-7C9C-49ED-A252-50379E5EC935}"/>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A01F558A-8139-40FD-BEB6-F622F4F98C45}"/>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A7979B00-1B88-41AD-87AB-8D65632C488E}"/>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DA7812EC-78B5-450A-8260-C1A226013E19}"/>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2239327B-27E4-4000-94E4-4A215F057C3B}"/>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54B14B87-F084-4D95-AF16-8A1CC7891DAD}"/>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4DFB52E3-B27E-4A10-875C-EE6CFE36B5C7}"/>
            </a:ext>
          </a:extLst>
        </xdr:cNvPr>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2CAC9EFF-5724-4B94-8AF4-CA86BD86B2B1}"/>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EC39CCE7-B7D7-4824-BFDA-9161D5C3FD18}"/>
            </a:ext>
          </a:extLst>
        </xdr:cNvPr>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40E90C97-676A-41B2-9A8B-25E83A604334}"/>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3C555C34-B0E2-4214-88C9-EEC2378B74D0}"/>
            </a:ext>
          </a:extLst>
        </xdr:cNvPr>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7BFF773E-515C-48B6-98A8-B1C3DC82ECE5}"/>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6F0EC36E-DFEF-43FC-8A47-5D349F24E9FC}"/>
            </a:ext>
          </a:extLst>
        </xdr:cNvPr>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3591FAE8-1589-46C4-8BAA-D4CF94638452}"/>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3634133F-E89F-4C4C-920C-6B02B82F92E6}"/>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145C5AEB-211E-457B-AC74-E6EA93E40219}"/>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C4359FC-AB48-4C7E-854B-DA3C4E085521}"/>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33A4F63A-0198-4DC5-83D9-B4F46A0EACBE}"/>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BB48C7D7-D8F9-4C1C-8551-ADA3391668AD}"/>
            </a:ext>
          </a:extLst>
        </xdr:cNvPr>
        <xdr:cNvCxnSpPr/>
      </xdr:nvCxnSpPr>
      <xdr:spPr>
        <a:xfrm flipV="1">
          <a:off x="14698345" y="11662735"/>
          <a:ext cx="1269" cy="148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3F82B718-D831-4820-92EC-E23BB6E7BA2C}"/>
            </a:ext>
          </a:extLst>
        </xdr:cNvPr>
        <xdr:cNvSpPr txBox="1"/>
      </xdr:nvSpPr>
      <xdr:spPr>
        <a:xfrm>
          <a:off x="14744700" y="13159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A2118C62-5D14-48DE-AECD-A3BDCB9EA126}"/>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5226863-C196-4BA0-BD83-FBFDE8F4C496}"/>
            </a:ext>
          </a:extLst>
        </xdr:cNvPr>
        <xdr:cNvSpPr txBox="1"/>
      </xdr:nvSpPr>
      <xdr:spPr>
        <a:xfrm>
          <a:off x="14744700" y="114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1D5163DE-092A-4295-8068-2971D88E188A}"/>
            </a:ext>
          </a:extLst>
        </xdr:cNvPr>
        <xdr:cNvCxnSpPr/>
      </xdr:nvCxnSpPr>
      <xdr:spPr>
        <a:xfrm>
          <a:off x="14611350" y="11662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F18306F1-BD27-42F3-BA5C-BA5BFA966375}"/>
            </a:ext>
          </a:extLst>
        </xdr:cNvPr>
        <xdr:cNvCxnSpPr/>
      </xdr:nvCxnSpPr>
      <xdr:spPr>
        <a:xfrm>
          <a:off x="13938250" y="131481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962BA810-FEAF-4349-B572-084D05FACF55}"/>
            </a:ext>
          </a:extLst>
        </xdr:cNvPr>
        <xdr:cNvSpPr txBox="1"/>
      </xdr:nvSpPr>
      <xdr:spPr>
        <a:xfrm>
          <a:off x="14744700" y="1291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15856B47-E4B7-4E70-9F36-30DDC00B6F2E}"/>
            </a:ext>
          </a:extLst>
        </xdr:cNvPr>
        <xdr:cNvSpPr/>
      </xdr:nvSpPr>
      <xdr:spPr>
        <a:xfrm>
          <a:off x="14649450" y="130537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BFD7BE40-6C2A-4DD3-8381-F1552126ADED}"/>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10E67284-1406-4C99-88E3-A64006864B42}"/>
            </a:ext>
          </a:extLst>
        </xdr:cNvPr>
        <xdr:cNvSpPr/>
      </xdr:nvSpPr>
      <xdr:spPr>
        <a:xfrm>
          <a:off x="13887450" y="13046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96BE8BE0-F50D-42FB-972D-EA369F647666}"/>
            </a:ext>
          </a:extLst>
        </xdr:cNvPr>
        <xdr:cNvSpPr txBox="1"/>
      </xdr:nvSpPr>
      <xdr:spPr>
        <a:xfrm>
          <a:off x="13722428" y="128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E67E5129-FA99-4EE1-9CDB-2F099C4C1C7D}"/>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A5F1983B-C140-4258-AF32-64B1F7610EEF}"/>
            </a:ext>
          </a:extLst>
        </xdr:cNvPr>
        <xdr:cNvSpPr/>
      </xdr:nvSpPr>
      <xdr:spPr>
        <a:xfrm>
          <a:off x="13093700" y="13041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E4367DC0-F56D-4BF1-B25D-CEC589AF39F7}"/>
            </a:ext>
          </a:extLst>
        </xdr:cNvPr>
        <xdr:cNvSpPr txBox="1"/>
      </xdr:nvSpPr>
      <xdr:spPr>
        <a:xfrm>
          <a:off x="12928678" y="128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D3D2804F-603E-409B-8148-67E7CC553BD6}"/>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6256F48D-E297-474D-BAD7-C4D4D593054A}"/>
            </a:ext>
          </a:extLst>
        </xdr:cNvPr>
        <xdr:cNvSpPr/>
      </xdr:nvSpPr>
      <xdr:spPr>
        <a:xfrm>
          <a:off x="12299950" y="130446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B250EF05-982C-4048-BFFD-2FF468C2AAD6}"/>
            </a:ext>
          </a:extLst>
        </xdr:cNvPr>
        <xdr:cNvSpPr txBox="1"/>
      </xdr:nvSpPr>
      <xdr:spPr>
        <a:xfrm>
          <a:off x="12134928" y="128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3D4B8852-A08E-42D0-9366-80D8DCB14225}"/>
            </a:ext>
          </a:extLst>
        </xdr:cNvPr>
        <xdr:cNvSpPr/>
      </xdr:nvSpPr>
      <xdr:spPr>
        <a:xfrm>
          <a:off x="11487150" y="1305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B9492166-5096-46C4-9DF2-1554F3561DFB}"/>
            </a:ext>
          </a:extLst>
        </xdr:cNvPr>
        <xdr:cNvSpPr txBox="1"/>
      </xdr:nvSpPr>
      <xdr:spPr>
        <a:xfrm>
          <a:off x="11322128" y="1284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5E34B4C6-EF71-4327-897C-349DDBCFECC9}"/>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6349D91B-2A89-4A7A-A102-245CE5E25F29}"/>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46BDE63-F50C-424F-AAA5-596BF3BA5F14}"/>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2B12C0A3-0350-4373-A847-DBE7FD938EB3}"/>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C6BBB58A-0C6A-407F-91AA-5494FC67EC6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6BD9BDE0-1542-4E14-A5D9-534D28A9330E}"/>
            </a:ext>
          </a:extLst>
        </xdr:cNvPr>
        <xdr:cNvSpPr/>
      </xdr:nvSpPr>
      <xdr:spPr>
        <a:xfrm>
          <a:off x="14649450" y="13097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7555FB68-7D4C-4F19-951E-0E664F299F1E}"/>
            </a:ext>
          </a:extLst>
        </xdr:cNvPr>
        <xdr:cNvSpPr txBox="1"/>
      </xdr:nvSpPr>
      <xdr:spPr>
        <a:xfrm>
          <a:off x="14744700" y="13038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CE562BE0-5A04-4C04-BEFF-CF3679505FF7}"/>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69FBE904-CA48-4744-9068-04C34B975EAD}"/>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9CE74687-BCB1-4E1B-A1A1-94AEE9BECA42}"/>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E4D8FF1F-658F-49C9-B006-BA8336557335}"/>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1E3F947D-0E6F-4223-AE40-DB01C8013DA4}"/>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569B36EF-A215-4DDB-89CE-89C0281A2E03}"/>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4694461E-DFCA-48C3-8566-C046CC65B3CD}"/>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2D513CC1-1068-42C8-A139-E50D60F1ED3D}"/>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1BFF3B54-8DC3-4EEC-A6EC-7F9953F12D98}"/>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CA640A21-D968-4552-BE81-0914C9AE6F39}"/>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F896D047-E03C-481A-B63A-15CEF3DDAB82}"/>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6DD6C27E-CACF-47CC-82CA-2A2DD8801E5C}"/>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469E7D49-966E-489B-A260-D42DBB39573F}"/>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5D6DEB58-F614-4E9D-AA85-0CF06B189057}"/>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EDC803D-C262-488D-AFAD-D543DB7E5C2B}"/>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B2BCC17E-CED6-48AF-A9C4-9B22F851EAAB}"/>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119A9872-9EDF-44CD-B59F-7EF55C0A1F1E}"/>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9412EA6A-4355-4E3D-81A0-2555C28D775F}"/>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723CD10C-DC2D-4344-BE25-4D6209E994AA}"/>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803A4538-D5B6-4816-A36E-C7933DA8A7BE}"/>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6B6E8577-9DC5-426D-8A8F-3A0A1EB88B5A}"/>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7757616B-8F3A-4524-8D62-247F908A5E61}"/>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E7457469-AA7F-4E39-8A41-94D7ECD114FD}"/>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3FF092ED-EBFE-421E-9DDD-CF895431B1F7}"/>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C5A32E69-CD51-4F09-B0B8-3255C8E84093}"/>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F9ED1140-3DE1-4DAC-9AAF-0D7246D20845}"/>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54339537-5909-4ADF-9A0D-841C6C21A5EF}"/>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8C81AB2C-441A-4643-B53A-7A0291A56AEE}"/>
            </a:ext>
          </a:extLst>
        </xdr:cNvPr>
        <xdr:cNvSpPr txBox="1"/>
      </xdr:nvSpPr>
      <xdr:spPr>
        <a:xfrm>
          <a:off x="1073360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9A4A6C1F-075B-4D63-BD56-24AB2AAB5CD6}"/>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771592BB-DCEC-4A2E-9772-0C3B2AAF37A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E9082ED2-A781-4D7E-B90F-4D0C33C653D9}"/>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551030FC-6D68-4D29-95DD-4AE8AAA5DF5D}"/>
            </a:ext>
          </a:extLst>
        </xdr:cNvPr>
        <xdr:cNvCxnSpPr/>
      </xdr:nvCxnSpPr>
      <xdr:spPr>
        <a:xfrm flipV="1">
          <a:off x="14698345" y="14948605"/>
          <a:ext cx="1269" cy="1304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16D08CF6-9FEC-4E47-A1DB-E2226E718266}"/>
            </a:ext>
          </a:extLst>
        </xdr:cNvPr>
        <xdr:cNvSpPr txBox="1"/>
      </xdr:nvSpPr>
      <xdr:spPr>
        <a:xfrm>
          <a:off x="14744700" y="162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7F1FDE06-70C5-4615-A419-E100E37AB893}"/>
            </a:ext>
          </a:extLst>
        </xdr:cNvPr>
        <xdr:cNvCxnSpPr/>
      </xdr:nvCxnSpPr>
      <xdr:spPr>
        <a:xfrm>
          <a:off x="14611350" y="16252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B0C575DD-3527-4BFA-B84B-7F4B0ABD49B4}"/>
            </a:ext>
          </a:extLst>
        </xdr:cNvPr>
        <xdr:cNvSpPr txBox="1"/>
      </xdr:nvSpPr>
      <xdr:spPr>
        <a:xfrm>
          <a:off x="14744700" y="147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DE3C3657-653B-435A-B2B6-7757D129E1BB}"/>
            </a:ext>
          </a:extLst>
        </xdr:cNvPr>
        <xdr:cNvCxnSpPr/>
      </xdr:nvCxnSpPr>
      <xdr:spPr>
        <a:xfrm>
          <a:off x="14611350" y="14948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12312</xdr:rowOff>
    </xdr:from>
    <xdr:to>
      <xdr:col>85</xdr:col>
      <xdr:colOff>127000</xdr:colOff>
      <xdr:row>97</xdr:row>
      <xdr:rowOff>15799</xdr:rowOff>
    </xdr:to>
    <xdr:cxnSp macro="">
      <xdr:nvCxnSpPr>
        <xdr:cNvPr id="695" name="直線コネクタ 694">
          <a:extLst>
            <a:ext uri="{FF2B5EF4-FFF2-40B4-BE49-F238E27FC236}">
              <a16:creationId xmlns:a16="http://schemas.microsoft.com/office/drawing/2014/main" id="{5CC0FE21-063F-49EC-B67F-DDF2B4498F0B}"/>
            </a:ext>
          </a:extLst>
        </xdr:cNvPr>
        <xdr:cNvCxnSpPr/>
      </xdr:nvCxnSpPr>
      <xdr:spPr>
        <a:xfrm>
          <a:off x="13938250" y="16071462"/>
          <a:ext cx="762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A2F1203E-D8EE-450E-8BF6-653143FFF384}"/>
            </a:ext>
          </a:extLst>
        </xdr:cNvPr>
        <xdr:cNvSpPr txBox="1"/>
      </xdr:nvSpPr>
      <xdr:spPr>
        <a:xfrm>
          <a:off x="14744700" y="15568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22CFB8F4-1A5D-4A5C-A7A8-481414F1FCA4}"/>
            </a:ext>
          </a:extLst>
        </xdr:cNvPr>
        <xdr:cNvSpPr/>
      </xdr:nvSpPr>
      <xdr:spPr>
        <a:xfrm>
          <a:off x="14649450" y="15717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159417</xdr:rowOff>
    </xdr:from>
    <xdr:to>
      <xdr:col>81</xdr:col>
      <xdr:colOff>50800</xdr:colOff>
      <xdr:row>97</xdr:row>
      <xdr:rowOff>12312</xdr:rowOff>
    </xdr:to>
    <xdr:cxnSp macro="">
      <xdr:nvCxnSpPr>
        <xdr:cNvPr id="698" name="直線コネクタ 697">
          <a:extLst>
            <a:ext uri="{FF2B5EF4-FFF2-40B4-BE49-F238E27FC236}">
              <a16:creationId xmlns:a16="http://schemas.microsoft.com/office/drawing/2014/main" id="{B6E483D8-A1FD-4D61-91BF-E8CD1CD4A70D}"/>
            </a:ext>
          </a:extLst>
        </xdr:cNvPr>
        <xdr:cNvCxnSpPr/>
      </xdr:nvCxnSpPr>
      <xdr:spPr>
        <a:xfrm>
          <a:off x="13144500" y="16047117"/>
          <a:ext cx="79375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3E2EBF5C-33BE-4550-8DDC-B0B4F7FEA72E}"/>
            </a:ext>
          </a:extLst>
        </xdr:cNvPr>
        <xdr:cNvSpPr/>
      </xdr:nvSpPr>
      <xdr:spPr>
        <a:xfrm>
          <a:off x="13887450" y="157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392786D2-9A0F-4CAB-81AB-41740776DBC9}"/>
            </a:ext>
          </a:extLst>
        </xdr:cNvPr>
        <xdr:cNvSpPr txBox="1"/>
      </xdr:nvSpPr>
      <xdr:spPr>
        <a:xfrm>
          <a:off x="13709161" y="155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100591</xdr:rowOff>
    </xdr:from>
    <xdr:to>
      <xdr:col>76</xdr:col>
      <xdr:colOff>114300</xdr:colOff>
      <xdr:row>96</xdr:row>
      <xdr:rowOff>159417</xdr:rowOff>
    </xdr:to>
    <xdr:cxnSp macro="">
      <xdr:nvCxnSpPr>
        <xdr:cNvPr id="701" name="直線コネクタ 700">
          <a:extLst>
            <a:ext uri="{FF2B5EF4-FFF2-40B4-BE49-F238E27FC236}">
              <a16:creationId xmlns:a16="http://schemas.microsoft.com/office/drawing/2014/main" id="{EA9C7953-38D4-4205-939C-FBBEFB246C6C}"/>
            </a:ext>
          </a:extLst>
        </xdr:cNvPr>
        <xdr:cNvCxnSpPr/>
      </xdr:nvCxnSpPr>
      <xdr:spPr>
        <a:xfrm>
          <a:off x="12344400" y="15988291"/>
          <a:ext cx="8001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8390A3CC-23D3-451E-9099-680317FE9817}"/>
            </a:ext>
          </a:extLst>
        </xdr:cNvPr>
        <xdr:cNvSpPr/>
      </xdr:nvSpPr>
      <xdr:spPr>
        <a:xfrm>
          <a:off x="13093700" y="1580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A5D0CDC-D859-4936-B7F1-DE6C7FF495C5}"/>
            </a:ext>
          </a:extLst>
        </xdr:cNvPr>
        <xdr:cNvSpPr txBox="1"/>
      </xdr:nvSpPr>
      <xdr:spPr>
        <a:xfrm>
          <a:off x="12896361" y="155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100591</xdr:rowOff>
    </xdr:from>
    <xdr:to>
      <xdr:col>71</xdr:col>
      <xdr:colOff>177800</xdr:colOff>
      <xdr:row>96</xdr:row>
      <xdr:rowOff>152178</xdr:rowOff>
    </xdr:to>
    <xdr:cxnSp macro="">
      <xdr:nvCxnSpPr>
        <xdr:cNvPr id="704" name="直線コネクタ 703">
          <a:extLst>
            <a:ext uri="{FF2B5EF4-FFF2-40B4-BE49-F238E27FC236}">
              <a16:creationId xmlns:a16="http://schemas.microsoft.com/office/drawing/2014/main" id="{AF55D88C-E355-42E6-B914-F4A2B482881E}"/>
            </a:ext>
          </a:extLst>
        </xdr:cNvPr>
        <xdr:cNvCxnSpPr/>
      </xdr:nvCxnSpPr>
      <xdr:spPr>
        <a:xfrm flipV="1">
          <a:off x="11537950" y="15988291"/>
          <a:ext cx="80645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2AD97AFB-0F82-43F2-A736-A86F37FBF2DA}"/>
            </a:ext>
          </a:extLst>
        </xdr:cNvPr>
        <xdr:cNvSpPr/>
      </xdr:nvSpPr>
      <xdr:spPr>
        <a:xfrm>
          <a:off x="12299950" y="157295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54C39907-BC39-4413-9E0A-724F33A04546}"/>
            </a:ext>
          </a:extLst>
        </xdr:cNvPr>
        <xdr:cNvSpPr txBox="1"/>
      </xdr:nvSpPr>
      <xdr:spPr>
        <a:xfrm>
          <a:off x="12102611" y="155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76B074B0-ED87-4602-B7E4-649952CD175B}"/>
            </a:ext>
          </a:extLst>
        </xdr:cNvPr>
        <xdr:cNvSpPr/>
      </xdr:nvSpPr>
      <xdr:spPr>
        <a:xfrm>
          <a:off x="11487150" y="1572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5CB46370-D47A-4716-BD9B-0D4E01397DD4}"/>
            </a:ext>
          </a:extLst>
        </xdr:cNvPr>
        <xdr:cNvSpPr txBox="1"/>
      </xdr:nvSpPr>
      <xdr:spPr>
        <a:xfrm>
          <a:off x="11308861" y="1549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488B6065-CC20-40A4-BCF7-F268F561561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8E84B09F-C95A-4D45-B567-E863082956A2}"/>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3748FF18-FEBB-4866-A08D-AA82E240F28C}"/>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89336C85-8FAE-4C7B-88CE-689B04224F39}"/>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416E041B-6BFA-4EE0-8D24-5B7697AECFD9}"/>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136449</xdr:rowOff>
    </xdr:from>
    <xdr:to>
      <xdr:col>85</xdr:col>
      <xdr:colOff>177800</xdr:colOff>
      <xdr:row>97</xdr:row>
      <xdr:rowOff>66599</xdr:rowOff>
    </xdr:to>
    <xdr:sp macro="" textlink="">
      <xdr:nvSpPr>
        <xdr:cNvPr id="714" name="楕円 713">
          <a:extLst>
            <a:ext uri="{FF2B5EF4-FFF2-40B4-BE49-F238E27FC236}">
              <a16:creationId xmlns:a16="http://schemas.microsoft.com/office/drawing/2014/main" id="{687D307C-704E-4936-87ED-51956BAC8650}"/>
            </a:ext>
          </a:extLst>
        </xdr:cNvPr>
        <xdr:cNvSpPr/>
      </xdr:nvSpPr>
      <xdr:spPr>
        <a:xfrm>
          <a:off x="14649450" y="160241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114876</xdr:rowOff>
    </xdr:from>
    <xdr:ext cx="534377" cy="259045"/>
    <xdr:sp macro="" textlink="">
      <xdr:nvSpPr>
        <xdr:cNvPr id="715" name="公債費該当値テキスト">
          <a:extLst>
            <a:ext uri="{FF2B5EF4-FFF2-40B4-BE49-F238E27FC236}">
              <a16:creationId xmlns:a16="http://schemas.microsoft.com/office/drawing/2014/main" id="{99140F70-4C54-413A-99F1-2922EA1733DF}"/>
            </a:ext>
          </a:extLst>
        </xdr:cNvPr>
        <xdr:cNvSpPr txBox="1"/>
      </xdr:nvSpPr>
      <xdr:spPr>
        <a:xfrm>
          <a:off x="14744700" y="160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132962</xdr:rowOff>
    </xdr:from>
    <xdr:to>
      <xdr:col>81</xdr:col>
      <xdr:colOff>101600</xdr:colOff>
      <xdr:row>97</xdr:row>
      <xdr:rowOff>63112</xdr:rowOff>
    </xdr:to>
    <xdr:sp macro="" textlink="">
      <xdr:nvSpPr>
        <xdr:cNvPr id="716" name="楕円 715">
          <a:extLst>
            <a:ext uri="{FF2B5EF4-FFF2-40B4-BE49-F238E27FC236}">
              <a16:creationId xmlns:a16="http://schemas.microsoft.com/office/drawing/2014/main" id="{FFDD71B9-0C6B-4B96-B6A1-F71081C24D50}"/>
            </a:ext>
          </a:extLst>
        </xdr:cNvPr>
        <xdr:cNvSpPr/>
      </xdr:nvSpPr>
      <xdr:spPr>
        <a:xfrm>
          <a:off x="13887450" y="160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54239</xdr:rowOff>
    </xdr:from>
    <xdr:ext cx="534377" cy="259045"/>
    <xdr:sp macro="" textlink="">
      <xdr:nvSpPr>
        <xdr:cNvPr id="717" name="テキスト ボックス 716">
          <a:extLst>
            <a:ext uri="{FF2B5EF4-FFF2-40B4-BE49-F238E27FC236}">
              <a16:creationId xmlns:a16="http://schemas.microsoft.com/office/drawing/2014/main" id="{523E4271-39D0-42EA-9934-08E877F2871B}"/>
            </a:ext>
          </a:extLst>
        </xdr:cNvPr>
        <xdr:cNvSpPr txBox="1"/>
      </xdr:nvSpPr>
      <xdr:spPr>
        <a:xfrm>
          <a:off x="13709161" y="1611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108617</xdr:rowOff>
    </xdr:from>
    <xdr:to>
      <xdr:col>76</xdr:col>
      <xdr:colOff>165100</xdr:colOff>
      <xdr:row>97</xdr:row>
      <xdr:rowOff>38767</xdr:rowOff>
    </xdr:to>
    <xdr:sp macro="" textlink="">
      <xdr:nvSpPr>
        <xdr:cNvPr id="718" name="楕円 717">
          <a:extLst>
            <a:ext uri="{FF2B5EF4-FFF2-40B4-BE49-F238E27FC236}">
              <a16:creationId xmlns:a16="http://schemas.microsoft.com/office/drawing/2014/main" id="{9F811C90-2936-43F3-AA61-0862507E25E5}"/>
            </a:ext>
          </a:extLst>
        </xdr:cNvPr>
        <xdr:cNvSpPr/>
      </xdr:nvSpPr>
      <xdr:spPr>
        <a:xfrm>
          <a:off x="13093700" y="159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29894</xdr:rowOff>
    </xdr:from>
    <xdr:ext cx="534377" cy="259045"/>
    <xdr:sp macro="" textlink="">
      <xdr:nvSpPr>
        <xdr:cNvPr id="719" name="テキスト ボックス 718">
          <a:extLst>
            <a:ext uri="{FF2B5EF4-FFF2-40B4-BE49-F238E27FC236}">
              <a16:creationId xmlns:a16="http://schemas.microsoft.com/office/drawing/2014/main" id="{DFDBE9C0-8DA9-48E5-BE42-31E81F4B0D1C}"/>
            </a:ext>
          </a:extLst>
        </xdr:cNvPr>
        <xdr:cNvSpPr txBox="1"/>
      </xdr:nvSpPr>
      <xdr:spPr>
        <a:xfrm>
          <a:off x="12896361" y="160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49791</xdr:rowOff>
    </xdr:from>
    <xdr:to>
      <xdr:col>72</xdr:col>
      <xdr:colOff>38100</xdr:colOff>
      <xdr:row>96</xdr:row>
      <xdr:rowOff>151391</xdr:rowOff>
    </xdr:to>
    <xdr:sp macro="" textlink="">
      <xdr:nvSpPr>
        <xdr:cNvPr id="720" name="楕円 719">
          <a:extLst>
            <a:ext uri="{FF2B5EF4-FFF2-40B4-BE49-F238E27FC236}">
              <a16:creationId xmlns:a16="http://schemas.microsoft.com/office/drawing/2014/main" id="{66EAE31B-AC07-4B8D-BAC1-DE9474C0CD02}"/>
            </a:ext>
          </a:extLst>
        </xdr:cNvPr>
        <xdr:cNvSpPr/>
      </xdr:nvSpPr>
      <xdr:spPr>
        <a:xfrm>
          <a:off x="12299950" y="159374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142518</xdr:rowOff>
    </xdr:from>
    <xdr:ext cx="534377" cy="259045"/>
    <xdr:sp macro="" textlink="">
      <xdr:nvSpPr>
        <xdr:cNvPr id="721" name="テキスト ボックス 720">
          <a:extLst>
            <a:ext uri="{FF2B5EF4-FFF2-40B4-BE49-F238E27FC236}">
              <a16:creationId xmlns:a16="http://schemas.microsoft.com/office/drawing/2014/main" id="{7D6214E9-1965-4D7D-A4F0-09B38CA0C7E7}"/>
            </a:ext>
          </a:extLst>
        </xdr:cNvPr>
        <xdr:cNvSpPr txBox="1"/>
      </xdr:nvSpPr>
      <xdr:spPr>
        <a:xfrm>
          <a:off x="12102611" y="16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101378</xdr:rowOff>
    </xdr:from>
    <xdr:to>
      <xdr:col>67</xdr:col>
      <xdr:colOff>101600</xdr:colOff>
      <xdr:row>97</xdr:row>
      <xdr:rowOff>31528</xdr:rowOff>
    </xdr:to>
    <xdr:sp macro="" textlink="">
      <xdr:nvSpPr>
        <xdr:cNvPr id="722" name="楕円 721">
          <a:extLst>
            <a:ext uri="{FF2B5EF4-FFF2-40B4-BE49-F238E27FC236}">
              <a16:creationId xmlns:a16="http://schemas.microsoft.com/office/drawing/2014/main" id="{07ECC28C-8237-4957-818A-5798182A0670}"/>
            </a:ext>
          </a:extLst>
        </xdr:cNvPr>
        <xdr:cNvSpPr/>
      </xdr:nvSpPr>
      <xdr:spPr>
        <a:xfrm>
          <a:off x="11487150" y="159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22655</xdr:rowOff>
    </xdr:from>
    <xdr:ext cx="534377" cy="259045"/>
    <xdr:sp macro="" textlink="">
      <xdr:nvSpPr>
        <xdr:cNvPr id="723" name="テキスト ボックス 722">
          <a:extLst>
            <a:ext uri="{FF2B5EF4-FFF2-40B4-BE49-F238E27FC236}">
              <a16:creationId xmlns:a16="http://schemas.microsoft.com/office/drawing/2014/main" id="{4B638BD1-4835-4ABA-AA0E-6BFBC1699F2A}"/>
            </a:ext>
          </a:extLst>
        </xdr:cNvPr>
        <xdr:cNvSpPr txBox="1"/>
      </xdr:nvSpPr>
      <xdr:spPr>
        <a:xfrm>
          <a:off x="11308861" y="1608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C94E2B53-C27D-43B0-AB3B-AB77C5023ED3}"/>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E40C9835-F9CD-42B5-BAA9-2B283139B0C5}"/>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7D9FF456-27D5-4FED-935D-A8628C677EFC}"/>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9C93F1D9-1AA6-40E1-A0E8-3DEC5C4C70C6}"/>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A723D5DD-EC30-48DE-A14C-C30A7EB36D93}"/>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E53AEE3C-6615-428F-BD0F-179766E5CAD9}"/>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6A7249DF-3182-414E-BCA4-FF203D0D234F}"/>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C343C950-E95E-49DF-A476-F675A5AC21F6}"/>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D8F1E5D0-0738-4172-B737-A7E6FA6BD259}"/>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424677A9-A6A8-4B00-98C8-9E7377EBFAE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D30F047D-5514-4A04-9A5D-ED15319DE19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A8CF0298-DA5C-4C76-BF7A-EB792D226A45}"/>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4CD7A5C0-B907-4EF2-A708-963EDDE095DF}"/>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A58B3E23-C175-470E-A999-28C74E024B47}"/>
            </a:ext>
          </a:extLst>
        </xdr:cNvPr>
        <xdr:cNvSpPr txBox="1"/>
      </xdr:nvSpPr>
      <xdr:spPr>
        <a:xfrm>
          <a:off x="16120274" y="609438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45D7A1CA-2B51-43B0-AEA8-D32CFC8392A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13CBAFCE-913F-4BF9-B125-006BFD5E72A3}"/>
            </a:ext>
          </a:extLst>
        </xdr:cNvPr>
        <xdr:cNvSpPr txBox="1"/>
      </xdr:nvSpPr>
      <xdr:spPr>
        <a:xfrm>
          <a:off x="16120274" y="578051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1D878837-68FB-4594-853B-3F65D4B46208}"/>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612F2583-E189-459D-A0A3-6C85EF8272BE}"/>
            </a:ext>
          </a:extLst>
        </xdr:cNvPr>
        <xdr:cNvSpPr txBox="1"/>
      </xdr:nvSpPr>
      <xdr:spPr>
        <a:xfrm>
          <a:off x="16120274" y="54602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CF9D9D51-5B9B-4785-9775-ED597D78F32D}"/>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A884FD45-E15C-4F95-A1EB-7A8BCA56676A}"/>
            </a:ext>
          </a:extLst>
        </xdr:cNvPr>
        <xdr:cNvSpPr txBox="1"/>
      </xdr:nvSpPr>
      <xdr:spPr>
        <a:xfrm>
          <a:off x="160491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5B79A61D-ECCB-42A3-973E-4A248C167FCB}"/>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B8804805-DD56-4FB4-AD22-E8C1CF497985}"/>
            </a:ext>
          </a:extLst>
        </xdr:cNvPr>
        <xdr:cNvSpPr txBox="1"/>
      </xdr:nvSpPr>
      <xdr:spPr>
        <a:xfrm>
          <a:off x="160491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8500ECBB-1382-443E-B28A-28826A2D93DD}"/>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7C3DFC79-F1FF-465A-AC1F-9F5AD01F5714}"/>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41B32957-E97B-4F43-A771-3439612522FD}"/>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73E124CB-428E-4150-9D04-1CA54DC8B252}"/>
            </a:ext>
          </a:extLst>
        </xdr:cNvPr>
        <xdr:cNvCxnSpPr/>
      </xdr:nvCxnSpPr>
      <xdr:spPr>
        <a:xfrm flipV="1">
          <a:off x="19949795" y="5017407"/>
          <a:ext cx="1269"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3ACADF78-3C16-4D45-8CC9-F9E5B9A715B4}"/>
            </a:ext>
          </a:extLst>
        </xdr:cNvPr>
        <xdr:cNvSpPr txBox="1"/>
      </xdr:nvSpPr>
      <xdr:spPr>
        <a:xfrm>
          <a:off x="20002500" y="6558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3BBEEFF6-3593-4C56-9C27-99E944537127}"/>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3309017B-3DBC-46C6-A678-86EA150CD8A7}"/>
            </a:ext>
          </a:extLst>
        </xdr:cNvPr>
        <xdr:cNvSpPr txBox="1"/>
      </xdr:nvSpPr>
      <xdr:spPr>
        <a:xfrm>
          <a:off x="20002500" y="479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324B3C14-BD92-4279-AE13-653AE96A2B6E}"/>
            </a:ext>
          </a:extLst>
        </xdr:cNvPr>
        <xdr:cNvCxnSpPr/>
      </xdr:nvCxnSpPr>
      <xdr:spPr>
        <a:xfrm>
          <a:off x="19881850" y="5017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6388CA56-D911-437A-8578-7C71CCC98CC3}"/>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3899617-FDD2-4EAB-BEDE-CC815E5EE805}"/>
            </a:ext>
          </a:extLst>
        </xdr:cNvPr>
        <xdr:cNvSpPr txBox="1"/>
      </xdr:nvSpPr>
      <xdr:spPr>
        <a:xfrm>
          <a:off x="20002500" y="631082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FF28583F-C973-4099-8802-18213DF523B0}"/>
            </a:ext>
          </a:extLst>
        </xdr:cNvPr>
        <xdr:cNvSpPr/>
      </xdr:nvSpPr>
      <xdr:spPr>
        <a:xfrm>
          <a:off x="19900900" y="645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B5BB9CA5-8DF5-4F69-91C0-BC8565DB5F44}"/>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9FE6A5D1-A949-4AD7-A3B9-19830842E5EF}"/>
            </a:ext>
          </a:extLst>
        </xdr:cNvPr>
        <xdr:cNvSpPr/>
      </xdr:nvSpPr>
      <xdr:spPr>
        <a:xfrm>
          <a:off x="19157950" y="64911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DCAD59B3-71E5-44E9-9F03-F0D9A4AD9E03}"/>
            </a:ext>
          </a:extLst>
        </xdr:cNvPr>
        <xdr:cNvSpPr txBox="1"/>
      </xdr:nvSpPr>
      <xdr:spPr>
        <a:xfrm>
          <a:off x="19084100" y="627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433288AB-0551-4B07-A447-4BDFA45CC666}"/>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B8E74F10-AD06-4F2A-9C48-0C1B385D9569}"/>
            </a:ext>
          </a:extLst>
        </xdr:cNvPr>
        <xdr:cNvSpPr/>
      </xdr:nvSpPr>
      <xdr:spPr>
        <a:xfrm>
          <a:off x="1834515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961CCD71-46A5-4993-83A9-AEF3D645351D}"/>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8948C13-33C6-4BCC-A645-4CA5E8DD7C4E}"/>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D6CCDBE2-E7D1-4CE1-8F53-878E5548F8CF}"/>
            </a:ext>
          </a:extLst>
        </xdr:cNvPr>
        <xdr:cNvSpPr/>
      </xdr:nvSpPr>
      <xdr:spPr>
        <a:xfrm>
          <a:off x="17551400" y="645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94415006-0C66-45D1-AC3A-51B848A72DDC}"/>
            </a:ext>
          </a:extLst>
        </xdr:cNvPr>
        <xdr:cNvSpPr txBox="1"/>
      </xdr:nvSpPr>
      <xdr:spPr>
        <a:xfrm>
          <a:off x="17464283" y="6238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9CADEA51-5845-4D13-A3FA-B9917764349C}"/>
            </a:ext>
          </a:extLst>
        </xdr:cNvPr>
        <xdr:cNvSpPr/>
      </xdr:nvSpPr>
      <xdr:spPr>
        <a:xfrm>
          <a:off x="16757650" y="6492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9B0DE38-6E41-47BC-A9DB-4C16E1945A89}"/>
            </a:ext>
          </a:extLst>
        </xdr:cNvPr>
        <xdr:cNvSpPr txBox="1"/>
      </xdr:nvSpPr>
      <xdr:spPr>
        <a:xfrm>
          <a:off x="16683800" y="6280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890DF1BE-7E60-458B-9C98-8AC05B2FF4A6}"/>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F535DDD8-D78A-4683-9118-8C7A4D6C4787}"/>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A5854565-36CA-4B85-A4FE-5E084426799C}"/>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5CCD776E-AEC4-463E-8E7F-73EE1656212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B5DB30B4-8FDE-494F-8C79-07CE658B6C1A}"/>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D8E49364-65E7-4AB5-B9B5-D7D9AB31C077}"/>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46182636-5F91-476E-9048-973786B1F7BE}"/>
            </a:ext>
          </a:extLst>
        </xdr:cNvPr>
        <xdr:cNvSpPr txBox="1"/>
      </xdr:nvSpPr>
      <xdr:spPr>
        <a:xfrm>
          <a:off x="20002500" y="6437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F696F457-2090-4429-87D3-64294763FD73}"/>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50A55AED-2DC5-4C6D-9D1F-D810185CC80D}"/>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584202E5-678C-403A-B82A-99BEEAE7486E}"/>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7B0EC2BB-E940-4018-967B-8C6BC8E8DAA2}"/>
            </a:ext>
          </a:extLst>
        </xdr:cNvPr>
        <xdr:cNvSpPr txBox="1"/>
      </xdr:nvSpPr>
      <xdr:spPr>
        <a:xfrm>
          <a:off x="18290350" y="6281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1BDD7BDF-C914-408D-8E87-E47B27BCF2C2}"/>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D73276DC-4341-43FF-9441-55A0774953AE}"/>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DDA58ABE-D267-4078-A273-D3ADFC71FD32}"/>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62A5480B-71CB-4EB2-B0A7-58D1DF8B2C6D}"/>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48EDD409-861F-496C-9890-C6E8C16CB805}"/>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20800145-00E4-42F2-8F3C-5E6443E29506}"/>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4489BA08-56E4-4500-BFCE-42C20554599B}"/>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7A59E341-120E-4320-9825-0A51C5283F44}"/>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EFD49DFC-E6B5-4809-9ED0-FD87488AE05F}"/>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952B8816-FC3B-43F3-8CFA-D18C19F3448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B393BABD-0440-4F4C-A3D8-075852278EED}"/>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C9BB45AF-85FA-4D02-8EC4-ED7B8B629831}"/>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9EBC7C99-056D-4D67-9FC5-54C6D27B0F03}"/>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69350DBF-58CD-48F8-8C5A-DC242859AD6E}"/>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FAAC1345-15E5-4D0F-9EE9-8381EC7EF2E8}"/>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C522EBA7-D3F7-4586-9FD8-AE569605C0BB}"/>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9D74232A-2197-4AAA-A537-5939E00E76E2}"/>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23E2ABCD-D7AA-47D1-B303-9124A375EC84}"/>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47E8D1CF-C3FF-4583-8EA2-37A2E4BF5063}"/>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944CCBBB-C70B-4D9C-B14E-8CC37E733456}"/>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62DCD212-2D48-487D-8302-9A94F2C4427A}"/>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967FA88D-8263-482F-AE05-3DD06B6A2A26}"/>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A9E3BC25-D6E5-474E-B75D-052DD1AEF7B5}"/>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8E3FC678-6A58-42D3-9AB8-AD15AA06711C}"/>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A15AD3D1-F66C-49C3-9906-AA4731B3BB29}"/>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D78B81AE-D54A-4A83-9978-05DB034BB1C6}"/>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D6467C21-1222-4BFE-A642-6D64B3443539}"/>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E4CEF288-A444-4D7B-AF4B-057669086F7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C55B294D-5988-47E3-A2C5-F07B7B9F793E}"/>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4BA93525-22FA-4EF0-9BD1-5C73CFCB0739}"/>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18F6DD5C-EADF-4631-BF1C-E9821FB4C41C}"/>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35D75AAB-ED1F-4C25-876C-4BA785172C03}"/>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8C339BC1-1FA1-4F05-90B1-8BD264686224}"/>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8F2C9FDB-ED87-4FC8-BE8A-DA4F9EF77DCF}"/>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81508656-DCCA-4A9C-8257-BE5D99E99C9A}"/>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6E6FF026-E5CE-4748-B5B9-6B125A91B038}"/>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2B429B5F-9D03-47C6-8A18-FB94DA42F82B}"/>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5D8D5BB-F4CA-4F72-988D-792B618FDEA4}"/>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DAF3634E-4DCB-4A4E-9979-0E349B3C8636}"/>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5055973F-ED67-4C85-99DE-E67B0944482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72036859-FAB5-4C8B-A35F-8F8F501BFA7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C1F3046C-953A-44E5-9FAD-92DC8589D5D6}"/>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E4ECB59B-7408-4C65-B60F-CB05B2610B15}"/>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FE3CF233-7B52-4173-BBA3-223F40AABCB9}"/>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9F4E974B-9097-4431-A55E-AEDD98EE1E47}"/>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7339D9D2-A530-48C6-9101-47B8D227B0F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17F2289F-B768-4020-8A0F-7E39EB2FCCA2}"/>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40E35F67-E048-4883-A94A-736320E64CF6}"/>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BED93950-C799-415F-984A-0B8761E02588}"/>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B7790B3E-2F2A-41EB-9F1D-32DB2CB5F566}"/>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9B6A205D-0040-477E-B640-A21EB9789063}"/>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D83792B3-4BE6-446E-8A85-FFD42E4E9809}"/>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15276F1F-613D-4973-B734-666C1008A507}"/>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8565C862-E637-4436-8CFA-F20CF3E49E6B}"/>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F95F3D4E-4AE5-434F-B30F-DFED2FC7A13F}"/>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70498CBA-9AA5-45F1-96D8-2481232B55B8}"/>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総務費については、主に新庁舎建設に係る公共用地の購入に伴う20,866円の増加となっている。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農林水産費については、主に用水路改修事業に係る農業用排水路及び農道整備工事費に伴い1,491円の増加となっている。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教育費については、主に小学校校舎改修工事等に伴い、13,945円の増加となっている。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3年度と比較し、臨時財政対策債の減少に伴い、令和4年度の標準財政規模が減少し、新庁舎建設に係る公共用地の購入のために財政調整基金を取り崩したことにより、財政調整基金残高の標準財政規模に対する比率は7.68ポイント減少した。また、臨時財政対策債の減少に伴い、実質収支額についても減少したため、0.52ポイント減少している。これらの要因から標準財政規模に対する実質単年度収支は赤字となり、14.06ポイントの減少となった。今後も安定した財政運営のため、自主財源の確保と経費の節減合理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全ての会計において、実質収支は黒字を維持している。</a:t>
          </a:r>
          <a:endParaRPr kumimoji="1" lang="en-US" altLang="ja-JP" sz="1400">
            <a:latin typeface="ＭＳ ゴシック"/>
            <a:ea typeface="ＭＳ ゴシック"/>
          </a:endParaRPr>
        </a:p>
        <a:p>
          <a:r>
            <a:rPr kumimoji="1" lang="ja-JP" altLang="en-US" sz="1400">
              <a:latin typeface="ＭＳ ゴシック"/>
              <a:ea typeface="ＭＳ ゴシック"/>
            </a:rPr>
            <a:t>一般会計については臨時財政対策債の減少などにより、黒字額の標準財政規模に対する比率が0.5ポイント減少している。</a:t>
          </a:r>
          <a:endParaRPr kumimoji="1" lang="en-US" altLang="ja-JP" sz="1400">
            <a:latin typeface="ＭＳ ゴシック"/>
            <a:ea typeface="ＭＳ ゴシック"/>
          </a:endParaRPr>
        </a:p>
        <a:p>
          <a:r>
            <a:rPr kumimoji="1" lang="ja-JP" altLang="en-US" sz="1400">
              <a:latin typeface="ＭＳ ゴシック"/>
              <a:ea typeface="ＭＳ ゴシック"/>
            </a:rPr>
            <a:t>特別会計については一般会計からの繰入金が増加傾向にあり、今後も社会情勢の変化に対応しつつ、各会計とも健全な財政運営ができるよう努める。</a:t>
          </a:r>
          <a:endParaRPr kumimoji="1" lang="en-US" altLang="ja-JP" sz="1400">
            <a:latin typeface="ＭＳ ゴシック"/>
            <a:ea typeface="ＭＳ ゴシック"/>
          </a:endParaRPr>
        </a:p>
        <a:p>
          <a:r>
            <a:rPr kumimoji="1" lang="ja-JP" altLang="en-US" sz="1400">
              <a:latin typeface="ＭＳ ゴシック"/>
              <a:ea typeface="ＭＳ ゴシック"/>
            </a:rPr>
            <a:t>なお、令和２年度より下水道事業特別会計が公共下水道事業会計に移行しており、令和元年度以前の下水道事業特別会計の比率については「その他会計（黒字）」欄に記載されている。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8" t="s">
        <v>135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3.5" x14ac:dyDescent="0.2">
      <c r="B2" s="3" t="s">
        <v>136</v>
      </c>
      <c r="C2" s="3"/>
      <c r="D2" s="10"/>
    </row>
    <row r="3" spans="1:119" ht="18.75" customHeight="1" x14ac:dyDescent="0.2">
      <c r="A3" s="2"/>
      <c r="B3" s="473" t="s">
        <v>140</v>
      </c>
      <c r="C3" s="474"/>
      <c r="D3" s="474"/>
      <c r="E3" s="475"/>
      <c r="F3" s="475"/>
      <c r="G3" s="475"/>
      <c r="H3" s="475"/>
      <c r="I3" s="475"/>
      <c r="J3" s="475"/>
      <c r="K3" s="475"/>
      <c r="L3" s="475" t="s">
        <v>142</v>
      </c>
      <c r="M3" s="475"/>
      <c r="N3" s="475"/>
      <c r="O3" s="475"/>
      <c r="P3" s="475"/>
      <c r="Q3" s="475"/>
      <c r="R3" s="482"/>
      <c r="S3" s="482"/>
      <c r="T3" s="482"/>
      <c r="U3" s="482"/>
      <c r="V3" s="483"/>
      <c r="W3" s="322" t="s">
        <v>143</v>
      </c>
      <c r="X3" s="323"/>
      <c r="Y3" s="323"/>
      <c r="Z3" s="323"/>
      <c r="AA3" s="323"/>
      <c r="AB3" s="474"/>
      <c r="AC3" s="482" t="s">
        <v>145</v>
      </c>
      <c r="AD3" s="323"/>
      <c r="AE3" s="323"/>
      <c r="AF3" s="323"/>
      <c r="AG3" s="323"/>
      <c r="AH3" s="323"/>
      <c r="AI3" s="323"/>
      <c r="AJ3" s="323"/>
      <c r="AK3" s="323"/>
      <c r="AL3" s="324"/>
      <c r="AM3" s="322" t="s">
        <v>149</v>
      </c>
      <c r="AN3" s="323"/>
      <c r="AO3" s="323"/>
      <c r="AP3" s="323"/>
      <c r="AQ3" s="323"/>
      <c r="AR3" s="323"/>
      <c r="AS3" s="323"/>
      <c r="AT3" s="323"/>
      <c r="AU3" s="323"/>
      <c r="AV3" s="323"/>
      <c r="AW3" s="323"/>
      <c r="AX3" s="324"/>
      <c r="AY3" s="319" t="s">
        <v>5</v>
      </c>
      <c r="AZ3" s="320"/>
      <c r="BA3" s="320"/>
      <c r="BB3" s="320"/>
      <c r="BC3" s="320"/>
      <c r="BD3" s="320"/>
      <c r="BE3" s="320"/>
      <c r="BF3" s="320"/>
      <c r="BG3" s="320"/>
      <c r="BH3" s="320"/>
      <c r="BI3" s="320"/>
      <c r="BJ3" s="320"/>
      <c r="BK3" s="320"/>
      <c r="BL3" s="320"/>
      <c r="BM3" s="321"/>
      <c r="BN3" s="322" t="s">
        <v>153</v>
      </c>
      <c r="BO3" s="323"/>
      <c r="BP3" s="323"/>
      <c r="BQ3" s="323"/>
      <c r="BR3" s="323"/>
      <c r="BS3" s="323"/>
      <c r="BT3" s="323"/>
      <c r="BU3" s="324"/>
      <c r="BV3" s="322" t="s">
        <v>155</v>
      </c>
      <c r="BW3" s="323"/>
      <c r="BX3" s="323"/>
      <c r="BY3" s="323"/>
      <c r="BZ3" s="323"/>
      <c r="CA3" s="323"/>
      <c r="CB3" s="323"/>
      <c r="CC3" s="324"/>
      <c r="CD3" s="319" t="s">
        <v>5</v>
      </c>
      <c r="CE3" s="320"/>
      <c r="CF3" s="320"/>
      <c r="CG3" s="320"/>
      <c r="CH3" s="320"/>
      <c r="CI3" s="320"/>
      <c r="CJ3" s="320"/>
      <c r="CK3" s="320"/>
      <c r="CL3" s="320"/>
      <c r="CM3" s="320"/>
      <c r="CN3" s="320"/>
      <c r="CO3" s="320"/>
      <c r="CP3" s="320"/>
      <c r="CQ3" s="320"/>
      <c r="CR3" s="320"/>
      <c r="CS3" s="321"/>
      <c r="CT3" s="322" t="s">
        <v>157</v>
      </c>
      <c r="CU3" s="323"/>
      <c r="CV3" s="323"/>
      <c r="CW3" s="323"/>
      <c r="CX3" s="323"/>
      <c r="CY3" s="323"/>
      <c r="CZ3" s="323"/>
      <c r="DA3" s="324"/>
      <c r="DB3" s="322" t="s">
        <v>131</v>
      </c>
      <c r="DC3" s="323"/>
      <c r="DD3" s="323"/>
      <c r="DE3" s="323"/>
      <c r="DF3" s="323"/>
      <c r="DG3" s="323"/>
      <c r="DH3" s="323"/>
      <c r="DI3" s="324"/>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158</v>
      </c>
      <c r="AZ4" s="326"/>
      <c r="BA4" s="326"/>
      <c r="BB4" s="326"/>
      <c r="BC4" s="326"/>
      <c r="BD4" s="326"/>
      <c r="BE4" s="326"/>
      <c r="BF4" s="326"/>
      <c r="BG4" s="326"/>
      <c r="BH4" s="326"/>
      <c r="BI4" s="326"/>
      <c r="BJ4" s="326"/>
      <c r="BK4" s="326"/>
      <c r="BL4" s="326"/>
      <c r="BM4" s="327"/>
      <c r="BN4" s="328">
        <v>16368883</v>
      </c>
      <c r="BO4" s="329"/>
      <c r="BP4" s="329"/>
      <c r="BQ4" s="329"/>
      <c r="BR4" s="329"/>
      <c r="BS4" s="329"/>
      <c r="BT4" s="329"/>
      <c r="BU4" s="330"/>
      <c r="BV4" s="328">
        <v>15224656</v>
      </c>
      <c r="BW4" s="329"/>
      <c r="BX4" s="329"/>
      <c r="BY4" s="329"/>
      <c r="BZ4" s="329"/>
      <c r="CA4" s="329"/>
      <c r="CB4" s="329"/>
      <c r="CC4" s="330"/>
      <c r="CD4" s="331" t="s">
        <v>154</v>
      </c>
      <c r="CE4" s="332"/>
      <c r="CF4" s="332"/>
      <c r="CG4" s="332"/>
      <c r="CH4" s="332"/>
      <c r="CI4" s="332"/>
      <c r="CJ4" s="332"/>
      <c r="CK4" s="332"/>
      <c r="CL4" s="332"/>
      <c r="CM4" s="332"/>
      <c r="CN4" s="332"/>
      <c r="CO4" s="332"/>
      <c r="CP4" s="332"/>
      <c r="CQ4" s="332"/>
      <c r="CR4" s="332"/>
      <c r="CS4" s="333"/>
      <c r="CT4" s="334">
        <v>8.9</v>
      </c>
      <c r="CU4" s="335"/>
      <c r="CV4" s="335"/>
      <c r="CW4" s="335"/>
      <c r="CX4" s="335"/>
      <c r="CY4" s="335"/>
      <c r="CZ4" s="335"/>
      <c r="DA4" s="336"/>
      <c r="DB4" s="334">
        <v>9.5</v>
      </c>
      <c r="DC4" s="335"/>
      <c r="DD4" s="335"/>
      <c r="DE4" s="335"/>
      <c r="DF4" s="335"/>
      <c r="DG4" s="335"/>
      <c r="DH4" s="335"/>
      <c r="DI4" s="336"/>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159</v>
      </c>
      <c r="AN5" s="338"/>
      <c r="AO5" s="338"/>
      <c r="AP5" s="338"/>
      <c r="AQ5" s="338"/>
      <c r="AR5" s="338"/>
      <c r="AS5" s="338"/>
      <c r="AT5" s="339"/>
      <c r="AU5" s="340" t="s">
        <v>74</v>
      </c>
      <c r="AV5" s="341"/>
      <c r="AW5" s="341"/>
      <c r="AX5" s="341"/>
      <c r="AY5" s="342" t="s">
        <v>150</v>
      </c>
      <c r="AZ5" s="343"/>
      <c r="BA5" s="343"/>
      <c r="BB5" s="343"/>
      <c r="BC5" s="343"/>
      <c r="BD5" s="343"/>
      <c r="BE5" s="343"/>
      <c r="BF5" s="343"/>
      <c r="BG5" s="343"/>
      <c r="BH5" s="343"/>
      <c r="BI5" s="343"/>
      <c r="BJ5" s="343"/>
      <c r="BK5" s="343"/>
      <c r="BL5" s="343"/>
      <c r="BM5" s="344"/>
      <c r="BN5" s="345">
        <v>15650087</v>
      </c>
      <c r="BO5" s="346"/>
      <c r="BP5" s="346"/>
      <c r="BQ5" s="346"/>
      <c r="BR5" s="346"/>
      <c r="BS5" s="346"/>
      <c r="BT5" s="346"/>
      <c r="BU5" s="347"/>
      <c r="BV5" s="345">
        <v>14426590</v>
      </c>
      <c r="BW5" s="346"/>
      <c r="BX5" s="346"/>
      <c r="BY5" s="346"/>
      <c r="BZ5" s="346"/>
      <c r="CA5" s="346"/>
      <c r="CB5" s="346"/>
      <c r="CC5" s="347"/>
      <c r="CD5" s="348" t="s">
        <v>161</v>
      </c>
      <c r="CE5" s="349"/>
      <c r="CF5" s="349"/>
      <c r="CG5" s="349"/>
      <c r="CH5" s="349"/>
      <c r="CI5" s="349"/>
      <c r="CJ5" s="349"/>
      <c r="CK5" s="349"/>
      <c r="CL5" s="349"/>
      <c r="CM5" s="349"/>
      <c r="CN5" s="349"/>
      <c r="CO5" s="349"/>
      <c r="CP5" s="349"/>
      <c r="CQ5" s="349"/>
      <c r="CR5" s="349"/>
      <c r="CS5" s="350"/>
      <c r="CT5" s="351">
        <v>95.6</v>
      </c>
      <c r="CU5" s="352"/>
      <c r="CV5" s="352"/>
      <c r="CW5" s="352"/>
      <c r="CX5" s="352"/>
      <c r="CY5" s="352"/>
      <c r="CZ5" s="352"/>
      <c r="DA5" s="353"/>
      <c r="DB5" s="351">
        <v>93.3</v>
      </c>
      <c r="DC5" s="352"/>
      <c r="DD5" s="352"/>
      <c r="DE5" s="352"/>
      <c r="DF5" s="352"/>
      <c r="DG5" s="352"/>
      <c r="DH5" s="352"/>
      <c r="DI5" s="353"/>
    </row>
    <row r="6" spans="1:119" ht="18.75" customHeight="1" x14ac:dyDescent="0.2">
      <c r="A6" s="2"/>
      <c r="B6" s="493" t="s">
        <v>163</v>
      </c>
      <c r="C6" s="494"/>
      <c r="D6" s="494"/>
      <c r="E6" s="495"/>
      <c r="F6" s="495"/>
      <c r="G6" s="495"/>
      <c r="H6" s="495"/>
      <c r="I6" s="495"/>
      <c r="J6" s="495"/>
      <c r="K6" s="495"/>
      <c r="L6" s="495" t="s">
        <v>165</v>
      </c>
      <c r="M6" s="495"/>
      <c r="N6" s="495"/>
      <c r="O6" s="495"/>
      <c r="P6" s="495"/>
      <c r="Q6" s="495"/>
      <c r="R6" s="499"/>
      <c r="S6" s="499"/>
      <c r="T6" s="499"/>
      <c r="U6" s="499"/>
      <c r="V6" s="500"/>
      <c r="W6" s="503" t="s">
        <v>166</v>
      </c>
      <c r="X6" s="504"/>
      <c r="Y6" s="504"/>
      <c r="Z6" s="504"/>
      <c r="AA6" s="504"/>
      <c r="AB6" s="494"/>
      <c r="AC6" s="505" t="s">
        <v>137</v>
      </c>
      <c r="AD6" s="506"/>
      <c r="AE6" s="506"/>
      <c r="AF6" s="506"/>
      <c r="AG6" s="506"/>
      <c r="AH6" s="506"/>
      <c r="AI6" s="506"/>
      <c r="AJ6" s="506"/>
      <c r="AK6" s="506"/>
      <c r="AL6" s="507"/>
      <c r="AM6" s="337" t="s">
        <v>78</v>
      </c>
      <c r="AN6" s="338"/>
      <c r="AO6" s="338"/>
      <c r="AP6" s="338"/>
      <c r="AQ6" s="338"/>
      <c r="AR6" s="338"/>
      <c r="AS6" s="338"/>
      <c r="AT6" s="339"/>
      <c r="AU6" s="340" t="s">
        <v>74</v>
      </c>
      <c r="AV6" s="341"/>
      <c r="AW6" s="341"/>
      <c r="AX6" s="341"/>
      <c r="AY6" s="342" t="s">
        <v>167</v>
      </c>
      <c r="AZ6" s="343"/>
      <c r="BA6" s="343"/>
      <c r="BB6" s="343"/>
      <c r="BC6" s="343"/>
      <c r="BD6" s="343"/>
      <c r="BE6" s="343"/>
      <c r="BF6" s="343"/>
      <c r="BG6" s="343"/>
      <c r="BH6" s="343"/>
      <c r="BI6" s="343"/>
      <c r="BJ6" s="343"/>
      <c r="BK6" s="343"/>
      <c r="BL6" s="343"/>
      <c r="BM6" s="344"/>
      <c r="BN6" s="345">
        <v>718796</v>
      </c>
      <c r="BO6" s="346"/>
      <c r="BP6" s="346"/>
      <c r="BQ6" s="346"/>
      <c r="BR6" s="346"/>
      <c r="BS6" s="346"/>
      <c r="BT6" s="346"/>
      <c r="BU6" s="347"/>
      <c r="BV6" s="345">
        <v>798066</v>
      </c>
      <c r="BW6" s="346"/>
      <c r="BX6" s="346"/>
      <c r="BY6" s="346"/>
      <c r="BZ6" s="346"/>
      <c r="CA6" s="346"/>
      <c r="CB6" s="346"/>
      <c r="CC6" s="347"/>
      <c r="CD6" s="348" t="s">
        <v>170</v>
      </c>
      <c r="CE6" s="349"/>
      <c r="CF6" s="349"/>
      <c r="CG6" s="349"/>
      <c r="CH6" s="349"/>
      <c r="CI6" s="349"/>
      <c r="CJ6" s="349"/>
      <c r="CK6" s="349"/>
      <c r="CL6" s="349"/>
      <c r="CM6" s="349"/>
      <c r="CN6" s="349"/>
      <c r="CO6" s="349"/>
      <c r="CP6" s="349"/>
      <c r="CQ6" s="349"/>
      <c r="CR6" s="349"/>
      <c r="CS6" s="350"/>
      <c r="CT6" s="354">
        <v>97.3</v>
      </c>
      <c r="CU6" s="355"/>
      <c r="CV6" s="355"/>
      <c r="CW6" s="355"/>
      <c r="CX6" s="355"/>
      <c r="CY6" s="355"/>
      <c r="CZ6" s="355"/>
      <c r="DA6" s="356"/>
      <c r="DB6" s="354">
        <v>98.9</v>
      </c>
      <c r="DC6" s="355"/>
      <c r="DD6" s="355"/>
      <c r="DE6" s="355"/>
      <c r="DF6" s="355"/>
      <c r="DG6" s="355"/>
      <c r="DH6" s="355"/>
      <c r="DI6" s="356"/>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171</v>
      </c>
      <c r="AN7" s="338"/>
      <c r="AO7" s="338"/>
      <c r="AP7" s="338"/>
      <c r="AQ7" s="338"/>
      <c r="AR7" s="338"/>
      <c r="AS7" s="338"/>
      <c r="AT7" s="339"/>
      <c r="AU7" s="340" t="s">
        <v>172</v>
      </c>
      <c r="AV7" s="341"/>
      <c r="AW7" s="341"/>
      <c r="AX7" s="341"/>
      <c r="AY7" s="342" t="s">
        <v>174</v>
      </c>
      <c r="AZ7" s="343"/>
      <c r="BA7" s="343"/>
      <c r="BB7" s="343"/>
      <c r="BC7" s="343"/>
      <c r="BD7" s="343"/>
      <c r="BE7" s="343"/>
      <c r="BF7" s="343"/>
      <c r="BG7" s="343"/>
      <c r="BH7" s="343"/>
      <c r="BI7" s="343"/>
      <c r="BJ7" s="343"/>
      <c r="BK7" s="343"/>
      <c r="BL7" s="343"/>
      <c r="BM7" s="344"/>
      <c r="BN7" s="345">
        <v>0</v>
      </c>
      <c r="BO7" s="346"/>
      <c r="BP7" s="346"/>
      <c r="BQ7" s="346"/>
      <c r="BR7" s="346"/>
      <c r="BS7" s="346"/>
      <c r="BT7" s="346"/>
      <c r="BU7" s="347"/>
      <c r="BV7" s="345">
        <v>18563</v>
      </c>
      <c r="BW7" s="346"/>
      <c r="BX7" s="346"/>
      <c r="BY7" s="346"/>
      <c r="BZ7" s="346"/>
      <c r="CA7" s="346"/>
      <c r="CB7" s="346"/>
      <c r="CC7" s="347"/>
      <c r="CD7" s="348" t="s">
        <v>175</v>
      </c>
      <c r="CE7" s="349"/>
      <c r="CF7" s="349"/>
      <c r="CG7" s="349"/>
      <c r="CH7" s="349"/>
      <c r="CI7" s="349"/>
      <c r="CJ7" s="349"/>
      <c r="CK7" s="349"/>
      <c r="CL7" s="349"/>
      <c r="CM7" s="349"/>
      <c r="CN7" s="349"/>
      <c r="CO7" s="349"/>
      <c r="CP7" s="349"/>
      <c r="CQ7" s="349"/>
      <c r="CR7" s="349"/>
      <c r="CS7" s="350"/>
      <c r="CT7" s="345">
        <v>8039459</v>
      </c>
      <c r="CU7" s="346"/>
      <c r="CV7" s="346"/>
      <c r="CW7" s="346"/>
      <c r="CX7" s="346"/>
      <c r="CY7" s="346"/>
      <c r="CZ7" s="346"/>
      <c r="DA7" s="347"/>
      <c r="DB7" s="345">
        <v>8242597</v>
      </c>
      <c r="DC7" s="346"/>
      <c r="DD7" s="346"/>
      <c r="DE7" s="346"/>
      <c r="DF7" s="346"/>
      <c r="DG7" s="346"/>
      <c r="DH7" s="346"/>
      <c r="DI7" s="347"/>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177</v>
      </c>
      <c r="AN8" s="338"/>
      <c r="AO8" s="338"/>
      <c r="AP8" s="338"/>
      <c r="AQ8" s="338"/>
      <c r="AR8" s="338"/>
      <c r="AS8" s="338"/>
      <c r="AT8" s="339"/>
      <c r="AU8" s="340" t="s">
        <v>74</v>
      </c>
      <c r="AV8" s="341"/>
      <c r="AW8" s="341"/>
      <c r="AX8" s="341"/>
      <c r="AY8" s="342" t="s">
        <v>179</v>
      </c>
      <c r="AZ8" s="343"/>
      <c r="BA8" s="343"/>
      <c r="BB8" s="343"/>
      <c r="BC8" s="343"/>
      <c r="BD8" s="343"/>
      <c r="BE8" s="343"/>
      <c r="BF8" s="343"/>
      <c r="BG8" s="343"/>
      <c r="BH8" s="343"/>
      <c r="BI8" s="343"/>
      <c r="BJ8" s="343"/>
      <c r="BK8" s="343"/>
      <c r="BL8" s="343"/>
      <c r="BM8" s="344"/>
      <c r="BN8" s="345">
        <v>718796</v>
      </c>
      <c r="BO8" s="346"/>
      <c r="BP8" s="346"/>
      <c r="BQ8" s="346"/>
      <c r="BR8" s="346"/>
      <c r="BS8" s="346"/>
      <c r="BT8" s="346"/>
      <c r="BU8" s="347"/>
      <c r="BV8" s="345">
        <v>779503</v>
      </c>
      <c r="BW8" s="346"/>
      <c r="BX8" s="346"/>
      <c r="BY8" s="346"/>
      <c r="BZ8" s="346"/>
      <c r="CA8" s="346"/>
      <c r="CB8" s="346"/>
      <c r="CC8" s="347"/>
      <c r="CD8" s="348" t="s">
        <v>180</v>
      </c>
      <c r="CE8" s="349"/>
      <c r="CF8" s="349"/>
      <c r="CG8" s="349"/>
      <c r="CH8" s="349"/>
      <c r="CI8" s="349"/>
      <c r="CJ8" s="349"/>
      <c r="CK8" s="349"/>
      <c r="CL8" s="349"/>
      <c r="CM8" s="349"/>
      <c r="CN8" s="349"/>
      <c r="CO8" s="349"/>
      <c r="CP8" s="349"/>
      <c r="CQ8" s="349"/>
      <c r="CR8" s="349"/>
      <c r="CS8" s="350"/>
      <c r="CT8" s="357">
        <v>0.96</v>
      </c>
      <c r="CU8" s="358"/>
      <c r="CV8" s="358"/>
      <c r="CW8" s="358"/>
      <c r="CX8" s="358"/>
      <c r="CY8" s="358"/>
      <c r="CZ8" s="358"/>
      <c r="DA8" s="359"/>
      <c r="DB8" s="357">
        <v>1.02</v>
      </c>
      <c r="DC8" s="358"/>
      <c r="DD8" s="358"/>
      <c r="DE8" s="358"/>
      <c r="DF8" s="358"/>
      <c r="DG8" s="358"/>
      <c r="DH8" s="358"/>
      <c r="DI8" s="359"/>
    </row>
    <row r="9" spans="1:119" ht="18.75" customHeight="1" x14ac:dyDescent="0.2">
      <c r="A9" s="2"/>
      <c r="B9" s="319" t="s">
        <v>21</v>
      </c>
      <c r="C9" s="320"/>
      <c r="D9" s="320"/>
      <c r="E9" s="320"/>
      <c r="F9" s="320"/>
      <c r="G9" s="320"/>
      <c r="H9" s="320"/>
      <c r="I9" s="320"/>
      <c r="J9" s="320"/>
      <c r="K9" s="417"/>
      <c r="L9" s="370" t="s">
        <v>10</v>
      </c>
      <c r="M9" s="371"/>
      <c r="N9" s="371"/>
      <c r="O9" s="371"/>
      <c r="P9" s="371"/>
      <c r="Q9" s="372"/>
      <c r="R9" s="373">
        <v>42089</v>
      </c>
      <c r="S9" s="374"/>
      <c r="T9" s="374"/>
      <c r="U9" s="374"/>
      <c r="V9" s="375"/>
      <c r="W9" s="322" t="s">
        <v>181</v>
      </c>
      <c r="X9" s="323"/>
      <c r="Y9" s="323"/>
      <c r="Z9" s="323"/>
      <c r="AA9" s="323"/>
      <c r="AB9" s="323"/>
      <c r="AC9" s="323"/>
      <c r="AD9" s="323"/>
      <c r="AE9" s="323"/>
      <c r="AF9" s="323"/>
      <c r="AG9" s="323"/>
      <c r="AH9" s="323"/>
      <c r="AI9" s="323"/>
      <c r="AJ9" s="323"/>
      <c r="AK9" s="323"/>
      <c r="AL9" s="324"/>
      <c r="AM9" s="337" t="s">
        <v>183</v>
      </c>
      <c r="AN9" s="338"/>
      <c r="AO9" s="338"/>
      <c r="AP9" s="338"/>
      <c r="AQ9" s="338"/>
      <c r="AR9" s="338"/>
      <c r="AS9" s="338"/>
      <c r="AT9" s="339"/>
      <c r="AU9" s="340" t="s">
        <v>74</v>
      </c>
      <c r="AV9" s="341"/>
      <c r="AW9" s="341"/>
      <c r="AX9" s="341"/>
      <c r="AY9" s="342" t="s">
        <v>76</v>
      </c>
      <c r="AZ9" s="343"/>
      <c r="BA9" s="343"/>
      <c r="BB9" s="343"/>
      <c r="BC9" s="343"/>
      <c r="BD9" s="343"/>
      <c r="BE9" s="343"/>
      <c r="BF9" s="343"/>
      <c r="BG9" s="343"/>
      <c r="BH9" s="343"/>
      <c r="BI9" s="343"/>
      <c r="BJ9" s="343"/>
      <c r="BK9" s="343"/>
      <c r="BL9" s="343"/>
      <c r="BM9" s="344"/>
      <c r="BN9" s="345">
        <v>-60707</v>
      </c>
      <c r="BO9" s="346"/>
      <c r="BP9" s="346"/>
      <c r="BQ9" s="346"/>
      <c r="BR9" s="346"/>
      <c r="BS9" s="346"/>
      <c r="BT9" s="346"/>
      <c r="BU9" s="347"/>
      <c r="BV9" s="345">
        <v>168020</v>
      </c>
      <c r="BW9" s="346"/>
      <c r="BX9" s="346"/>
      <c r="BY9" s="346"/>
      <c r="BZ9" s="346"/>
      <c r="CA9" s="346"/>
      <c r="CB9" s="346"/>
      <c r="CC9" s="347"/>
      <c r="CD9" s="348" t="s">
        <v>72</v>
      </c>
      <c r="CE9" s="349"/>
      <c r="CF9" s="349"/>
      <c r="CG9" s="349"/>
      <c r="CH9" s="349"/>
      <c r="CI9" s="349"/>
      <c r="CJ9" s="349"/>
      <c r="CK9" s="349"/>
      <c r="CL9" s="349"/>
      <c r="CM9" s="349"/>
      <c r="CN9" s="349"/>
      <c r="CO9" s="349"/>
      <c r="CP9" s="349"/>
      <c r="CQ9" s="349"/>
      <c r="CR9" s="349"/>
      <c r="CS9" s="350"/>
      <c r="CT9" s="351">
        <v>6.7</v>
      </c>
      <c r="CU9" s="352"/>
      <c r="CV9" s="352"/>
      <c r="CW9" s="352"/>
      <c r="CX9" s="352"/>
      <c r="CY9" s="352"/>
      <c r="CZ9" s="352"/>
      <c r="DA9" s="353"/>
      <c r="DB9" s="351">
        <v>7.5</v>
      </c>
      <c r="DC9" s="352"/>
      <c r="DD9" s="352"/>
      <c r="DE9" s="352"/>
      <c r="DF9" s="352"/>
      <c r="DG9" s="352"/>
      <c r="DH9" s="352"/>
      <c r="DI9" s="353"/>
    </row>
    <row r="10" spans="1:119" ht="18.75" customHeight="1" x14ac:dyDescent="0.2">
      <c r="A10" s="2"/>
      <c r="B10" s="319"/>
      <c r="C10" s="320"/>
      <c r="D10" s="320"/>
      <c r="E10" s="320"/>
      <c r="F10" s="320"/>
      <c r="G10" s="320"/>
      <c r="H10" s="320"/>
      <c r="I10" s="320"/>
      <c r="J10" s="320"/>
      <c r="K10" s="417"/>
      <c r="L10" s="360" t="s">
        <v>186</v>
      </c>
      <c r="M10" s="338"/>
      <c r="N10" s="338"/>
      <c r="O10" s="338"/>
      <c r="P10" s="338"/>
      <c r="Q10" s="339"/>
      <c r="R10" s="361">
        <v>41202</v>
      </c>
      <c r="S10" s="362"/>
      <c r="T10" s="362"/>
      <c r="U10" s="362"/>
      <c r="V10" s="363"/>
      <c r="W10" s="488"/>
      <c r="X10" s="467"/>
      <c r="Y10" s="467"/>
      <c r="Z10" s="467"/>
      <c r="AA10" s="467"/>
      <c r="AB10" s="467"/>
      <c r="AC10" s="467"/>
      <c r="AD10" s="467"/>
      <c r="AE10" s="467"/>
      <c r="AF10" s="467"/>
      <c r="AG10" s="467"/>
      <c r="AH10" s="467"/>
      <c r="AI10" s="467"/>
      <c r="AJ10" s="467"/>
      <c r="AK10" s="467"/>
      <c r="AL10" s="491"/>
      <c r="AM10" s="337" t="s">
        <v>188</v>
      </c>
      <c r="AN10" s="338"/>
      <c r="AO10" s="338"/>
      <c r="AP10" s="338"/>
      <c r="AQ10" s="338"/>
      <c r="AR10" s="338"/>
      <c r="AS10" s="338"/>
      <c r="AT10" s="339"/>
      <c r="AU10" s="340" t="s">
        <v>74</v>
      </c>
      <c r="AV10" s="341"/>
      <c r="AW10" s="341"/>
      <c r="AX10" s="341"/>
      <c r="AY10" s="342" t="s">
        <v>190</v>
      </c>
      <c r="AZ10" s="343"/>
      <c r="BA10" s="343"/>
      <c r="BB10" s="343"/>
      <c r="BC10" s="343"/>
      <c r="BD10" s="343"/>
      <c r="BE10" s="343"/>
      <c r="BF10" s="343"/>
      <c r="BG10" s="343"/>
      <c r="BH10" s="343"/>
      <c r="BI10" s="343"/>
      <c r="BJ10" s="343"/>
      <c r="BK10" s="343"/>
      <c r="BL10" s="343"/>
      <c r="BM10" s="344"/>
      <c r="BN10" s="345">
        <v>393031</v>
      </c>
      <c r="BO10" s="346"/>
      <c r="BP10" s="346"/>
      <c r="BQ10" s="346"/>
      <c r="BR10" s="346"/>
      <c r="BS10" s="346"/>
      <c r="BT10" s="346"/>
      <c r="BU10" s="347"/>
      <c r="BV10" s="345">
        <v>315394</v>
      </c>
      <c r="BW10" s="346"/>
      <c r="BX10" s="346"/>
      <c r="BY10" s="346"/>
      <c r="BZ10" s="346"/>
      <c r="CA10" s="346"/>
      <c r="CB10" s="346"/>
      <c r="CC10" s="347"/>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9"/>
      <c r="C11" s="320"/>
      <c r="D11" s="320"/>
      <c r="E11" s="320"/>
      <c r="F11" s="320"/>
      <c r="G11" s="320"/>
      <c r="H11" s="320"/>
      <c r="I11" s="320"/>
      <c r="J11" s="320"/>
      <c r="K11" s="417"/>
      <c r="L11" s="364" t="s">
        <v>146</v>
      </c>
      <c r="M11" s="365"/>
      <c r="N11" s="365"/>
      <c r="O11" s="365"/>
      <c r="P11" s="365"/>
      <c r="Q11" s="366"/>
      <c r="R11" s="367" t="s">
        <v>193</v>
      </c>
      <c r="S11" s="368"/>
      <c r="T11" s="368"/>
      <c r="U11" s="368"/>
      <c r="V11" s="369"/>
      <c r="W11" s="488"/>
      <c r="X11" s="467"/>
      <c r="Y11" s="467"/>
      <c r="Z11" s="467"/>
      <c r="AA11" s="467"/>
      <c r="AB11" s="467"/>
      <c r="AC11" s="467"/>
      <c r="AD11" s="467"/>
      <c r="AE11" s="467"/>
      <c r="AF11" s="467"/>
      <c r="AG11" s="467"/>
      <c r="AH11" s="467"/>
      <c r="AI11" s="467"/>
      <c r="AJ11" s="467"/>
      <c r="AK11" s="467"/>
      <c r="AL11" s="491"/>
      <c r="AM11" s="337" t="s">
        <v>196</v>
      </c>
      <c r="AN11" s="338"/>
      <c r="AO11" s="338"/>
      <c r="AP11" s="338"/>
      <c r="AQ11" s="338"/>
      <c r="AR11" s="338"/>
      <c r="AS11" s="338"/>
      <c r="AT11" s="339"/>
      <c r="AU11" s="340" t="s">
        <v>74</v>
      </c>
      <c r="AV11" s="341"/>
      <c r="AW11" s="341"/>
      <c r="AX11" s="341"/>
      <c r="AY11" s="342" t="s">
        <v>197</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200</v>
      </c>
      <c r="CE11" s="349"/>
      <c r="CF11" s="349"/>
      <c r="CG11" s="349"/>
      <c r="CH11" s="349"/>
      <c r="CI11" s="349"/>
      <c r="CJ11" s="349"/>
      <c r="CK11" s="349"/>
      <c r="CL11" s="349"/>
      <c r="CM11" s="349"/>
      <c r="CN11" s="349"/>
      <c r="CO11" s="349"/>
      <c r="CP11" s="349"/>
      <c r="CQ11" s="349"/>
      <c r="CR11" s="349"/>
      <c r="CS11" s="350"/>
      <c r="CT11" s="357" t="s">
        <v>201</v>
      </c>
      <c r="CU11" s="358"/>
      <c r="CV11" s="358"/>
      <c r="CW11" s="358"/>
      <c r="CX11" s="358"/>
      <c r="CY11" s="358"/>
      <c r="CZ11" s="358"/>
      <c r="DA11" s="359"/>
      <c r="DB11" s="357" t="s">
        <v>201</v>
      </c>
      <c r="DC11" s="358"/>
      <c r="DD11" s="358"/>
      <c r="DE11" s="358"/>
      <c r="DF11" s="358"/>
      <c r="DG11" s="358"/>
      <c r="DH11" s="358"/>
      <c r="DI11" s="359"/>
    </row>
    <row r="12" spans="1:119" ht="18.75" customHeight="1" x14ac:dyDescent="0.2">
      <c r="A12" s="2"/>
      <c r="B12" s="513" t="s">
        <v>202</v>
      </c>
      <c r="C12" s="514"/>
      <c r="D12" s="514"/>
      <c r="E12" s="514"/>
      <c r="F12" s="514"/>
      <c r="G12" s="514"/>
      <c r="H12" s="514"/>
      <c r="I12" s="514"/>
      <c r="J12" s="514"/>
      <c r="K12" s="515"/>
      <c r="L12" s="383" t="s">
        <v>204</v>
      </c>
      <c r="M12" s="384"/>
      <c r="N12" s="384"/>
      <c r="O12" s="384"/>
      <c r="P12" s="384"/>
      <c r="Q12" s="385"/>
      <c r="R12" s="386">
        <v>41729</v>
      </c>
      <c r="S12" s="387"/>
      <c r="T12" s="387"/>
      <c r="U12" s="387"/>
      <c r="V12" s="388"/>
      <c r="W12" s="389" t="s">
        <v>5</v>
      </c>
      <c r="X12" s="341"/>
      <c r="Y12" s="341"/>
      <c r="Z12" s="341"/>
      <c r="AA12" s="341"/>
      <c r="AB12" s="390"/>
      <c r="AC12" s="391" t="s">
        <v>109</v>
      </c>
      <c r="AD12" s="392"/>
      <c r="AE12" s="392"/>
      <c r="AF12" s="392"/>
      <c r="AG12" s="393"/>
      <c r="AH12" s="391" t="s">
        <v>205</v>
      </c>
      <c r="AI12" s="392"/>
      <c r="AJ12" s="392"/>
      <c r="AK12" s="392"/>
      <c r="AL12" s="394"/>
      <c r="AM12" s="337" t="s">
        <v>208</v>
      </c>
      <c r="AN12" s="338"/>
      <c r="AO12" s="338"/>
      <c r="AP12" s="338"/>
      <c r="AQ12" s="338"/>
      <c r="AR12" s="338"/>
      <c r="AS12" s="338"/>
      <c r="AT12" s="339"/>
      <c r="AU12" s="340" t="s">
        <v>74</v>
      </c>
      <c r="AV12" s="341"/>
      <c r="AW12" s="341"/>
      <c r="AX12" s="341"/>
      <c r="AY12" s="342" t="s">
        <v>210</v>
      </c>
      <c r="AZ12" s="343"/>
      <c r="BA12" s="343"/>
      <c r="BB12" s="343"/>
      <c r="BC12" s="343"/>
      <c r="BD12" s="343"/>
      <c r="BE12" s="343"/>
      <c r="BF12" s="343"/>
      <c r="BG12" s="343"/>
      <c r="BH12" s="343"/>
      <c r="BI12" s="343"/>
      <c r="BJ12" s="343"/>
      <c r="BK12" s="343"/>
      <c r="BL12" s="343"/>
      <c r="BM12" s="344"/>
      <c r="BN12" s="345">
        <v>1119619</v>
      </c>
      <c r="BO12" s="346"/>
      <c r="BP12" s="346"/>
      <c r="BQ12" s="346"/>
      <c r="BR12" s="346"/>
      <c r="BS12" s="346"/>
      <c r="BT12" s="346"/>
      <c r="BU12" s="347"/>
      <c r="BV12" s="345">
        <v>131682</v>
      </c>
      <c r="BW12" s="346"/>
      <c r="BX12" s="346"/>
      <c r="BY12" s="346"/>
      <c r="BZ12" s="346"/>
      <c r="CA12" s="346"/>
      <c r="CB12" s="346"/>
      <c r="CC12" s="347"/>
      <c r="CD12" s="348" t="s">
        <v>212</v>
      </c>
      <c r="CE12" s="349"/>
      <c r="CF12" s="349"/>
      <c r="CG12" s="349"/>
      <c r="CH12" s="349"/>
      <c r="CI12" s="349"/>
      <c r="CJ12" s="349"/>
      <c r="CK12" s="349"/>
      <c r="CL12" s="349"/>
      <c r="CM12" s="349"/>
      <c r="CN12" s="349"/>
      <c r="CO12" s="349"/>
      <c r="CP12" s="349"/>
      <c r="CQ12" s="349"/>
      <c r="CR12" s="349"/>
      <c r="CS12" s="350"/>
      <c r="CT12" s="357" t="s">
        <v>201</v>
      </c>
      <c r="CU12" s="358"/>
      <c r="CV12" s="358"/>
      <c r="CW12" s="358"/>
      <c r="CX12" s="358"/>
      <c r="CY12" s="358"/>
      <c r="CZ12" s="358"/>
      <c r="DA12" s="359"/>
      <c r="DB12" s="357" t="s">
        <v>201</v>
      </c>
      <c r="DC12" s="358"/>
      <c r="DD12" s="358"/>
      <c r="DE12" s="358"/>
      <c r="DF12" s="358"/>
      <c r="DG12" s="358"/>
      <c r="DH12" s="358"/>
      <c r="DI12" s="359"/>
    </row>
    <row r="13" spans="1:119" ht="18.75" customHeight="1" x14ac:dyDescent="0.2">
      <c r="A13" s="2"/>
      <c r="B13" s="516"/>
      <c r="C13" s="517"/>
      <c r="D13" s="517"/>
      <c r="E13" s="517"/>
      <c r="F13" s="517"/>
      <c r="G13" s="517"/>
      <c r="H13" s="517"/>
      <c r="I13" s="517"/>
      <c r="J13" s="517"/>
      <c r="K13" s="518"/>
      <c r="L13" s="14"/>
      <c r="M13" s="376" t="s">
        <v>213</v>
      </c>
      <c r="N13" s="377"/>
      <c r="O13" s="377"/>
      <c r="P13" s="377"/>
      <c r="Q13" s="378"/>
      <c r="R13" s="379">
        <v>33514</v>
      </c>
      <c r="S13" s="380"/>
      <c r="T13" s="380"/>
      <c r="U13" s="380"/>
      <c r="V13" s="381"/>
      <c r="W13" s="503" t="s">
        <v>215</v>
      </c>
      <c r="X13" s="504"/>
      <c r="Y13" s="504"/>
      <c r="Z13" s="504"/>
      <c r="AA13" s="504"/>
      <c r="AB13" s="494"/>
      <c r="AC13" s="361">
        <v>157</v>
      </c>
      <c r="AD13" s="362"/>
      <c r="AE13" s="362"/>
      <c r="AF13" s="362"/>
      <c r="AG13" s="382"/>
      <c r="AH13" s="361">
        <v>145</v>
      </c>
      <c r="AI13" s="362"/>
      <c r="AJ13" s="362"/>
      <c r="AK13" s="362"/>
      <c r="AL13" s="363"/>
      <c r="AM13" s="337" t="s">
        <v>216</v>
      </c>
      <c r="AN13" s="338"/>
      <c r="AO13" s="338"/>
      <c r="AP13" s="338"/>
      <c r="AQ13" s="338"/>
      <c r="AR13" s="338"/>
      <c r="AS13" s="338"/>
      <c r="AT13" s="339"/>
      <c r="AU13" s="340" t="s">
        <v>172</v>
      </c>
      <c r="AV13" s="341"/>
      <c r="AW13" s="341"/>
      <c r="AX13" s="341"/>
      <c r="AY13" s="342" t="s">
        <v>218</v>
      </c>
      <c r="AZ13" s="343"/>
      <c r="BA13" s="343"/>
      <c r="BB13" s="343"/>
      <c r="BC13" s="343"/>
      <c r="BD13" s="343"/>
      <c r="BE13" s="343"/>
      <c r="BF13" s="343"/>
      <c r="BG13" s="343"/>
      <c r="BH13" s="343"/>
      <c r="BI13" s="343"/>
      <c r="BJ13" s="343"/>
      <c r="BK13" s="343"/>
      <c r="BL13" s="343"/>
      <c r="BM13" s="344"/>
      <c r="BN13" s="345">
        <v>-787295</v>
      </c>
      <c r="BO13" s="346"/>
      <c r="BP13" s="346"/>
      <c r="BQ13" s="346"/>
      <c r="BR13" s="346"/>
      <c r="BS13" s="346"/>
      <c r="BT13" s="346"/>
      <c r="BU13" s="347"/>
      <c r="BV13" s="345">
        <v>351732</v>
      </c>
      <c r="BW13" s="346"/>
      <c r="BX13" s="346"/>
      <c r="BY13" s="346"/>
      <c r="BZ13" s="346"/>
      <c r="CA13" s="346"/>
      <c r="CB13" s="346"/>
      <c r="CC13" s="347"/>
      <c r="CD13" s="348" t="s">
        <v>220</v>
      </c>
      <c r="CE13" s="349"/>
      <c r="CF13" s="349"/>
      <c r="CG13" s="349"/>
      <c r="CH13" s="349"/>
      <c r="CI13" s="349"/>
      <c r="CJ13" s="349"/>
      <c r="CK13" s="349"/>
      <c r="CL13" s="349"/>
      <c r="CM13" s="349"/>
      <c r="CN13" s="349"/>
      <c r="CO13" s="349"/>
      <c r="CP13" s="349"/>
      <c r="CQ13" s="349"/>
      <c r="CR13" s="349"/>
      <c r="CS13" s="350"/>
      <c r="CT13" s="351">
        <v>4.2</v>
      </c>
      <c r="CU13" s="352"/>
      <c r="CV13" s="352"/>
      <c r="CW13" s="352"/>
      <c r="CX13" s="352"/>
      <c r="CY13" s="352"/>
      <c r="CZ13" s="352"/>
      <c r="DA13" s="353"/>
      <c r="DB13" s="351">
        <v>4.3</v>
      </c>
      <c r="DC13" s="352"/>
      <c r="DD13" s="352"/>
      <c r="DE13" s="352"/>
      <c r="DF13" s="352"/>
      <c r="DG13" s="352"/>
      <c r="DH13" s="352"/>
      <c r="DI13" s="353"/>
    </row>
    <row r="14" spans="1:119" ht="18.75" customHeight="1" x14ac:dyDescent="0.2">
      <c r="A14" s="2"/>
      <c r="B14" s="516"/>
      <c r="C14" s="517"/>
      <c r="D14" s="517"/>
      <c r="E14" s="517"/>
      <c r="F14" s="517"/>
      <c r="G14" s="517"/>
      <c r="H14" s="517"/>
      <c r="I14" s="517"/>
      <c r="J14" s="517"/>
      <c r="K14" s="518"/>
      <c r="L14" s="401" t="s">
        <v>221</v>
      </c>
      <c r="M14" s="402"/>
      <c r="N14" s="402"/>
      <c r="O14" s="402"/>
      <c r="P14" s="402"/>
      <c r="Q14" s="403"/>
      <c r="R14" s="379">
        <v>41658</v>
      </c>
      <c r="S14" s="380"/>
      <c r="T14" s="380"/>
      <c r="U14" s="380"/>
      <c r="V14" s="381"/>
      <c r="W14" s="489"/>
      <c r="X14" s="490"/>
      <c r="Y14" s="490"/>
      <c r="Z14" s="490"/>
      <c r="AA14" s="490"/>
      <c r="AB14" s="480"/>
      <c r="AC14" s="404">
        <v>0.8</v>
      </c>
      <c r="AD14" s="405"/>
      <c r="AE14" s="405"/>
      <c r="AF14" s="405"/>
      <c r="AG14" s="406"/>
      <c r="AH14" s="404">
        <v>0.7</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222</v>
      </c>
      <c r="CE14" s="396"/>
      <c r="CF14" s="396"/>
      <c r="CG14" s="396"/>
      <c r="CH14" s="396"/>
      <c r="CI14" s="396"/>
      <c r="CJ14" s="396"/>
      <c r="CK14" s="396"/>
      <c r="CL14" s="396"/>
      <c r="CM14" s="396"/>
      <c r="CN14" s="396"/>
      <c r="CO14" s="396"/>
      <c r="CP14" s="396"/>
      <c r="CQ14" s="396"/>
      <c r="CR14" s="396"/>
      <c r="CS14" s="397"/>
      <c r="CT14" s="398" t="s">
        <v>201</v>
      </c>
      <c r="CU14" s="399"/>
      <c r="CV14" s="399"/>
      <c r="CW14" s="399"/>
      <c r="CX14" s="399"/>
      <c r="CY14" s="399"/>
      <c r="CZ14" s="399"/>
      <c r="DA14" s="400"/>
      <c r="DB14" s="398" t="s">
        <v>201</v>
      </c>
      <c r="DC14" s="399"/>
      <c r="DD14" s="399"/>
      <c r="DE14" s="399"/>
      <c r="DF14" s="399"/>
      <c r="DG14" s="399"/>
      <c r="DH14" s="399"/>
      <c r="DI14" s="400"/>
    </row>
    <row r="15" spans="1:119" ht="18.75" customHeight="1" x14ac:dyDescent="0.2">
      <c r="A15" s="2"/>
      <c r="B15" s="516"/>
      <c r="C15" s="517"/>
      <c r="D15" s="517"/>
      <c r="E15" s="517"/>
      <c r="F15" s="517"/>
      <c r="G15" s="517"/>
      <c r="H15" s="517"/>
      <c r="I15" s="517"/>
      <c r="J15" s="517"/>
      <c r="K15" s="518"/>
      <c r="L15" s="14"/>
      <c r="M15" s="376" t="s">
        <v>213</v>
      </c>
      <c r="N15" s="377"/>
      <c r="O15" s="377"/>
      <c r="P15" s="377"/>
      <c r="Q15" s="378"/>
      <c r="R15" s="379">
        <v>33824</v>
      </c>
      <c r="S15" s="380"/>
      <c r="T15" s="380"/>
      <c r="U15" s="380"/>
      <c r="V15" s="381"/>
      <c r="W15" s="503" t="s">
        <v>8</v>
      </c>
      <c r="X15" s="504"/>
      <c r="Y15" s="504"/>
      <c r="Z15" s="504"/>
      <c r="AA15" s="504"/>
      <c r="AB15" s="494"/>
      <c r="AC15" s="361">
        <v>10565</v>
      </c>
      <c r="AD15" s="362"/>
      <c r="AE15" s="362"/>
      <c r="AF15" s="362"/>
      <c r="AG15" s="382"/>
      <c r="AH15" s="361">
        <v>10538</v>
      </c>
      <c r="AI15" s="362"/>
      <c r="AJ15" s="362"/>
      <c r="AK15" s="362"/>
      <c r="AL15" s="363"/>
      <c r="AM15" s="337"/>
      <c r="AN15" s="338"/>
      <c r="AO15" s="338"/>
      <c r="AP15" s="338"/>
      <c r="AQ15" s="338"/>
      <c r="AR15" s="338"/>
      <c r="AS15" s="338"/>
      <c r="AT15" s="339"/>
      <c r="AU15" s="340"/>
      <c r="AV15" s="341"/>
      <c r="AW15" s="341"/>
      <c r="AX15" s="341"/>
      <c r="AY15" s="325" t="s">
        <v>225</v>
      </c>
      <c r="AZ15" s="326"/>
      <c r="BA15" s="326"/>
      <c r="BB15" s="326"/>
      <c r="BC15" s="326"/>
      <c r="BD15" s="326"/>
      <c r="BE15" s="326"/>
      <c r="BF15" s="326"/>
      <c r="BG15" s="326"/>
      <c r="BH15" s="326"/>
      <c r="BI15" s="326"/>
      <c r="BJ15" s="326"/>
      <c r="BK15" s="326"/>
      <c r="BL15" s="326"/>
      <c r="BM15" s="327"/>
      <c r="BN15" s="328">
        <v>5920017</v>
      </c>
      <c r="BO15" s="329"/>
      <c r="BP15" s="329"/>
      <c r="BQ15" s="329"/>
      <c r="BR15" s="329"/>
      <c r="BS15" s="329"/>
      <c r="BT15" s="329"/>
      <c r="BU15" s="330"/>
      <c r="BV15" s="328">
        <v>5882139</v>
      </c>
      <c r="BW15" s="329"/>
      <c r="BX15" s="329"/>
      <c r="BY15" s="329"/>
      <c r="BZ15" s="329"/>
      <c r="CA15" s="329"/>
      <c r="CB15" s="329"/>
      <c r="CC15" s="330"/>
      <c r="CD15" s="331" t="s">
        <v>214</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2">
      <c r="A16" s="2"/>
      <c r="B16" s="516"/>
      <c r="C16" s="517"/>
      <c r="D16" s="517"/>
      <c r="E16" s="517"/>
      <c r="F16" s="517"/>
      <c r="G16" s="517"/>
      <c r="H16" s="517"/>
      <c r="I16" s="517"/>
      <c r="J16" s="517"/>
      <c r="K16" s="518"/>
      <c r="L16" s="401" t="s">
        <v>226</v>
      </c>
      <c r="M16" s="408"/>
      <c r="N16" s="408"/>
      <c r="O16" s="408"/>
      <c r="P16" s="408"/>
      <c r="Q16" s="409"/>
      <c r="R16" s="410" t="s">
        <v>184</v>
      </c>
      <c r="S16" s="411"/>
      <c r="T16" s="411"/>
      <c r="U16" s="411"/>
      <c r="V16" s="412"/>
      <c r="W16" s="489"/>
      <c r="X16" s="490"/>
      <c r="Y16" s="490"/>
      <c r="Z16" s="490"/>
      <c r="AA16" s="490"/>
      <c r="AB16" s="480"/>
      <c r="AC16" s="404">
        <v>51.6</v>
      </c>
      <c r="AD16" s="405"/>
      <c r="AE16" s="405"/>
      <c r="AF16" s="405"/>
      <c r="AG16" s="406"/>
      <c r="AH16" s="404">
        <v>52</v>
      </c>
      <c r="AI16" s="405"/>
      <c r="AJ16" s="405"/>
      <c r="AK16" s="405"/>
      <c r="AL16" s="407"/>
      <c r="AM16" s="337"/>
      <c r="AN16" s="338"/>
      <c r="AO16" s="338"/>
      <c r="AP16" s="338"/>
      <c r="AQ16" s="338"/>
      <c r="AR16" s="338"/>
      <c r="AS16" s="338"/>
      <c r="AT16" s="339"/>
      <c r="AU16" s="340"/>
      <c r="AV16" s="341"/>
      <c r="AW16" s="341"/>
      <c r="AX16" s="341"/>
      <c r="AY16" s="342" t="s">
        <v>106</v>
      </c>
      <c r="AZ16" s="343"/>
      <c r="BA16" s="343"/>
      <c r="BB16" s="343"/>
      <c r="BC16" s="343"/>
      <c r="BD16" s="343"/>
      <c r="BE16" s="343"/>
      <c r="BF16" s="343"/>
      <c r="BG16" s="343"/>
      <c r="BH16" s="343"/>
      <c r="BI16" s="343"/>
      <c r="BJ16" s="343"/>
      <c r="BK16" s="343"/>
      <c r="BL16" s="343"/>
      <c r="BM16" s="344"/>
      <c r="BN16" s="345">
        <v>6332114</v>
      </c>
      <c r="BO16" s="346"/>
      <c r="BP16" s="346"/>
      <c r="BQ16" s="346"/>
      <c r="BR16" s="346"/>
      <c r="BS16" s="346"/>
      <c r="BT16" s="346"/>
      <c r="BU16" s="347"/>
      <c r="BV16" s="345">
        <v>6185780</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519"/>
      <c r="C17" s="520"/>
      <c r="D17" s="520"/>
      <c r="E17" s="520"/>
      <c r="F17" s="520"/>
      <c r="G17" s="520"/>
      <c r="H17" s="520"/>
      <c r="I17" s="520"/>
      <c r="J17" s="520"/>
      <c r="K17" s="521"/>
      <c r="L17" s="15"/>
      <c r="M17" s="413" t="s">
        <v>100</v>
      </c>
      <c r="N17" s="414"/>
      <c r="O17" s="414"/>
      <c r="P17" s="414"/>
      <c r="Q17" s="415"/>
      <c r="R17" s="410" t="s">
        <v>228</v>
      </c>
      <c r="S17" s="411"/>
      <c r="T17" s="411"/>
      <c r="U17" s="411"/>
      <c r="V17" s="412"/>
      <c r="W17" s="503" t="s">
        <v>92</v>
      </c>
      <c r="X17" s="504"/>
      <c r="Y17" s="504"/>
      <c r="Z17" s="504"/>
      <c r="AA17" s="504"/>
      <c r="AB17" s="494"/>
      <c r="AC17" s="361">
        <v>9751</v>
      </c>
      <c r="AD17" s="362"/>
      <c r="AE17" s="362"/>
      <c r="AF17" s="362"/>
      <c r="AG17" s="382"/>
      <c r="AH17" s="361">
        <v>9594</v>
      </c>
      <c r="AI17" s="362"/>
      <c r="AJ17" s="362"/>
      <c r="AK17" s="362"/>
      <c r="AL17" s="363"/>
      <c r="AM17" s="337"/>
      <c r="AN17" s="338"/>
      <c r="AO17" s="338"/>
      <c r="AP17" s="338"/>
      <c r="AQ17" s="338"/>
      <c r="AR17" s="338"/>
      <c r="AS17" s="338"/>
      <c r="AT17" s="339"/>
      <c r="AU17" s="340"/>
      <c r="AV17" s="341"/>
      <c r="AW17" s="341"/>
      <c r="AX17" s="341"/>
      <c r="AY17" s="342" t="s">
        <v>231</v>
      </c>
      <c r="AZ17" s="343"/>
      <c r="BA17" s="343"/>
      <c r="BB17" s="343"/>
      <c r="BC17" s="343"/>
      <c r="BD17" s="343"/>
      <c r="BE17" s="343"/>
      <c r="BF17" s="343"/>
      <c r="BG17" s="343"/>
      <c r="BH17" s="343"/>
      <c r="BI17" s="343"/>
      <c r="BJ17" s="343"/>
      <c r="BK17" s="343"/>
      <c r="BL17" s="343"/>
      <c r="BM17" s="344"/>
      <c r="BN17" s="345">
        <v>7480367</v>
      </c>
      <c r="BO17" s="346"/>
      <c r="BP17" s="346"/>
      <c r="BQ17" s="346"/>
      <c r="BR17" s="346"/>
      <c r="BS17" s="346"/>
      <c r="BT17" s="346"/>
      <c r="BU17" s="347"/>
      <c r="BV17" s="345">
        <v>7449651</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416" t="s">
        <v>232</v>
      </c>
      <c r="C18" s="417"/>
      <c r="D18" s="417"/>
      <c r="E18" s="418"/>
      <c r="F18" s="418"/>
      <c r="G18" s="418"/>
      <c r="H18" s="418"/>
      <c r="I18" s="418"/>
      <c r="J18" s="418"/>
      <c r="K18" s="418"/>
      <c r="L18" s="419">
        <v>18.03</v>
      </c>
      <c r="M18" s="419"/>
      <c r="N18" s="419"/>
      <c r="O18" s="419"/>
      <c r="P18" s="419"/>
      <c r="Q18" s="419"/>
      <c r="R18" s="420"/>
      <c r="S18" s="420"/>
      <c r="T18" s="420"/>
      <c r="U18" s="420"/>
      <c r="V18" s="421"/>
      <c r="W18" s="435"/>
      <c r="X18" s="436"/>
      <c r="Y18" s="436"/>
      <c r="Z18" s="436"/>
      <c r="AA18" s="436"/>
      <c r="AB18" s="497"/>
      <c r="AC18" s="422">
        <v>47.6</v>
      </c>
      <c r="AD18" s="423"/>
      <c r="AE18" s="423"/>
      <c r="AF18" s="423"/>
      <c r="AG18" s="424"/>
      <c r="AH18" s="422">
        <v>47.3</v>
      </c>
      <c r="AI18" s="423"/>
      <c r="AJ18" s="423"/>
      <c r="AK18" s="423"/>
      <c r="AL18" s="425"/>
      <c r="AM18" s="337"/>
      <c r="AN18" s="338"/>
      <c r="AO18" s="338"/>
      <c r="AP18" s="338"/>
      <c r="AQ18" s="338"/>
      <c r="AR18" s="338"/>
      <c r="AS18" s="338"/>
      <c r="AT18" s="339"/>
      <c r="AU18" s="340"/>
      <c r="AV18" s="341"/>
      <c r="AW18" s="341"/>
      <c r="AX18" s="341"/>
      <c r="AY18" s="342" t="s">
        <v>233</v>
      </c>
      <c r="AZ18" s="343"/>
      <c r="BA18" s="343"/>
      <c r="BB18" s="343"/>
      <c r="BC18" s="343"/>
      <c r="BD18" s="343"/>
      <c r="BE18" s="343"/>
      <c r="BF18" s="343"/>
      <c r="BG18" s="343"/>
      <c r="BH18" s="343"/>
      <c r="BI18" s="343"/>
      <c r="BJ18" s="343"/>
      <c r="BK18" s="343"/>
      <c r="BL18" s="343"/>
      <c r="BM18" s="344"/>
      <c r="BN18" s="345">
        <v>8135354</v>
      </c>
      <c r="BO18" s="346"/>
      <c r="BP18" s="346"/>
      <c r="BQ18" s="346"/>
      <c r="BR18" s="346"/>
      <c r="BS18" s="346"/>
      <c r="BT18" s="346"/>
      <c r="BU18" s="347"/>
      <c r="BV18" s="345">
        <v>8090925</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416" t="s">
        <v>70</v>
      </c>
      <c r="C19" s="417"/>
      <c r="D19" s="417"/>
      <c r="E19" s="418"/>
      <c r="F19" s="418"/>
      <c r="G19" s="418"/>
      <c r="H19" s="418"/>
      <c r="I19" s="418"/>
      <c r="J19" s="418"/>
      <c r="K19" s="418"/>
      <c r="L19" s="426">
        <v>2334</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234</v>
      </c>
      <c r="AZ19" s="343"/>
      <c r="BA19" s="343"/>
      <c r="BB19" s="343"/>
      <c r="BC19" s="343"/>
      <c r="BD19" s="343"/>
      <c r="BE19" s="343"/>
      <c r="BF19" s="343"/>
      <c r="BG19" s="343"/>
      <c r="BH19" s="343"/>
      <c r="BI19" s="343"/>
      <c r="BJ19" s="343"/>
      <c r="BK19" s="343"/>
      <c r="BL19" s="343"/>
      <c r="BM19" s="344"/>
      <c r="BN19" s="345">
        <v>11626086</v>
      </c>
      <c r="BO19" s="346"/>
      <c r="BP19" s="346"/>
      <c r="BQ19" s="346"/>
      <c r="BR19" s="346"/>
      <c r="BS19" s="346"/>
      <c r="BT19" s="346"/>
      <c r="BU19" s="347"/>
      <c r="BV19" s="345">
        <v>10408771</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416" t="s">
        <v>237</v>
      </c>
      <c r="C20" s="417"/>
      <c r="D20" s="417"/>
      <c r="E20" s="418"/>
      <c r="F20" s="418"/>
      <c r="G20" s="418"/>
      <c r="H20" s="418"/>
      <c r="I20" s="418"/>
      <c r="J20" s="418"/>
      <c r="K20" s="418"/>
      <c r="L20" s="426">
        <v>19043</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39" t="s">
        <v>239</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57" t="s">
        <v>194</v>
      </c>
      <c r="C22" s="458"/>
      <c r="D22" s="459"/>
      <c r="E22" s="499" t="s">
        <v>5</v>
      </c>
      <c r="F22" s="504"/>
      <c r="G22" s="504"/>
      <c r="H22" s="504"/>
      <c r="I22" s="504"/>
      <c r="J22" s="504"/>
      <c r="K22" s="494"/>
      <c r="L22" s="499" t="s">
        <v>240</v>
      </c>
      <c r="M22" s="504"/>
      <c r="N22" s="504"/>
      <c r="O22" s="504"/>
      <c r="P22" s="494"/>
      <c r="Q22" s="524" t="s">
        <v>241</v>
      </c>
      <c r="R22" s="525"/>
      <c r="S22" s="525"/>
      <c r="T22" s="525"/>
      <c r="U22" s="525"/>
      <c r="V22" s="526"/>
      <c r="W22" s="538" t="s">
        <v>243</v>
      </c>
      <c r="X22" s="458"/>
      <c r="Y22" s="459"/>
      <c r="Z22" s="499" t="s">
        <v>5</v>
      </c>
      <c r="AA22" s="504"/>
      <c r="AB22" s="504"/>
      <c r="AC22" s="504"/>
      <c r="AD22" s="504"/>
      <c r="AE22" s="504"/>
      <c r="AF22" s="504"/>
      <c r="AG22" s="494"/>
      <c r="AH22" s="530" t="s">
        <v>185</v>
      </c>
      <c r="AI22" s="504"/>
      <c r="AJ22" s="504"/>
      <c r="AK22" s="504"/>
      <c r="AL22" s="494"/>
      <c r="AM22" s="530" t="s">
        <v>244</v>
      </c>
      <c r="AN22" s="531"/>
      <c r="AO22" s="531"/>
      <c r="AP22" s="531"/>
      <c r="AQ22" s="531"/>
      <c r="AR22" s="532"/>
      <c r="AS22" s="524" t="s">
        <v>241</v>
      </c>
      <c r="AT22" s="525"/>
      <c r="AU22" s="525"/>
      <c r="AV22" s="525"/>
      <c r="AW22" s="525"/>
      <c r="AX22" s="536"/>
      <c r="AY22" s="325" t="s">
        <v>245</v>
      </c>
      <c r="AZ22" s="326"/>
      <c r="BA22" s="326"/>
      <c r="BB22" s="326"/>
      <c r="BC22" s="326"/>
      <c r="BD22" s="326"/>
      <c r="BE22" s="326"/>
      <c r="BF22" s="326"/>
      <c r="BG22" s="326"/>
      <c r="BH22" s="326"/>
      <c r="BI22" s="326"/>
      <c r="BJ22" s="326"/>
      <c r="BK22" s="326"/>
      <c r="BL22" s="326"/>
      <c r="BM22" s="327"/>
      <c r="BN22" s="328">
        <v>6594281</v>
      </c>
      <c r="BO22" s="329"/>
      <c r="BP22" s="329"/>
      <c r="BQ22" s="329"/>
      <c r="BR22" s="329"/>
      <c r="BS22" s="329"/>
      <c r="BT22" s="329"/>
      <c r="BU22" s="330"/>
      <c r="BV22" s="328">
        <v>6496774</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248</v>
      </c>
      <c r="AZ23" s="343"/>
      <c r="BA23" s="343"/>
      <c r="BB23" s="343"/>
      <c r="BC23" s="343"/>
      <c r="BD23" s="343"/>
      <c r="BE23" s="343"/>
      <c r="BF23" s="343"/>
      <c r="BG23" s="343"/>
      <c r="BH23" s="343"/>
      <c r="BI23" s="343"/>
      <c r="BJ23" s="343"/>
      <c r="BK23" s="343"/>
      <c r="BL23" s="343"/>
      <c r="BM23" s="344"/>
      <c r="BN23" s="345">
        <v>5636974</v>
      </c>
      <c r="BO23" s="346"/>
      <c r="BP23" s="346"/>
      <c r="BQ23" s="346"/>
      <c r="BR23" s="346"/>
      <c r="BS23" s="346"/>
      <c r="BT23" s="346"/>
      <c r="BU23" s="347"/>
      <c r="BV23" s="345">
        <v>5556069</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0"/>
      <c r="C24" s="461"/>
      <c r="D24" s="462"/>
      <c r="E24" s="360" t="s">
        <v>249</v>
      </c>
      <c r="F24" s="338"/>
      <c r="G24" s="338"/>
      <c r="H24" s="338"/>
      <c r="I24" s="338"/>
      <c r="J24" s="338"/>
      <c r="K24" s="339"/>
      <c r="L24" s="361">
        <v>1</v>
      </c>
      <c r="M24" s="362"/>
      <c r="N24" s="362"/>
      <c r="O24" s="362"/>
      <c r="P24" s="382"/>
      <c r="Q24" s="361">
        <v>8100</v>
      </c>
      <c r="R24" s="362"/>
      <c r="S24" s="362"/>
      <c r="T24" s="362"/>
      <c r="U24" s="362"/>
      <c r="V24" s="382"/>
      <c r="W24" s="539"/>
      <c r="X24" s="461"/>
      <c r="Y24" s="462"/>
      <c r="Z24" s="360" t="s">
        <v>251</v>
      </c>
      <c r="AA24" s="338"/>
      <c r="AB24" s="338"/>
      <c r="AC24" s="338"/>
      <c r="AD24" s="338"/>
      <c r="AE24" s="338"/>
      <c r="AF24" s="338"/>
      <c r="AG24" s="339"/>
      <c r="AH24" s="361">
        <v>232</v>
      </c>
      <c r="AI24" s="362"/>
      <c r="AJ24" s="362"/>
      <c r="AK24" s="362"/>
      <c r="AL24" s="382"/>
      <c r="AM24" s="361">
        <v>717344</v>
      </c>
      <c r="AN24" s="362"/>
      <c r="AO24" s="362"/>
      <c r="AP24" s="362"/>
      <c r="AQ24" s="362"/>
      <c r="AR24" s="382"/>
      <c r="AS24" s="361">
        <v>3092</v>
      </c>
      <c r="AT24" s="362"/>
      <c r="AU24" s="362"/>
      <c r="AV24" s="362"/>
      <c r="AW24" s="362"/>
      <c r="AX24" s="363"/>
      <c r="AY24" s="442" t="s">
        <v>252</v>
      </c>
      <c r="AZ24" s="443"/>
      <c r="BA24" s="443"/>
      <c r="BB24" s="443"/>
      <c r="BC24" s="443"/>
      <c r="BD24" s="443"/>
      <c r="BE24" s="443"/>
      <c r="BF24" s="443"/>
      <c r="BG24" s="443"/>
      <c r="BH24" s="443"/>
      <c r="BI24" s="443"/>
      <c r="BJ24" s="443"/>
      <c r="BK24" s="443"/>
      <c r="BL24" s="443"/>
      <c r="BM24" s="444"/>
      <c r="BN24" s="345">
        <v>4089377</v>
      </c>
      <c r="BO24" s="346"/>
      <c r="BP24" s="346"/>
      <c r="BQ24" s="346"/>
      <c r="BR24" s="346"/>
      <c r="BS24" s="346"/>
      <c r="BT24" s="346"/>
      <c r="BU24" s="347"/>
      <c r="BV24" s="345">
        <v>3786856</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0"/>
      <c r="C25" s="461"/>
      <c r="D25" s="462"/>
      <c r="E25" s="360" t="s">
        <v>254</v>
      </c>
      <c r="F25" s="338"/>
      <c r="G25" s="338"/>
      <c r="H25" s="338"/>
      <c r="I25" s="338"/>
      <c r="J25" s="338"/>
      <c r="K25" s="339"/>
      <c r="L25" s="361">
        <v>1</v>
      </c>
      <c r="M25" s="362"/>
      <c r="N25" s="362"/>
      <c r="O25" s="362"/>
      <c r="P25" s="382"/>
      <c r="Q25" s="361">
        <v>6700</v>
      </c>
      <c r="R25" s="362"/>
      <c r="S25" s="362"/>
      <c r="T25" s="362"/>
      <c r="U25" s="362"/>
      <c r="V25" s="382"/>
      <c r="W25" s="539"/>
      <c r="X25" s="461"/>
      <c r="Y25" s="462"/>
      <c r="Z25" s="360" t="s">
        <v>256</v>
      </c>
      <c r="AA25" s="338"/>
      <c r="AB25" s="338"/>
      <c r="AC25" s="338"/>
      <c r="AD25" s="338"/>
      <c r="AE25" s="338"/>
      <c r="AF25" s="338"/>
      <c r="AG25" s="339"/>
      <c r="AH25" s="361" t="s">
        <v>201</v>
      </c>
      <c r="AI25" s="362"/>
      <c r="AJ25" s="362"/>
      <c r="AK25" s="362"/>
      <c r="AL25" s="382"/>
      <c r="AM25" s="361" t="s">
        <v>201</v>
      </c>
      <c r="AN25" s="362"/>
      <c r="AO25" s="362"/>
      <c r="AP25" s="362"/>
      <c r="AQ25" s="362"/>
      <c r="AR25" s="382"/>
      <c r="AS25" s="361" t="s">
        <v>201</v>
      </c>
      <c r="AT25" s="362"/>
      <c r="AU25" s="362"/>
      <c r="AV25" s="362"/>
      <c r="AW25" s="362"/>
      <c r="AX25" s="363"/>
      <c r="AY25" s="325" t="s">
        <v>34</v>
      </c>
      <c r="AZ25" s="326"/>
      <c r="BA25" s="326"/>
      <c r="BB25" s="326"/>
      <c r="BC25" s="326"/>
      <c r="BD25" s="326"/>
      <c r="BE25" s="326"/>
      <c r="BF25" s="326"/>
      <c r="BG25" s="326"/>
      <c r="BH25" s="326"/>
      <c r="BI25" s="326"/>
      <c r="BJ25" s="326"/>
      <c r="BK25" s="326"/>
      <c r="BL25" s="326"/>
      <c r="BM25" s="327"/>
      <c r="BN25" s="328">
        <v>2472853</v>
      </c>
      <c r="BO25" s="329"/>
      <c r="BP25" s="329"/>
      <c r="BQ25" s="329"/>
      <c r="BR25" s="329"/>
      <c r="BS25" s="329"/>
      <c r="BT25" s="329"/>
      <c r="BU25" s="330"/>
      <c r="BV25" s="328">
        <v>3376305</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0"/>
      <c r="C26" s="461"/>
      <c r="D26" s="462"/>
      <c r="E26" s="360" t="s">
        <v>257</v>
      </c>
      <c r="F26" s="338"/>
      <c r="G26" s="338"/>
      <c r="H26" s="338"/>
      <c r="I26" s="338"/>
      <c r="J26" s="338"/>
      <c r="K26" s="339"/>
      <c r="L26" s="361">
        <v>1</v>
      </c>
      <c r="M26" s="362"/>
      <c r="N26" s="362"/>
      <c r="O26" s="362"/>
      <c r="P26" s="382"/>
      <c r="Q26" s="361">
        <v>6100</v>
      </c>
      <c r="R26" s="362"/>
      <c r="S26" s="362"/>
      <c r="T26" s="362"/>
      <c r="U26" s="362"/>
      <c r="V26" s="382"/>
      <c r="W26" s="539"/>
      <c r="X26" s="461"/>
      <c r="Y26" s="462"/>
      <c r="Z26" s="360" t="s">
        <v>258</v>
      </c>
      <c r="AA26" s="448"/>
      <c r="AB26" s="448"/>
      <c r="AC26" s="448"/>
      <c r="AD26" s="448"/>
      <c r="AE26" s="448"/>
      <c r="AF26" s="448"/>
      <c r="AG26" s="449"/>
      <c r="AH26" s="361">
        <v>1</v>
      </c>
      <c r="AI26" s="362"/>
      <c r="AJ26" s="362"/>
      <c r="AK26" s="362"/>
      <c r="AL26" s="382"/>
      <c r="AM26" s="361" t="s">
        <v>259</v>
      </c>
      <c r="AN26" s="362"/>
      <c r="AO26" s="362"/>
      <c r="AP26" s="362"/>
      <c r="AQ26" s="362"/>
      <c r="AR26" s="382"/>
      <c r="AS26" s="361" t="s">
        <v>259</v>
      </c>
      <c r="AT26" s="362"/>
      <c r="AU26" s="362"/>
      <c r="AV26" s="362"/>
      <c r="AW26" s="362"/>
      <c r="AX26" s="363"/>
      <c r="AY26" s="348" t="s">
        <v>262</v>
      </c>
      <c r="AZ26" s="349"/>
      <c r="BA26" s="349"/>
      <c r="BB26" s="349"/>
      <c r="BC26" s="349"/>
      <c r="BD26" s="349"/>
      <c r="BE26" s="349"/>
      <c r="BF26" s="349"/>
      <c r="BG26" s="349"/>
      <c r="BH26" s="349"/>
      <c r="BI26" s="349"/>
      <c r="BJ26" s="349"/>
      <c r="BK26" s="349"/>
      <c r="BL26" s="349"/>
      <c r="BM26" s="350"/>
      <c r="BN26" s="345" t="s">
        <v>201</v>
      </c>
      <c r="BO26" s="346"/>
      <c r="BP26" s="346"/>
      <c r="BQ26" s="346"/>
      <c r="BR26" s="346"/>
      <c r="BS26" s="346"/>
      <c r="BT26" s="346"/>
      <c r="BU26" s="347"/>
      <c r="BV26" s="345" t="s">
        <v>201</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0"/>
      <c r="C27" s="461"/>
      <c r="D27" s="462"/>
      <c r="E27" s="360" t="s">
        <v>263</v>
      </c>
      <c r="F27" s="338"/>
      <c r="G27" s="338"/>
      <c r="H27" s="338"/>
      <c r="I27" s="338"/>
      <c r="J27" s="338"/>
      <c r="K27" s="339"/>
      <c r="L27" s="361">
        <v>1</v>
      </c>
      <c r="M27" s="362"/>
      <c r="N27" s="362"/>
      <c r="O27" s="362"/>
      <c r="P27" s="382"/>
      <c r="Q27" s="361">
        <v>4130</v>
      </c>
      <c r="R27" s="362"/>
      <c r="S27" s="362"/>
      <c r="T27" s="362"/>
      <c r="U27" s="362"/>
      <c r="V27" s="382"/>
      <c r="W27" s="539"/>
      <c r="X27" s="461"/>
      <c r="Y27" s="462"/>
      <c r="Z27" s="360" t="s">
        <v>264</v>
      </c>
      <c r="AA27" s="338"/>
      <c r="AB27" s="338"/>
      <c r="AC27" s="338"/>
      <c r="AD27" s="338"/>
      <c r="AE27" s="338"/>
      <c r="AF27" s="338"/>
      <c r="AG27" s="339"/>
      <c r="AH27" s="361">
        <v>4</v>
      </c>
      <c r="AI27" s="362"/>
      <c r="AJ27" s="362"/>
      <c r="AK27" s="362"/>
      <c r="AL27" s="382"/>
      <c r="AM27" s="361">
        <v>14120</v>
      </c>
      <c r="AN27" s="362"/>
      <c r="AO27" s="362"/>
      <c r="AP27" s="362"/>
      <c r="AQ27" s="362"/>
      <c r="AR27" s="382"/>
      <c r="AS27" s="361">
        <v>3530</v>
      </c>
      <c r="AT27" s="362"/>
      <c r="AU27" s="362"/>
      <c r="AV27" s="362"/>
      <c r="AW27" s="362"/>
      <c r="AX27" s="363"/>
      <c r="AY27" s="395" t="s">
        <v>267</v>
      </c>
      <c r="AZ27" s="396"/>
      <c r="BA27" s="396"/>
      <c r="BB27" s="396"/>
      <c r="BC27" s="396"/>
      <c r="BD27" s="396"/>
      <c r="BE27" s="396"/>
      <c r="BF27" s="396"/>
      <c r="BG27" s="396"/>
      <c r="BH27" s="396"/>
      <c r="BI27" s="396"/>
      <c r="BJ27" s="396"/>
      <c r="BK27" s="396"/>
      <c r="BL27" s="396"/>
      <c r="BM27" s="397"/>
      <c r="BN27" s="445" t="s">
        <v>201</v>
      </c>
      <c r="BO27" s="446"/>
      <c r="BP27" s="446"/>
      <c r="BQ27" s="446"/>
      <c r="BR27" s="446"/>
      <c r="BS27" s="446"/>
      <c r="BT27" s="446"/>
      <c r="BU27" s="447"/>
      <c r="BV27" s="445" t="s">
        <v>201</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0"/>
      <c r="C28" s="461"/>
      <c r="D28" s="462"/>
      <c r="E28" s="360" t="s">
        <v>268</v>
      </c>
      <c r="F28" s="338"/>
      <c r="G28" s="338"/>
      <c r="H28" s="338"/>
      <c r="I28" s="338"/>
      <c r="J28" s="338"/>
      <c r="K28" s="339"/>
      <c r="L28" s="361">
        <v>1</v>
      </c>
      <c r="M28" s="362"/>
      <c r="N28" s="362"/>
      <c r="O28" s="362"/>
      <c r="P28" s="382"/>
      <c r="Q28" s="361">
        <v>3430</v>
      </c>
      <c r="R28" s="362"/>
      <c r="S28" s="362"/>
      <c r="T28" s="362"/>
      <c r="U28" s="362"/>
      <c r="V28" s="382"/>
      <c r="W28" s="539"/>
      <c r="X28" s="461"/>
      <c r="Y28" s="462"/>
      <c r="Z28" s="360" t="s">
        <v>32</v>
      </c>
      <c r="AA28" s="338"/>
      <c r="AB28" s="338"/>
      <c r="AC28" s="338"/>
      <c r="AD28" s="338"/>
      <c r="AE28" s="338"/>
      <c r="AF28" s="338"/>
      <c r="AG28" s="339"/>
      <c r="AH28" s="361" t="s">
        <v>201</v>
      </c>
      <c r="AI28" s="362"/>
      <c r="AJ28" s="362"/>
      <c r="AK28" s="362"/>
      <c r="AL28" s="382"/>
      <c r="AM28" s="361" t="s">
        <v>201</v>
      </c>
      <c r="AN28" s="362"/>
      <c r="AO28" s="362"/>
      <c r="AP28" s="362"/>
      <c r="AQ28" s="362"/>
      <c r="AR28" s="382"/>
      <c r="AS28" s="361" t="s">
        <v>201</v>
      </c>
      <c r="AT28" s="362"/>
      <c r="AU28" s="362"/>
      <c r="AV28" s="362"/>
      <c r="AW28" s="362"/>
      <c r="AX28" s="363"/>
      <c r="AY28" s="543" t="s">
        <v>269</v>
      </c>
      <c r="AZ28" s="544"/>
      <c r="BA28" s="544"/>
      <c r="BB28" s="545"/>
      <c r="BC28" s="325" t="s">
        <v>99</v>
      </c>
      <c r="BD28" s="326"/>
      <c r="BE28" s="326"/>
      <c r="BF28" s="326"/>
      <c r="BG28" s="326"/>
      <c r="BH28" s="326"/>
      <c r="BI28" s="326"/>
      <c r="BJ28" s="326"/>
      <c r="BK28" s="326"/>
      <c r="BL28" s="326"/>
      <c r="BM28" s="327"/>
      <c r="BN28" s="328">
        <v>3712872</v>
      </c>
      <c r="BO28" s="329"/>
      <c r="BP28" s="329"/>
      <c r="BQ28" s="329"/>
      <c r="BR28" s="329"/>
      <c r="BS28" s="329"/>
      <c r="BT28" s="329"/>
      <c r="BU28" s="330"/>
      <c r="BV28" s="328">
        <v>4439460</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0"/>
      <c r="C29" s="461"/>
      <c r="D29" s="462"/>
      <c r="E29" s="360" t="s">
        <v>272</v>
      </c>
      <c r="F29" s="338"/>
      <c r="G29" s="338"/>
      <c r="H29" s="338"/>
      <c r="I29" s="338"/>
      <c r="J29" s="338"/>
      <c r="K29" s="339"/>
      <c r="L29" s="361">
        <v>13</v>
      </c>
      <c r="M29" s="362"/>
      <c r="N29" s="362"/>
      <c r="O29" s="362"/>
      <c r="P29" s="382"/>
      <c r="Q29" s="361">
        <v>3030</v>
      </c>
      <c r="R29" s="362"/>
      <c r="S29" s="362"/>
      <c r="T29" s="362"/>
      <c r="U29" s="362"/>
      <c r="V29" s="382"/>
      <c r="W29" s="540"/>
      <c r="X29" s="541"/>
      <c r="Y29" s="542"/>
      <c r="Z29" s="360" t="s">
        <v>274</v>
      </c>
      <c r="AA29" s="338"/>
      <c r="AB29" s="338"/>
      <c r="AC29" s="338"/>
      <c r="AD29" s="338"/>
      <c r="AE29" s="338"/>
      <c r="AF29" s="338"/>
      <c r="AG29" s="339"/>
      <c r="AH29" s="361">
        <v>236</v>
      </c>
      <c r="AI29" s="362"/>
      <c r="AJ29" s="362"/>
      <c r="AK29" s="362"/>
      <c r="AL29" s="382"/>
      <c r="AM29" s="361">
        <v>731464</v>
      </c>
      <c r="AN29" s="362"/>
      <c r="AO29" s="362"/>
      <c r="AP29" s="362"/>
      <c r="AQ29" s="362"/>
      <c r="AR29" s="382"/>
      <c r="AS29" s="361">
        <v>3099</v>
      </c>
      <c r="AT29" s="362"/>
      <c r="AU29" s="362"/>
      <c r="AV29" s="362"/>
      <c r="AW29" s="362"/>
      <c r="AX29" s="363"/>
      <c r="AY29" s="546"/>
      <c r="AZ29" s="547"/>
      <c r="BA29" s="547"/>
      <c r="BB29" s="548"/>
      <c r="BC29" s="342" t="s">
        <v>275</v>
      </c>
      <c r="BD29" s="343"/>
      <c r="BE29" s="343"/>
      <c r="BF29" s="343"/>
      <c r="BG29" s="343"/>
      <c r="BH29" s="343"/>
      <c r="BI29" s="343"/>
      <c r="BJ29" s="343"/>
      <c r="BK29" s="343"/>
      <c r="BL29" s="343"/>
      <c r="BM29" s="344"/>
      <c r="BN29" s="345">
        <v>241214</v>
      </c>
      <c r="BO29" s="346"/>
      <c r="BP29" s="346"/>
      <c r="BQ29" s="346"/>
      <c r="BR29" s="346"/>
      <c r="BS29" s="346"/>
      <c r="BT29" s="346"/>
      <c r="BU29" s="347"/>
      <c r="BV29" s="345">
        <v>201130</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277</v>
      </c>
      <c r="X30" s="454"/>
      <c r="Y30" s="454"/>
      <c r="Z30" s="454"/>
      <c r="AA30" s="454"/>
      <c r="AB30" s="454"/>
      <c r="AC30" s="454"/>
      <c r="AD30" s="454"/>
      <c r="AE30" s="454"/>
      <c r="AF30" s="454"/>
      <c r="AG30" s="455"/>
      <c r="AH30" s="422">
        <v>97.2</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73</v>
      </c>
      <c r="BD30" s="443"/>
      <c r="BE30" s="443"/>
      <c r="BF30" s="443"/>
      <c r="BG30" s="443"/>
      <c r="BH30" s="443"/>
      <c r="BI30" s="443"/>
      <c r="BJ30" s="443"/>
      <c r="BK30" s="443"/>
      <c r="BL30" s="443"/>
      <c r="BM30" s="444"/>
      <c r="BN30" s="445">
        <v>3021761</v>
      </c>
      <c r="BO30" s="446"/>
      <c r="BP30" s="446"/>
      <c r="BQ30" s="446"/>
      <c r="BR30" s="446"/>
      <c r="BS30" s="446"/>
      <c r="BT30" s="446"/>
      <c r="BU30" s="447"/>
      <c r="BV30" s="445">
        <v>2871520</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6" t="s">
        <v>189</v>
      </c>
      <c r="D32" s="456"/>
      <c r="E32" s="456"/>
      <c r="F32" s="456"/>
      <c r="G32" s="456"/>
      <c r="H32" s="456"/>
      <c r="I32" s="456"/>
      <c r="J32" s="456"/>
      <c r="K32" s="456"/>
      <c r="L32" s="456"/>
      <c r="M32" s="456"/>
      <c r="N32" s="456"/>
      <c r="O32" s="456"/>
      <c r="P32" s="456"/>
      <c r="Q32" s="456"/>
      <c r="R32" s="456"/>
      <c r="S32" s="456"/>
      <c r="U32" s="349" t="s">
        <v>90</v>
      </c>
      <c r="V32" s="349"/>
      <c r="W32" s="349"/>
      <c r="X32" s="349"/>
      <c r="Y32" s="349"/>
      <c r="Z32" s="349"/>
      <c r="AA32" s="349"/>
      <c r="AB32" s="349"/>
      <c r="AC32" s="349"/>
      <c r="AD32" s="349"/>
      <c r="AE32" s="349"/>
      <c r="AF32" s="349"/>
      <c r="AG32" s="349"/>
      <c r="AH32" s="349"/>
      <c r="AI32" s="349"/>
      <c r="AJ32" s="349"/>
      <c r="AK32" s="349"/>
      <c r="AM32" s="349" t="s">
        <v>279</v>
      </c>
      <c r="AN32" s="349"/>
      <c r="AO32" s="349"/>
      <c r="AP32" s="349"/>
      <c r="AQ32" s="349"/>
      <c r="AR32" s="349"/>
      <c r="AS32" s="349"/>
      <c r="AT32" s="349"/>
      <c r="AU32" s="349"/>
      <c r="AV32" s="349"/>
      <c r="AW32" s="349"/>
      <c r="AX32" s="349"/>
      <c r="AY32" s="349"/>
      <c r="AZ32" s="349"/>
      <c r="BA32" s="349"/>
      <c r="BB32" s="349"/>
      <c r="BC32" s="349"/>
      <c r="BE32" s="349" t="s">
        <v>280</v>
      </c>
      <c r="BF32" s="349"/>
      <c r="BG32" s="349"/>
      <c r="BH32" s="349"/>
      <c r="BI32" s="349"/>
      <c r="BJ32" s="349"/>
      <c r="BK32" s="349"/>
      <c r="BL32" s="349"/>
      <c r="BM32" s="349"/>
      <c r="BN32" s="349"/>
      <c r="BO32" s="349"/>
      <c r="BP32" s="349"/>
      <c r="BQ32" s="349"/>
      <c r="BR32" s="349"/>
      <c r="BS32" s="349"/>
      <c r="BT32" s="349"/>
      <c r="BU32" s="349"/>
      <c r="BW32" s="349" t="s">
        <v>281</v>
      </c>
      <c r="BX32" s="349"/>
      <c r="BY32" s="349"/>
      <c r="BZ32" s="349"/>
      <c r="CA32" s="349"/>
      <c r="CB32" s="349"/>
      <c r="CC32" s="349"/>
      <c r="CD32" s="349"/>
      <c r="CE32" s="349"/>
      <c r="CF32" s="349"/>
      <c r="CG32" s="349"/>
      <c r="CH32" s="349"/>
      <c r="CI32" s="349"/>
      <c r="CJ32" s="349"/>
      <c r="CK32" s="349"/>
      <c r="CL32" s="349"/>
      <c r="CM32" s="349"/>
      <c r="CO32" s="349" t="s">
        <v>283</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2">
      <c r="A33" s="2"/>
      <c r="B33" s="5"/>
      <c r="C33" s="466" t="s">
        <v>122</v>
      </c>
      <c r="D33" s="466"/>
      <c r="E33" s="467" t="s">
        <v>284</v>
      </c>
      <c r="F33" s="467"/>
      <c r="G33" s="467"/>
      <c r="H33" s="467"/>
      <c r="I33" s="467"/>
      <c r="J33" s="467"/>
      <c r="K33" s="467"/>
      <c r="L33" s="467"/>
      <c r="M33" s="467"/>
      <c r="N33" s="467"/>
      <c r="O33" s="467"/>
      <c r="P33" s="467"/>
      <c r="Q33" s="467"/>
      <c r="R33" s="467"/>
      <c r="S33" s="467"/>
      <c r="T33" s="12"/>
      <c r="U33" s="466" t="s">
        <v>122</v>
      </c>
      <c r="V33" s="466"/>
      <c r="W33" s="467" t="s">
        <v>284</v>
      </c>
      <c r="X33" s="467"/>
      <c r="Y33" s="467"/>
      <c r="Z33" s="467"/>
      <c r="AA33" s="467"/>
      <c r="AB33" s="467"/>
      <c r="AC33" s="467"/>
      <c r="AD33" s="467"/>
      <c r="AE33" s="467"/>
      <c r="AF33" s="467"/>
      <c r="AG33" s="467"/>
      <c r="AH33" s="467"/>
      <c r="AI33" s="467"/>
      <c r="AJ33" s="467"/>
      <c r="AK33" s="467"/>
      <c r="AL33" s="12"/>
      <c r="AM33" s="466" t="s">
        <v>122</v>
      </c>
      <c r="AN33" s="466"/>
      <c r="AO33" s="467" t="s">
        <v>284</v>
      </c>
      <c r="AP33" s="467"/>
      <c r="AQ33" s="467"/>
      <c r="AR33" s="467"/>
      <c r="AS33" s="467"/>
      <c r="AT33" s="467"/>
      <c r="AU33" s="467"/>
      <c r="AV33" s="467"/>
      <c r="AW33" s="467"/>
      <c r="AX33" s="467"/>
      <c r="AY33" s="467"/>
      <c r="AZ33" s="467"/>
      <c r="BA33" s="467"/>
      <c r="BB33" s="467"/>
      <c r="BC33" s="467"/>
      <c r="BD33" s="8"/>
      <c r="BE33" s="467" t="s">
        <v>286</v>
      </c>
      <c r="BF33" s="467"/>
      <c r="BG33" s="467" t="s">
        <v>168</v>
      </c>
      <c r="BH33" s="467"/>
      <c r="BI33" s="467"/>
      <c r="BJ33" s="467"/>
      <c r="BK33" s="467"/>
      <c r="BL33" s="467"/>
      <c r="BM33" s="467"/>
      <c r="BN33" s="467"/>
      <c r="BO33" s="467"/>
      <c r="BP33" s="467"/>
      <c r="BQ33" s="467"/>
      <c r="BR33" s="467"/>
      <c r="BS33" s="467"/>
      <c r="BT33" s="467"/>
      <c r="BU33" s="467"/>
      <c r="BV33" s="8"/>
      <c r="BW33" s="466" t="s">
        <v>286</v>
      </c>
      <c r="BX33" s="466"/>
      <c r="BY33" s="467" t="s">
        <v>107</v>
      </c>
      <c r="BZ33" s="467"/>
      <c r="CA33" s="467"/>
      <c r="CB33" s="467"/>
      <c r="CC33" s="467"/>
      <c r="CD33" s="467"/>
      <c r="CE33" s="467"/>
      <c r="CF33" s="467"/>
      <c r="CG33" s="467"/>
      <c r="CH33" s="467"/>
      <c r="CI33" s="467"/>
      <c r="CJ33" s="467"/>
      <c r="CK33" s="467"/>
      <c r="CL33" s="467"/>
      <c r="CM33" s="467"/>
      <c r="CN33" s="12"/>
      <c r="CO33" s="466" t="s">
        <v>122</v>
      </c>
      <c r="CP33" s="466"/>
      <c r="CQ33" s="467" t="s">
        <v>288</v>
      </c>
      <c r="CR33" s="467"/>
      <c r="CS33" s="467"/>
      <c r="CT33" s="467"/>
      <c r="CU33" s="467"/>
      <c r="CV33" s="467"/>
      <c r="CW33" s="467"/>
      <c r="CX33" s="467"/>
      <c r="CY33" s="467"/>
      <c r="CZ33" s="467"/>
      <c r="DA33" s="467"/>
      <c r="DB33" s="467"/>
      <c r="DC33" s="467"/>
      <c r="DD33" s="467"/>
      <c r="DE33" s="467"/>
      <c r="DF33" s="12"/>
      <c r="DG33" s="468" t="s">
        <v>83</v>
      </c>
      <c r="DH33" s="468"/>
      <c r="DI33" s="19"/>
    </row>
    <row r="34" spans="1:113" ht="32.25" customHeight="1" x14ac:dyDescent="0.2">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3</v>
      </c>
      <c r="V34" s="469"/>
      <c r="W34" s="470" t="str">
        <f>IF('各会計、関係団体の財政状況及び健全化判断比率'!B28="","",'各会計、関係団体の財政状況及び健全化判断比率'!B28)</f>
        <v>国民健康保険事業特別会計</v>
      </c>
      <c r="X34" s="470"/>
      <c r="Y34" s="470"/>
      <c r="Z34" s="470"/>
      <c r="AA34" s="470"/>
      <c r="AB34" s="470"/>
      <c r="AC34" s="470"/>
      <c r="AD34" s="470"/>
      <c r="AE34" s="470"/>
      <c r="AF34" s="470"/>
      <c r="AG34" s="470"/>
      <c r="AH34" s="470"/>
      <c r="AI34" s="470"/>
      <c r="AJ34" s="470"/>
      <c r="AK34" s="470"/>
      <c r="AL34" s="2"/>
      <c r="AM34" s="469">
        <f>IF(AO34="","",MAX(C34:D43,U34:V43)+1)</f>
        <v>6</v>
      </c>
      <c r="AN34" s="469"/>
      <c r="AO34" s="470" t="str">
        <f>IF('各会計、関係団体の財政状況及び健全化判断比率'!B31="","",'各会計、関係団体の財政状況及び健全化判断比率'!B31)</f>
        <v>公共下水道事業会計</v>
      </c>
      <c r="AP34" s="470"/>
      <c r="AQ34" s="470"/>
      <c r="AR34" s="470"/>
      <c r="AS34" s="470"/>
      <c r="AT34" s="470"/>
      <c r="AU34" s="470"/>
      <c r="AV34" s="470"/>
      <c r="AW34" s="470"/>
      <c r="AX34" s="470"/>
      <c r="AY34" s="470"/>
      <c r="AZ34" s="470"/>
      <c r="BA34" s="470"/>
      <c r="BB34" s="470"/>
      <c r="BC34" s="470"/>
      <c r="BD34" s="2"/>
      <c r="BE34" s="469" t="str">
        <f>IF(BG34="","",MAX(C34:D43,U34:V43,AM34:AN43)+1)</f>
        <v/>
      </c>
      <c r="BF34" s="469"/>
      <c r="BG34" s="470"/>
      <c r="BH34" s="470"/>
      <c r="BI34" s="470"/>
      <c r="BJ34" s="470"/>
      <c r="BK34" s="470"/>
      <c r="BL34" s="470"/>
      <c r="BM34" s="470"/>
      <c r="BN34" s="470"/>
      <c r="BO34" s="470"/>
      <c r="BP34" s="470"/>
      <c r="BQ34" s="470"/>
      <c r="BR34" s="470"/>
      <c r="BS34" s="470"/>
      <c r="BT34" s="470"/>
      <c r="BU34" s="470"/>
      <c r="BV34" s="2"/>
      <c r="BW34" s="469">
        <f>IF(BY34="","",MAX(C34:D43,U34:V43,AM34:AN43,BE34:BF43)+1)</f>
        <v>7</v>
      </c>
      <c r="BX34" s="469"/>
      <c r="BY34" s="470" t="str">
        <f>IF('各会計、関係団体の財政状況及び健全化判断比率'!B68="","",'各会計、関係団体の財政状況及び健全化判断比率'!B68)</f>
        <v>大泉町外二町環境衛生施設組合</v>
      </c>
      <c r="BZ34" s="470"/>
      <c r="CA34" s="470"/>
      <c r="CB34" s="470"/>
      <c r="CC34" s="470"/>
      <c r="CD34" s="470"/>
      <c r="CE34" s="470"/>
      <c r="CF34" s="470"/>
      <c r="CG34" s="470"/>
      <c r="CH34" s="470"/>
      <c r="CI34" s="470"/>
      <c r="CJ34" s="470"/>
      <c r="CK34" s="470"/>
      <c r="CL34" s="470"/>
      <c r="CM34" s="470"/>
      <c r="CN34" s="2"/>
      <c r="CO34" s="469">
        <f>IF(CQ34="","",MAX(C34:D43,U34:V43,AM34:AN43,BE34:BF43,BW34:BX43)+1)</f>
        <v>15</v>
      </c>
      <c r="CP34" s="469"/>
      <c r="CQ34" s="470" t="str">
        <f>IF('各会計、関係団体の財政状況及び健全化判断比率'!BS7="","",'各会計、関係団体の財政状況及び健全化判断比率'!BS7)</f>
        <v>大泉町スポーツ文化振興事業団</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
      </c>
      <c r="DH34" s="471"/>
      <c r="DI34" s="19"/>
    </row>
    <row r="35" spans="1:113" ht="32.25" customHeight="1" x14ac:dyDescent="0.2">
      <c r="A35" s="2"/>
      <c r="B35" s="5"/>
      <c r="C35" s="469">
        <f t="shared" ref="C35:C43" si="0">IF(E35="","",C34+1)</f>
        <v>2</v>
      </c>
      <c r="D35" s="469"/>
      <c r="E35" s="470" t="str">
        <f>IF('各会計、関係団体の財政状況及び健全化判断比率'!B8="","",'各会計、関係団体の財政状況及び健全化判断比率'!B8)</f>
        <v>公園墓地事業特別会計</v>
      </c>
      <c r="F35" s="470"/>
      <c r="G35" s="470"/>
      <c r="H35" s="470"/>
      <c r="I35" s="470"/>
      <c r="J35" s="470"/>
      <c r="K35" s="470"/>
      <c r="L35" s="470"/>
      <c r="M35" s="470"/>
      <c r="N35" s="470"/>
      <c r="O35" s="470"/>
      <c r="P35" s="470"/>
      <c r="Q35" s="470"/>
      <c r="R35" s="470"/>
      <c r="S35" s="470"/>
      <c r="T35" s="2"/>
      <c r="U35" s="469">
        <f t="shared" ref="U35:U43" si="1">IF(W35="","",U34+1)</f>
        <v>4</v>
      </c>
      <c r="V35" s="469"/>
      <c r="W35" s="470" t="str">
        <f>IF('各会計、関係団体の財政状況及び健全化判断比率'!B29="","",'各会計、関係団体の財政状況及び健全化判断比率'!B29)</f>
        <v>介護保険事業特別会計</v>
      </c>
      <c r="X35" s="470"/>
      <c r="Y35" s="470"/>
      <c r="Z35" s="470"/>
      <c r="AA35" s="470"/>
      <c r="AB35" s="470"/>
      <c r="AC35" s="470"/>
      <c r="AD35" s="470"/>
      <c r="AE35" s="470"/>
      <c r="AF35" s="470"/>
      <c r="AG35" s="470"/>
      <c r="AH35" s="470"/>
      <c r="AI35" s="470"/>
      <c r="AJ35" s="470"/>
      <c r="AK35" s="470"/>
      <c r="AL35" s="2"/>
      <c r="AM35" s="469" t="str">
        <f t="shared" ref="AM35:AM43" si="2">IF(AO35="","",AM34+1)</f>
        <v/>
      </c>
      <c r="AN35" s="469"/>
      <c r="AO35" s="470"/>
      <c r="AP35" s="470"/>
      <c r="AQ35" s="470"/>
      <c r="AR35" s="470"/>
      <c r="AS35" s="470"/>
      <c r="AT35" s="470"/>
      <c r="AU35" s="470"/>
      <c r="AV35" s="470"/>
      <c r="AW35" s="470"/>
      <c r="AX35" s="470"/>
      <c r="AY35" s="470"/>
      <c r="AZ35" s="470"/>
      <c r="BA35" s="470"/>
      <c r="BB35" s="470"/>
      <c r="BC35" s="470"/>
      <c r="BD35" s="2"/>
      <c r="BE35" s="469" t="str">
        <f t="shared" ref="BE35:BE43" si="3">IF(BG35="","",BE34+1)</f>
        <v/>
      </c>
      <c r="BF35" s="469"/>
      <c r="BG35" s="470"/>
      <c r="BH35" s="470"/>
      <c r="BI35" s="470"/>
      <c r="BJ35" s="470"/>
      <c r="BK35" s="470"/>
      <c r="BL35" s="470"/>
      <c r="BM35" s="470"/>
      <c r="BN35" s="470"/>
      <c r="BO35" s="470"/>
      <c r="BP35" s="470"/>
      <c r="BQ35" s="470"/>
      <c r="BR35" s="470"/>
      <c r="BS35" s="470"/>
      <c r="BT35" s="470"/>
      <c r="BU35" s="470"/>
      <c r="BV35" s="2"/>
      <c r="BW35" s="469">
        <f t="shared" ref="BW35:BW43" si="4">IF(BY35="","",BW34+1)</f>
        <v>8</v>
      </c>
      <c r="BX35" s="469"/>
      <c r="BY35" s="470" t="str">
        <f>IF('各会計、関係団体の財政状況及び健全化判断比率'!B69="","",'各会計、関係団体の財政状況及び健全化判断比率'!B69)</f>
        <v>太田市外三町広域清掃組合</v>
      </c>
      <c r="BZ35" s="470"/>
      <c r="CA35" s="470"/>
      <c r="CB35" s="470"/>
      <c r="CC35" s="470"/>
      <c r="CD35" s="470"/>
      <c r="CE35" s="470"/>
      <c r="CF35" s="470"/>
      <c r="CG35" s="470"/>
      <c r="CH35" s="470"/>
      <c r="CI35" s="470"/>
      <c r="CJ35" s="470"/>
      <c r="CK35" s="470"/>
      <c r="CL35" s="470"/>
      <c r="CM35" s="470"/>
      <c r="CN35" s="2"/>
      <c r="CO35" s="469" t="str">
        <f t="shared" ref="CO35:CO43" si="5">IF(CQ35="","",CO34+1)</f>
        <v/>
      </c>
      <c r="CP35" s="469"/>
      <c r="CQ35" s="470" t="str">
        <f>IF('各会計、関係団体の財政状況及び健全化判断比率'!BS8="","",'各会計、関係団体の財政状況及び健全化判断比率'!BS8)</f>
        <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
      </c>
      <c r="DH35" s="471"/>
      <c r="DI35" s="19"/>
    </row>
    <row r="36" spans="1:113" ht="32.25" customHeight="1" x14ac:dyDescent="0.2">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5</v>
      </c>
      <c r="V36" s="469"/>
      <c r="W36" s="470" t="str">
        <f>IF('各会計、関係団体の財政状況及び健全化判断比率'!B30="","",'各会計、関係団体の財政状況及び健全化判断比率'!B30)</f>
        <v>後期高齢者医療事業特別会計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t="str">
        <f t="shared" si="3"/>
        <v/>
      </c>
      <c r="BF36" s="469"/>
      <c r="BG36" s="470"/>
      <c r="BH36" s="470"/>
      <c r="BI36" s="470"/>
      <c r="BJ36" s="470"/>
      <c r="BK36" s="470"/>
      <c r="BL36" s="470"/>
      <c r="BM36" s="470"/>
      <c r="BN36" s="470"/>
      <c r="BO36" s="470"/>
      <c r="BP36" s="470"/>
      <c r="BQ36" s="470"/>
      <c r="BR36" s="470"/>
      <c r="BS36" s="470"/>
      <c r="BT36" s="470"/>
      <c r="BU36" s="470"/>
      <c r="BV36" s="2"/>
      <c r="BW36" s="469">
        <f t="shared" si="4"/>
        <v>9</v>
      </c>
      <c r="BX36" s="469"/>
      <c r="BY36" s="470" t="str">
        <f>IF('各会計、関係団体の財政状況及び健全化判断比率'!B70="","",'各会計、関係団体の財政状況及び健全化判断比率'!B70)</f>
        <v>邑楽館林医療事務組合（病院事業会計）</v>
      </c>
      <c r="BZ36" s="470"/>
      <c r="CA36" s="470"/>
      <c r="CB36" s="470"/>
      <c r="CC36" s="470"/>
      <c r="CD36" s="470"/>
      <c r="CE36" s="470"/>
      <c r="CF36" s="470"/>
      <c r="CG36" s="470"/>
      <c r="CH36" s="470"/>
      <c r="CI36" s="470"/>
      <c r="CJ36" s="470"/>
      <c r="CK36" s="470"/>
      <c r="CL36" s="470"/>
      <c r="CM36" s="470"/>
      <c r="CN36" s="2"/>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2">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t="str">
        <f t="shared" si="1"/>
        <v/>
      </c>
      <c r="V37" s="469"/>
      <c r="W37" s="470"/>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10</v>
      </c>
      <c r="BX37" s="469"/>
      <c r="BY37" s="470" t="str">
        <f>IF('各会計、関係団体の財政状況及び健全化判断比率'!B71="","",'各会計、関係団体の財政状況及び健全化判断比率'!B71)</f>
        <v>群馬県市町村会館管理組合</v>
      </c>
      <c r="BZ37" s="470"/>
      <c r="CA37" s="470"/>
      <c r="CB37" s="470"/>
      <c r="CC37" s="470"/>
      <c r="CD37" s="470"/>
      <c r="CE37" s="470"/>
      <c r="CF37" s="470"/>
      <c r="CG37" s="470"/>
      <c r="CH37" s="470"/>
      <c r="CI37" s="470"/>
      <c r="CJ37" s="470"/>
      <c r="CK37" s="470"/>
      <c r="CL37" s="470"/>
      <c r="CM37" s="470"/>
      <c r="CN37" s="2"/>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2">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t="str">
        <f t="shared" si="1"/>
        <v/>
      </c>
      <c r="V38" s="469"/>
      <c r="W38" s="470"/>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11</v>
      </c>
      <c r="BX38" s="469"/>
      <c r="BY38" s="470" t="str">
        <f>IF('各会計、関係団体の財政状況及び健全化判断比率'!B72="","",'各会計、関係団体の財政状況及び健全化判断比率'!B72)</f>
        <v>群馬県市町村総合事務組合</v>
      </c>
      <c r="BZ38" s="470"/>
      <c r="CA38" s="470"/>
      <c r="CB38" s="470"/>
      <c r="CC38" s="470"/>
      <c r="CD38" s="470"/>
      <c r="CE38" s="470"/>
      <c r="CF38" s="470"/>
      <c r="CG38" s="470"/>
      <c r="CH38" s="470"/>
      <c r="CI38" s="470"/>
      <c r="CJ38" s="470"/>
      <c r="CK38" s="470"/>
      <c r="CL38" s="470"/>
      <c r="CM38" s="470"/>
      <c r="CN38" s="2"/>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2">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12</v>
      </c>
      <c r="BX39" s="469"/>
      <c r="BY39" s="470" t="str">
        <f>IF('各会計、関係団体の財政状況及び健全化判断比率'!B73="","",'各会計、関係団体の財政状況及び健全化判断比率'!B73)</f>
        <v>群馬県後期高齢者医療広域連合（一般会計）</v>
      </c>
      <c r="BZ39" s="470"/>
      <c r="CA39" s="470"/>
      <c r="CB39" s="470"/>
      <c r="CC39" s="470"/>
      <c r="CD39" s="470"/>
      <c r="CE39" s="470"/>
      <c r="CF39" s="470"/>
      <c r="CG39" s="470"/>
      <c r="CH39" s="470"/>
      <c r="CI39" s="470"/>
      <c r="CJ39" s="470"/>
      <c r="CK39" s="470"/>
      <c r="CL39" s="470"/>
      <c r="CM39" s="470"/>
      <c r="CN39" s="2"/>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2">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f t="shared" si="4"/>
        <v>13</v>
      </c>
      <c r="BX40" s="469"/>
      <c r="BY40" s="470" t="str">
        <f>IF('各会計、関係団体の財政状況及び健全化判断比率'!B74="","",'各会計、関係団体の財政状況及び健全化判断比率'!B74)</f>
        <v>群馬県後期高齢者医療広域連合（事業会計）</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2">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f t="shared" si="4"/>
        <v>14</v>
      </c>
      <c r="BX41" s="469"/>
      <c r="BY41" s="470" t="str">
        <f>IF('各会計、関係団体の財政状況及び健全化判断比率'!B75="","",'各会計、関係団体の財政状況及び健全化判断比率'!B75)</f>
        <v>群馬東部水道企業団</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2">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t="str">
        <f t="shared" si="4"/>
        <v/>
      </c>
      <c r="BX42" s="469"/>
      <c r="BY42" s="470" t="str">
        <f>IF('各会計、関係団体の財政状況及び健全化判断比率'!B76="","",'各会計、関係団体の財政状況及び健全化判断比率'!B76)</f>
        <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2">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289</v>
      </c>
      <c r="E46" s="472" t="s">
        <v>290</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2">
      <c r="E47" s="472" t="s">
        <v>295</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2">
      <c r="E48" s="472" t="s">
        <v>297</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2">
      <c r="E49" s="472" t="s">
        <v>299</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2">
      <c r="E50" s="472" t="s">
        <v>198</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2">
      <c r="E51" s="472" t="s">
        <v>301</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2">
      <c r="E52" s="472" t="s">
        <v>304</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2">
      <c r="E53" s="472" t="s">
        <v>147</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2"/>
    <row r="55" spans="5:113" x14ac:dyDescent="0.2"/>
    <row r="56" spans="5:113" x14ac:dyDescent="0.2"/>
  </sheetData>
  <sheetProtection algorithmName="SHA-512" hashValue="o8zs3V0sD5vzDoV3ZWfvU0gvj7X5XlWkvyZZLB1+DPB5Tkypi1BXKqWvtjhB1+zUw6EwNbwR08yccBIwLLkpRA==" saltValue="CK5XBbThBvrYBNWOuj8MF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11</v>
      </c>
      <c r="C33" s="193"/>
      <c r="D33" s="193"/>
      <c r="E33" s="195" t="s">
        <v>16</v>
      </c>
      <c r="F33" s="196" t="s">
        <v>526</v>
      </c>
      <c r="G33" s="201" t="s">
        <v>527</v>
      </c>
      <c r="H33" s="201" t="s">
        <v>529</v>
      </c>
      <c r="I33" s="201" t="s">
        <v>530</v>
      </c>
      <c r="J33" s="205" t="s">
        <v>531</v>
      </c>
      <c r="K33" s="186"/>
      <c r="L33" s="186"/>
      <c r="M33" s="186"/>
      <c r="N33" s="186"/>
      <c r="O33" s="186"/>
      <c r="P33" s="186"/>
    </row>
    <row r="34" spans="1:16" ht="39" customHeight="1" x14ac:dyDescent="0.2">
      <c r="A34" s="186"/>
      <c r="B34" s="188"/>
      <c r="C34" s="1023" t="s">
        <v>260</v>
      </c>
      <c r="D34" s="1023"/>
      <c r="E34" s="1024"/>
      <c r="F34" s="197">
        <v>6.28</v>
      </c>
      <c r="G34" s="202">
        <v>5.21</v>
      </c>
      <c r="H34" s="202">
        <v>7.77</v>
      </c>
      <c r="I34" s="202">
        <v>9.42</v>
      </c>
      <c r="J34" s="206">
        <v>8.92</v>
      </c>
      <c r="K34" s="186"/>
      <c r="L34" s="186"/>
      <c r="M34" s="186"/>
      <c r="N34" s="186"/>
      <c r="O34" s="186"/>
      <c r="P34" s="186"/>
    </row>
    <row r="35" spans="1:16" ht="39" customHeight="1" x14ac:dyDescent="0.2">
      <c r="A35" s="186"/>
      <c r="B35" s="189"/>
      <c r="C35" s="1025" t="s">
        <v>206</v>
      </c>
      <c r="D35" s="1025"/>
      <c r="E35" s="1026"/>
      <c r="F35" s="198" t="s">
        <v>201</v>
      </c>
      <c r="G35" s="203" t="s">
        <v>201</v>
      </c>
      <c r="H35" s="203">
        <v>0.96</v>
      </c>
      <c r="I35" s="203">
        <v>1.56</v>
      </c>
      <c r="J35" s="207">
        <v>1.98</v>
      </c>
      <c r="K35" s="186"/>
      <c r="L35" s="186"/>
      <c r="M35" s="186"/>
      <c r="N35" s="186"/>
      <c r="O35" s="186"/>
      <c r="P35" s="186"/>
    </row>
    <row r="36" spans="1:16" ht="39" customHeight="1" x14ac:dyDescent="0.2">
      <c r="A36" s="186"/>
      <c r="B36" s="189"/>
      <c r="C36" s="1025" t="s">
        <v>285</v>
      </c>
      <c r="D36" s="1025"/>
      <c r="E36" s="1026"/>
      <c r="F36" s="198">
        <v>0.41</v>
      </c>
      <c r="G36" s="203">
        <v>0.59</v>
      </c>
      <c r="H36" s="203">
        <v>1.04</v>
      </c>
      <c r="I36" s="203">
        <v>0.56999999999999995</v>
      </c>
      <c r="J36" s="207">
        <v>1.25</v>
      </c>
      <c r="K36" s="186"/>
      <c r="L36" s="186"/>
      <c r="M36" s="186"/>
      <c r="N36" s="186"/>
      <c r="O36" s="186"/>
      <c r="P36" s="186"/>
    </row>
    <row r="37" spans="1:16" ht="39" customHeight="1" x14ac:dyDescent="0.2">
      <c r="A37" s="186"/>
      <c r="B37" s="189"/>
      <c r="C37" s="1025" t="s">
        <v>461</v>
      </c>
      <c r="D37" s="1025"/>
      <c r="E37" s="1026"/>
      <c r="F37" s="198">
        <v>0.02</v>
      </c>
      <c r="G37" s="203">
        <v>0.02</v>
      </c>
      <c r="H37" s="203">
        <v>0.02</v>
      </c>
      <c r="I37" s="203">
        <v>0.02</v>
      </c>
      <c r="J37" s="207">
        <v>0.03</v>
      </c>
      <c r="K37" s="186"/>
      <c r="L37" s="186"/>
      <c r="M37" s="186"/>
      <c r="N37" s="186"/>
      <c r="O37" s="186"/>
      <c r="P37" s="186"/>
    </row>
    <row r="38" spans="1:16" ht="39" customHeight="1" x14ac:dyDescent="0.2">
      <c r="A38" s="186"/>
      <c r="B38" s="189"/>
      <c r="C38" s="1025" t="s">
        <v>59</v>
      </c>
      <c r="D38" s="1025"/>
      <c r="E38" s="1026"/>
      <c r="F38" s="198">
        <v>0</v>
      </c>
      <c r="G38" s="203">
        <v>0.02</v>
      </c>
      <c r="H38" s="203">
        <v>0</v>
      </c>
      <c r="I38" s="203">
        <v>0.05</v>
      </c>
      <c r="J38" s="207">
        <v>0.03</v>
      </c>
      <c r="K38" s="186"/>
      <c r="L38" s="186"/>
      <c r="M38" s="186"/>
      <c r="N38" s="186"/>
      <c r="O38" s="186"/>
      <c r="P38" s="186"/>
    </row>
    <row r="39" spans="1:16" ht="39" customHeight="1" x14ac:dyDescent="0.2">
      <c r="A39" s="186"/>
      <c r="B39" s="189"/>
      <c r="C39" s="1025" t="s">
        <v>354</v>
      </c>
      <c r="D39" s="1025"/>
      <c r="E39" s="1026"/>
      <c r="F39" s="198">
        <v>0.03</v>
      </c>
      <c r="G39" s="203">
        <v>0.03</v>
      </c>
      <c r="H39" s="203">
        <v>0.04</v>
      </c>
      <c r="I39" s="203">
        <v>0.03</v>
      </c>
      <c r="J39" s="207">
        <v>0.01</v>
      </c>
      <c r="K39" s="186"/>
      <c r="L39" s="186"/>
      <c r="M39" s="186"/>
      <c r="N39" s="186"/>
      <c r="O39" s="186"/>
      <c r="P39" s="186"/>
    </row>
    <row r="40" spans="1:16" ht="39" customHeight="1" x14ac:dyDescent="0.2">
      <c r="A40" s="186"/>
      <c r="B40" s="189"/>
      <c r="C40" s="1025"/>
      <c r="D40" s="1025"/>
      <c r="E40" s="1026"/>
      <c r="F40" s="198"/>
      <c r="G40" s="203"/>
      <c r="H40" s="203"/>
      <c r="I40" s="203"/>
      <c r="J40" s="207"/>
      <c r="K40" s="186"/>
      <c r="L40" s="186"/>
      <c r="M40" s="186"/>
      <c r="N40" s="186"/>
      <c r="O40" s="186"/>
      <c r="P40" s="186"/>
    </row>
    <row r="41" spans="1:16" ht="39" customHeight="1" x14ac:dyDescent="0.2">
      <c r="A41" s="186"/>
      <c r="B41" s="189"/>
      <c r="C41" s="1025"/>
      <c r="D41" s="1025"/>
      <c r="E41" s="1026"/>
      <c r="F41" s="198"/>
      <c r="G41" s="203"/>
      <c r="H41" s="203"/>
      <c r="I41" s="203"/>
      <c r="J41" s="207"/>
      <c r="K41" s="186"/>
      <c r="L41" s="186"/>
      <c r="M41" s="186"/>
      <c r="N41" s="186"/>
      <c r="O41" s="186"/>
      <c r="P41" s="186"/>
    </row>
    <row r="42" spans="1:16" ht="39" customHeight="1" x14ac:dyDescent="0.2">
      <c r="A42" s="186"/>
      <c r="B42" s="190"/>
      <c r="C42" s="1025" t="s">
        <v>533</v>
      </c>
      <c r="D42" s="1025"/>
      <c r="E42" s="1026"/>
      <c r="F42" s="198" t="s">
        <v>201</v>
      </c>
      <c r="G42" s="203" t="s">
        <v>201</v>
      </c>
      <c r="H42" s="203" t="s">
        <v>201</v>
      </c>
      <c r="I42" s="203" t="s">
        <v>201</v>
      </c>
      <c r="J42" s="207" t="s">
        <v>201</v>
      </c>
      <c r="K42" s="186"/>
      <c r="L42" s="186"/>
      <c r="M42" s="186"/>
      <c r="N42" s="186"/>
      <c r="O42" s="186"/>
      <c r="P42" s="186"/>
    </row>
    <row r="43" spans="1:16" ht="39" customHeight="1" x14ac:dyDescent="0.2">
      <c r="A43" s="186"/>
      <c r="B43" s="191"/>
      <c r="C43" s="1027" t="s">
        <v>485</v>
      </c>
      <c r="D43" s="1027"/>
      <c r="E43" s="1028"/>
      <c r="F43" s="199">
        <v>0.4</v>
      </c>
      <c r="G43" s="204">
        <v>0.36</v>
      </c>
      <c r="H43" s="204" t="s">
        <v>201</v>
      </c>
      <c r="I43" s="204" t="s">
        <v>201</v>
      </c>
      <c r="J43" s="208" t="s">
        <v>201</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ziMl6xOOpxacZZF3+RpPSK76X+kIiwfT2oyV68BiDFOrN5lzMffa7Zpuy1H0eMHPyP936CEiYquaPwoPSyZsAQ==" saltValue="Df7y6uS8LjcHimL36k+6S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23</v>
      </c>
      <c r="C44" s="215"/>
      <c r="D44" s="215"/>
      <c r="E44" s="223"/>
      <c r="F44" s="223"/>
      <c r="G44" s="223"/>
      <c r="H44" s="223"/>
      <c r="I44" s="223"/>
      <c r="J44" s="226" t="s">
        <v>16</v>
      </c>
      <c r="K44" s="228" t="s">
        <v>526</v>
      </c>
      <c r="L44" s="237" t="s">
        <v>527</v>
      </c>
      <c r="M44" s="237" t="s">
        <v>529</v>
      </c>
      <c r="N44" s="237" t="s">
        <v>530</v>
      </c>
      <c r="O44" s="246" t="s">
        <v>531</v>
      </c>
      <c r="P44" s="85"/>
      <c r="Q44" s="85"/>
      <c r="R44" s="85"/>
      <c r="S44" s="85"/>
      <c r="T44" s="85"/>
      <c r="U44" s="85"/>
    </row>
    <row r="45" spans="1:21" ht="30.75" customHeight="1" x14ac:dyDescent="0.2">
      <c r="A45" s="85"/>
      <c r="B45" s="1044" t="s">
        <v>26</v>
      </c>
      <c r="C45" s="1045"/>
      <c r="D45" s="218"/>
      <c r="E45" s="1058" t="s">
        <v>24</v>
      </c>
      <c r="F45" s="1058"/>
      <c r="G45" s="1058"/>
      <c r="H45" s="1058"/>
      <c r="I45" s="1058"/>
      <c r="J45" s="1059"/>
      <c r="K45" s="229">
        <v>892</v>
      </c>
      <c r="L45" s="238">
        <v>1010</v>
      </c>
      <c r="M45" s="238">
        <v>875</v>
      </c>
      <c r="N45" s="238">
        <v>820</v>
      </c>
      <c r="O45" s="247">
        <v>814</v>
      </c>
      <c r="P45" s="85"/>
      <c r="Q45" s="85"/>
      <c r="R45" s="85"/>
      <c r="S45" s="85"/>
      <c r="T45" s="85"/>
      <c r="U45" s="85"/>
    </row>
    <row r="46" spans="1:21" ht="30.75" customHeight="1" x14ac:dyDescent="0.2">
      <c r="A46" s="85"/>
      <c r="B46" s="1046"/>
      <c r="C46" s="1047"/>
      <c r="D46" s="219"/>
      <c r="E46" s="1050" t="s">
        <v>28</v>
      </c>
      <c r="F46" s="1050"/>
      <c r="G46" s="1050"/>
      <c r="H46" s="1050"/>
      <c r="I46" s="1050"/>
      <c r="J46" s="1051"/>
      <c r="K46" s="230" t="s">
        <v>201</v>
      </c>
      <c r="L46" s="239" t="s">
        <v>201</v>
      </c>
      <c r="M46" s="239" t="s">
        <v>201</v>
      </c>
      <c r="N46" s="239" t="s">
        <v>201</v>
      </c>
      <c r="O46" s="248" t="s">
        <v>201</v>
      </c>
      <c r="P46" s="85"/>
      <c r="Q46" s="85"/>
      <c r="R46" s="85"/>
      <c r="S46" s="85"/>
      <c r="T46" s="85"/>
      <c r="U46" s="85"/>
    </row>
    <row r="47" spans="1:21" ht="30.75" customHeight="1" x14ac:dyDescent="0.2">
      <c r="A47" s="85"/>
      <c r="B47" s="1046"/>
      <c r="C47" s="1047"/>
      <c r="D47" s="219"/>
      <c r="E47" s="1050" t="s">
        <v>30</v>
      </c>
      <c r="F47" s="1050"/>
      <c r="G47" s="1050"/>
      <c r="H47" s="1050"/>
      <c r="I47" s="1050"/>
      <c r="J47" s="1051"/>
      <c r="K47" s="230" t="s">
        <v>201</v>
      </c>
      <c r="L47" s="239" t="s">
        <v>201</v>
      </c>
      <c r="M47" s="239" t="s">
        <v>201</v>
      </c>
      <c r="N47" s="239" t="s">
        <v>201</v>
      </c>
      <c r="O47" s="248" t="s">
        <v>201</v>
      </c>
      <c r="P47" s="85"/>
      <c r="Q47" s="85"/>
      <c r="R47" s="85"/>
      <c r="S47" s="85"/>
      <c r="T47" s="85"/>
      <c r="U47" s="85"/>
    </row>
    <row r="48" spans="1:21" ht="30.75" customHeight="1" x14ac:dyDescent="0.2">
      <c r="A48" s="85"/>
      <c r="B48" s="1046"/>
      <c r="C48" s="1047"/>
      <c r="D48" s="219"/>
      <c r="E48" s="1050" t="s">
        <v>33</v>
      </c>
      <c r="F48" s="1050"/>
      <c r="G48" s="1050"/>
      <c r="H48" s="1050"/>
      <c r="I48" s="1050"/>
      <c r="J48" s="1051"/>
      <c r="K48" s="230">
        <v>311</v>
      </c>
      <c r="L48" s="239">
        <v>317</v>
      </c>
      <c r="M48" s="239">
        <v>286</v>
      </c>
      <c r="N48" s="239">
        <v>297</v>
      </c>
      <c r="O48" s="248">
        <v>272</v>
      </c>
      <c r="P48" s="85"/>
      <c r="Q48" s="85"/>
      <c r="R48" s="85"/>
      <c r="S48" s="85"/>
      <c r="T48" s="85"/>
      <c r="U48" s="85"/>
    </row>
    <row r="49" spans="1:21" ht="30.75" customHeight="1" x14ac:dyDescent="0.2">
      <c r="A49" s="85"/>
      <c r="B49" s="1046"/>
      <c r="C49" s="1047"/>
      <c r="D49" s="219"/>
      <c r="E49" s="1050" t="s">
        <v>0</v>
      </c>
      <c r="F49" s="1050"/>
      <c r="G49" s="1050"/>
      <c r="H49" s="1050"/>
      <c r="I49" s="1050"/>
      <c r="J49" s="1051"/>
      <c r="K49" s="230">
        <v>26</v>
      </c>
      <c r="L49" s="239">
        <v>9</v>
      </c>
      <c r="M49" s="239">
        <v>8</v>
      </c>
      <c r="N49" s="239">
        <v>108</v>
      </c>
      <c r="O49" s="248">
        <v>122</v>
      </c>
      <c r="P49" s="85"/>
      <c r="Q49" s="85"/>
      <c r="R49" s="85"/>
      <c r="S49" s="85"/>
      <c r="T49" s="85"/>
      <c r="U49" s="85"/>
    </row>
    <row r="50" spans="1:21" ht="30.75" customHeight="1" x14ac:dyDescent="0.2">
      <c r="A50" s="85"/>
      <c r="B50" s="1046"/>
      <c r="C50" s="1047"/>
      <c r="D50" s="219"/>
      <c r="E50" s="1050" t="s">
        <v>38</v>
      </c>
      <c r="F50" s="1050"/>
      <c r="G50" s="1050"/>
      <c r="H50" s="1050"/>
      <c r="I50" s="1050"/>
      <c r="J50" s="1051"/>
      <c r="K50" s="230">
        <v>0</v>
      </c>
      <c r="L50" s="239">
        <v>23</v>
      </c>
      <c r="M50" s="239">
        <v>31</v>
      </c>
      <c r="N50" s="239">
        <v>0</v>
      </c>
      <c r="O50" s="248">
        <v>0</v>
      </c>
      <c r="P50" s="85"/>
      <c r="Q50" s="85"/>
      <c r="R50" s="85"/>
      <c r="S50" s="85"/>
      <c r="T50" s="85"/>
      <c r="U50" s="85"/>
    </row>
    <row r="51" spans="1:21" ht="30.75" customHeight="1" x14ac:dyDescent="0.2">
      <c r="A51" s="85"/>
      <c r="B51" s="1048"/>
      <c r="C51" s="1049"/>
      <c r="D51" s="220"/>
      <c r="E51" s="1050" t="s">
        <v>40</v>
      </c>
      <c r="F51" s="1050"/>
      <c r="G51" s="1050"/>
      <c r="H51" s="1050"/>
      <c r="I51" s="1050"/>
      <c r="J51" s="1051"/>
      <c r="K51" s="230" t="s">
        <v>201</v>
      </c>
      <c r="L51" s="239" t="s">
        <v>201</v>
      </c>
      <c r="M51" s="239" t="s">
        <v>201</v>
      </c>
      <c r="N51" s="239" t="s">
        <v>201</v>
      </c>
      <c r="O51" s="248" t="s">
        <v>201</v>
      </c>
      <c r="P51" s="85"/>
      <c r="Q51" s="85"/>
      <c r="R51" s="85"/>
      <c r="S51" s="85"/>
      <c r="T51" s="85"/>
      <c r="U51" s="85"/>
    </row>
    <row r="52" spans="1:21" ht="30.75" customHeight="1" x14ac:dyDescent="0.2">
      <c r="A52" s="85"/>
      <c r="B52" s="1052" t="s">
        <v>44</v>
      </c>
      <c r="C52" s="1053"/>
      <c r="D52" s="220"/>
      <c r="E52" s="1050" t="s">
        <v>46</v>
      </c>
      <c r="F52" s="1050"/>
      <c r="G52" s="1050"/>
      <c r="H52" s="1050"/>
      <c r="I52" s="1050"/>
      <c r="J52" s="1051"/>
      <c r="K52" s="230">
        <v>988</v>
      </c>
      <c r="L52" s="239">
        <v>990</v>
      </c>
      <c r="M52" s="239">
        <v>916</v>
      </c>
      <c r="N52" s="239">
        <v>898</v>
      </c>
      <c r="O52" s="248">
        <v>870</v>
      </c>
      <c r="P52" s="85"/>
      <c r="Q52" s="85"/>
      <c r="R52" s="85"/>
      <c r="S52" s="85"/>
      <c r="T52" s="85"/>
      <c r="U52" s="85"/>
    </row>
    <row r="53" spans="1:21" ht="30.75" customHeight="1" x14ac:dyDescent="0.2">
      <c r="A53" s="85"/>
      <c r="B53" s="1054" t="s">
        <v>48</v>
      </c>
      <c r="C53" s="1055"/>
      <c r="D53" s="221"/>
      <c r="E53" s="1056" t="s">
        <v>51</v>
      </c>
      <c r="F53" s="1056"/>
      <c r="G53" s="1056"/>
      <c r="H53" s="1056"/>
      <c r="I53" s="1056"/>
      <c r="J53" s="1057"/>
      <c r="K53" s="231">
        <v>241</v>
      </c>
      <c r="L53" s="240">
        <v>369</v>
      </c>
      <c r="M53" s="240">
        <v>284</v>
      </c>
      <c r="N53" s="240">
        <v>327</v>
      </c>
      <c r="O53" s="249">
        <v>338</v>
      </c>
      <c r="P53" s="85"/>
      <c r="Q53" s="85"/>
      <c r="R53" s="85"/>
      <c r="S53" s="85"/>
      <c r="T53" s="85"/>
      <c r="U53" s="85"/>
    </row>
    <row r="54" spans="1:21" ht="24" customHeight="1" x14ac:dyDescent="0.25">
      <c r="A54" s="85"/>
      <c r="B54" s="210" t="s">
        <v>58</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7</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5">
      <c r="A57" s="85"/>
      <c r="B57" s="212"/>
      <c r="C57" s="217"/>
      <c r="D57" s="217"/>
      <c r="E57" s="224"/>
      <c r="F57" s="224"/>
      <c r="G57" s="224"/>
      <c r="H57" s="224"/>
      <c r="I57" s="224"/>
      <c r="J57" s="227" t="s">
        <v>16</v>
      </c>
      <c r="K57" s="233" t="s">
        <v>526</v>
      </c>
      <c r="L57" s="241" t="s">
        <v>527</v>
      </c>
      <c r="M57" s="241" t="s">
        <v>529</v>
      </c>
      <c r="N57" s="241" t="s">
        <v>530</v>
      </c>
      <c r="O57" s="251" t="s">
        <v>531</v>
      </c>
      <c r="P57" s="85"/>
      <c r="Q57" s="85"/>
      <c r="R57" s="85"/>
      <c r="S57" s="85"/>
      <c r="T57" s="85"/>
      <c r="U57" s="85"/>
    </row>
    <row r="58" spans="1:21" ht="31.5" customHeight="1" x14ac:dyDescent="0.2">
      <c r="B58" s="1038" t="s">
        <v>62</v>
      </c>
      <c r="C58" s="1039"/>
      <c r="D58" s="1029" t="s">
        <v>65</v>
      </c>
      <c r="E58" s="1030"/>
      <c r="F58" s="1030"/>
      <c r="G58" s="1030"/>
      <c r="H58" s="1030"/>
      <c r="I58" s="1030"/>
      <c r="J58" s="1031"/>
      <c r="K58" s="234"/>
      <c r="L58" s="242"/>
      <c r="M58" s="242"/>
      <c r="N58" s="242"/>
      <c r="O58" s="252"/>
    </row>
    <row r="59" spans="1:21" ht="31.5" customHeight="1" x14ac:dyDescent="0.2">
      <c r="B59" s="1040"/>
      <c r="C59" s="1041"/>
      <c r="D59" s="1032" t="s">
        <v>13</v>
      </c>
      <c r="E59" s="1033"/>
      <c r="F59" s="1033"/>
      <c r="G59" s="1033"/>
      <c r="H59" s="1033"/>
      <c r="I59" s="1033"/>
      <c r="J59" s="1034"/>
      <c r="K59" s="235"/>
      <c r="L59" s="243"/>
      <c r="M59" s="243"/>
      <c r="N59" s="243"/>
      <c r="O59" s="253"/>
    </row>
    <row r="60" spans="1:21" ht="31.5" customHeight="1" x14ac:dyDescent="0.2">
      <c r="B60" s="1042"/>
      <c r="C60" s="1043"/>
      <c r="D60" s="1035" t="s">
        <v>66</v>
      </c>
      <c r="E60" s="1036"/>
      <c r="F60" s="1036"/>
      <c r="G60" s="1036"/>
      <c r="H60" s="1036"/>
      <c r="I60" s="1036"/>
      <c r="J60" s="1037"/>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k/7TKnEQHESCWaHlCy4UsSTw4g95GkZmNQya7qz/Y+P0tWyDxzZxJbXz1+46EFuFZtfQjzhUppActo1BaBRktA==" saltValue="k7n3/bDngTKbxIV1ZeSm5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23</v>
      </c>
      <c r="C40" s="215"/>
      <c r="D40" s="215"/>
      <c r="E40" s="223"/>
      <c r="F40" s="223"/>
      <c r="G40" s="223"/>
      <c r="H40" s="226" t="s">
        <v>16</v>
      </c>
      <c r="I40" s="228" t="s">
        <v>526</v>
      </c>
      <c r="J40" s="237" t="s">
        <v>527</v>
      </c>
      <c r="K40" s="237" t="s">
        <v>529</v>
      </c>
      <c r="L40" s="237" t="s">
        <v>530</v>
      </c>
      <c r="M40" s="266" t="s">
        <v>531</v>
      </c>
    </row>
    <row r="41" spans="2:13" ht="27.75" customHeight="1" x14ac:dyDescent="0.2">
      <c r="B41" s="1044" t="s">
        <v>35</v>
      </c>
      <c r="C41" s="1045"/>
      <c r="D41" s="218"/>
      <c r="E41" s="1069" t="s">
        <v>69</v>
      </c>
      <c r="F41" s="1069"/>
      <c r="G41" s="1069"/>
      <c r="H41" s="1070"/>
      <c r="I41" s="259">
        <v>7353</v>
      </c>
      <c r="J41" s="263">
        <v>6677</v>
      </c>
      <c r="K41" s="263">
        <v>6451</v>
      </c>
      <c r="L41" s="263">
        <v>6497</v>
      </c>
      <c r="M41" s="267">
        <v>6594</v>
      </c>
    </row>
    <row r="42" spans="2:13" ht="27.75" customHeight="1" x14ac:dyDescent="0.2">
      <c r="B42" s="1046"/>
      <c r="C42" s="1047"/>
      <c r="D42" s="219"/>
      <c r="E42" s="1060" t="s">
        <v>75</v>
      </c>
      <c r="F42" s="1060"/>
      <c r="G42" s="1060"/>
      <c r="H42" s="1061"/>
      <c r="I42" s="260" t="s">
        <v>201</v>
      </c>
      <c r="J42" s="264" t="s">
        <v>201</v>
      </c>
      <c r="K42" s="264" t="s">
        <v>201</v>
      </c>
      <c r="L42" s="264" t="s">
        <v>201</v>
      </c>
      <c r="M42" s="268" t="s">
        <v>201</v>
      </c>
    </row>
    <row r="43" spans="2:13" ht="27.75" customHeight="1" x14ac:dyDescent="0.2">
      <c r="B43" s="1046"/>
      <c r="C43" s="1047"/>
      <c r="D43" s="219"/>
      <c r="E43" s="1060" t="s">
        <v>77</v>
      </c>
      <c r="F43" s="1060"/>
      <c r="G43" s="1060"/>
      <c r="H43" s="1061"/>
      <c r="I43" s="260">
        <v>3431</v>
      </c>
      <c r="J43" s="264">
        <v>3348</v>
      </c>
      <c r="K43" s="264">
        <v>3113</v>
      </c>
      <c r="L43" s="264">
        <v>2895</v>
      </c>
      <c r="M43" s="268">
        <v>2680</v>
      </c>
    </row>
    <row r="44" spans="2:13" ht="27.75" customHeight="1" x14ac:dyDescent="0.2">
      <c r="B44" s="1046"/>
      <c r="C44" s="1047"/>
      <c r="D44" s="219"/>
      <c r="E44" s="1060" t="s">
        <v>19</v>
      </c>
      <c r="F44" s="1060"/>
      <c r="G44" s="1060"/>
      <c r="H44" s="1061"/>
      <c r="I44" s="260">
        <v>241</v>
      </c>
      <c r="J44" s="264">
        <v>497</v>
      </c>
      <c r="K44" s="264">
        <v>2466</v>
      </c>
      <c r="L44" s="264">
        <v>2390</v>
      </c>
      <c r="M44" s="268">
        <v>2230</v>
      </c>
    </row>
    <row r="45" spans="2:13" ht="27.75" customHeight="1" x14ac:dyDescent="0.2">
      <c r="B45" s="1046"/>
      <c r="C45" s="1047"/>
      <c r="D45" s="219"/>
      <c r="E45" s="1060" t="s">
        <v>80</v>
      </c>
      <c r="F45" s="1060"/>
      <c r="G45" s="1060"/>
      <c r="H45" s="1061"/>
      <c r="I45" s="260">
        <v>2031</v>
      </c>
      <c r="J45" s="264">
        <v>2007</v>
      </c>
      <c r="K45" s="264">
        <v>1981</v>
      </c>
      <c r="L45" s="264">
        <v>1929</v>
      </c>
      <c r="M45" s="268">
        <v>1871</v>
      </c>
    </row>
    <row r="46" spans="2:13" ht="27.75" customHeight="1" x14ac:dyDescent="0.2">
      <c r="B46" s="1046"/>
      <c r="C46" s="1047"/>
      <c r="D46" s="220"/>
      <c r="E46" s="1060" t="s">
        <v>79</v>
      </c>
      <c r="F46" s="1060"/>
      <c r="G46" s="1060"/>
      <c r="H46" s="1061"/>
      <c r="I46" s="260">
        <v>8</v>
      </c>
      <c r="J46" s="264" t="s">
        <v>201</v>
      </c>
      <c r="K46" s="264">
        <v>11</v>
      </c>
      <c r="L46" s="264" t="s">
        <v>201</v>
      </c>
      <c r="M46" s="268">
        <v>4</v>
      </c>
    </row>
    <row r="47" spans="2:13" ht="27.75" customHeight="1" x14ac:dyDescent="0.2">
      <c r="B47" s="1046"/>
      <c r="C47" s="1047"/>
      <c r="D47" s="256"/>
      <c r="E47" s="1066" t="s">
        <v>82</v>
      </c>
      <c r="F47" s="1067"/>
      <c r="G47" s="1067"/>
      <c r="H47" s="1068"/>
      <c r="I47" s="260" t="s">
        <v>201</v>
      </c>
      <c r="J47" s="264" t="s">
        <v>201</v>
      </c>
      <c r="K47" s="264" t="s">
        <v>201</v>
      </c>
      <c r="L47" s="264" t="s">
        <v>201</v>
      </c>
      <c r="M47" s="268" t="s">
        <v>201</v>
      </c>
    </row>
    <row r="48" spans="2:13" ht="27.75" customHeight="1" x14ac:dyDescent="0.2">
      <c r="B48" s="1046"/>
      <c r="C48" s="1047"/>
      <c r="D48" s="219"/>
      <c r="E48" s="1060" t="s">
        <v>53</v>
      </c>
      <c r="F48" s="1060"/>
      <c r="G48" s="1060"/>
      <c r="H48" s="1061"/>
      <c r="I48" s="260" t="s">
        <v>201</v>
      </c>
      <c r="J48" s="264" t="s">
        <v>201</v>
      </c>
      <c r="K48" s="264" t="s">
        <v>201</v>
      </c>
      <c r="L48" s="264" t="s">
        <v>201</v>
      </c>
      <c r="M48" s="268" t="s">
        <v>201</v>
      </c>
    </row>
    <row r="49" spans="2:13" ht="27.75" customHeight="1" x14ac:dyDescent="0.2">
      <c r="B49" s="1048"/>
      <c r="C49" s="1049"/>
      <c r="D49" s="219"/>
      <c r="E49" s="1060" t="s">
        <v>86</v>
      </c>
      <c r="F49" s="1060"/>
      <c r="G49" s="1060"/>
      <c r="H49" s="1061"/>
      <c r="I49" s="260" t="s">
        <v>201</v>
      </c>
      <c r="J49" s="264" t="s">
        <v>201</v>
      </c>
      <c r="K49" s="264" t="s">
        <v>201</v>
      </c>
      <c r="L49" s="264" t="s">
        <v>201</v>
      </c>
      <c r="M49" s="268" t="s">
        <v>201</v>
      </c>
    </row>
    <row r="50" spans="2:13" ht="27.75" customHeight="1" x14ac:dyDescent="0.2">
      <c r="B50" s="1064" t="s">
        <v>88</v>
      </c>
      <c r="C50" s="1065"/>
      <c r="D50" s="257"/>
      <c r="E50" s="1060" t="s">
        <v>89</v>
      </c>
      <c r="F50" s="1060"/>
      <c r="G50" s="1060"/>
      <c r="H50" s="1061"/>
      <c r="I50" s="260">
        <v>8581</v>
      </c>
      <c r="J50" s="264">
        <v>8273</v>
      </c>
      <c r="K50" s="264">
        <v>7738</v>
      </c>
      <c r="L50" s="264">
        <v>8156</v>
      </c>
      <c r="M50" s="268">
        <v>7621</v>
      </c>
    </row>
    <row r="51" spans="2:13" ht="27.75" customHeight="1" x14ac:dyDescent="0.2">
      <c r="B51" s="1046"/>
      <c r="C51" s="1047"/>
      <c r="D51" s="219"/>
      <c r="E51" s="1060" t="s">
        <v>91</v>
      </c>
      <c r="F51" s="1060"/>
      <c r="G51" s="1060"/>
      <c r="H51" s="1061"/>
      <c r="I51" s="260">
        <v>3438</v>
      </c>
      <c r="J51" s="264">
        <v>3364</v>
      </c>
      <c r="K51" s="264">
        <v>2967</v>
      </c>
      <c r="L51" s="264">
        <v>2675</v>
      </c>
      <c r="M51" s="268">
        <v>2378</v>
      </c>
    </row>
    <row r="52" spans="2:13" ht="27.75" customHeight="1" x14ac:dyDescent="0.2">
      <c r="B52" s="1048"/>
      <c r="C52" s="1049"/>
      <c r="D52" s="219"/>
      <c r="E52" s="1060" t="s">
        <v>43</v>
      </c>
      <c r="F52" s="1060"/>
      <c r="G52" s="1060"/>
      <c r="H52" s="1061"/>
      <c r="I52" s="260">
        <v>6229</v>
      </c>
      <c r="J52" s="264">
        <v>6637</v>
      </c>
      <c r="K52" s="264">
        <v>6629</v>
      </c>
      <c r="L52" s="264">
        <v>6621</v>
      </c>
      <c r="M52" s="268">
        <v>6664</v>
      </c>
    </row>
    <row r="53" spans="2:13" ht="27.75" customHeight="1" x14ac:dyDescent="0.2">
      <c r="B53" s="1054" t="s">
        <v>48</v>
      </c>
      <c r="C53" s="1055"/>
      <c r="D53" s="221"/>
      <c r="E53" s="1062" t="s">
        <v>95</v>
      </c>
      <c r="F53" s="1062"/>
      <c r="G53" s="1062"/>
      <c r="H53" s="1063"/>
      <c r="I53" s="261">
        <v>-5184</v>
      </c>
      <c r="J53" s="265">
        <v>-5745</v>
      </c>
      <c r="K53" s="265">
        <v>-3312</v>
      </c>
      <c r="L53" s="265">
        <v>-3741</v>
      </c>
      <c r="M53" s="269">
        <v>-3284</v>
      </c>
    </row>
    <row r="54" spans="2:13" ht="27.75" customHeight="1" x14ac:dyDescent="0.25">
      <c r="B54" s="255" t="s">
        <v>68</v>
      </c>
      <c r="C54" s="192"/>
      <c r="D54" s="192"/>
      <c r="E54" s="258"/>
      <c r="F54" s="258"/>
      <c r="G54" s="258"/>
      <c r="H54" s="258"/>
      <c r="I54" s="262"/>
      <c r="J54" s="262"/>
      <c r="K54" s="262"/>
      <c r="L54" s="262"/>
      <c r="M54" s="262"/>
    </row>
    <row r="55" spans="2:13" ht="13" x14ac:dyDescent="0.2"/>
  </sheetData>
  <sheetProtection algorithmName="SHA-512" hashValue="BpKAPPOGpViuw9NQWXwDBC5kqYqU+5tFfnOcwJ99OOQk8Kh6w1GhgqCGZ9ct3+YRY0kfXuW0u2XfYfLcQAwuWg==" saltValue="hySHmPDvoJMaHTtVz8Av/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93</v>
      </c>
    </row>
    <row r="54" spans="2:8" ht="29.25" customHeight="1" x14ac:dyDescent="0.3">
      <c r="B54" s="270" t="s">
        <v>5</v>
      </c>
      <c r="C54" s="276"/>
      <c r="D54" s="276"/>
      <c r="E54" s="277" t="s">
        <v>16</v>
      </c>
      <c r="F54" s="278" t="s">
        <v>529</v>
      </c>
      <c r="G54" s="278" t="s">
        <v>530</v>
      </c>
      <c r="H54" s="286" t="s">
        <v>531</v>
      </c>
    </row>
    <row r="55" spans="2:8" ht="52.5" customHeight="1" x14ac:dyDescent="0.2">
      <c r="B55" s="271"/>
      <c r="C55" s="1079" t="s">
        <v>99</v>
      </c>
      <c r="D55" s="1079"/>
      <c r="E55" s="1080"/>
      <c r="F55" s="279">
        <v>4256</v>
      </c>
      <c r="G55" s="279">
        <v>4439</v>
      </c>
      <c r="H55" s="287">
        <v>3713</v>
      </c>
    </row>
    <row r="56" spans="2:8" ht="52.5" customHeight="1" x14ac:dyDescent="0.2">
      <c r="B56" s="272"/>
      <c r="C56" s="1081" t="s">
        <v>102</v>
      </c>
      <c r="D56" s="1081"/>
      <c r="E56" s="1082"/>
      <c r="F56" s="280">
        <v>101</v>
      </c>
      <c r="G56" s="280">
        <v>201</v>
      </c>
      <c r="H56" s="288">
        <v>241</v>
      </c>
    </row>
    <row r="57" spans="2:8" ht="53.25" customHeight="1" x14ac:dyDescent="0.2">
      <c r="B57" s="272"/>
      <c r="C57" s="1083" t="s">
        <v>73</v>
      </c>
      <c r="D57" s="1083"/>
      <c r="E57" s="1084"/>
      <c r="F57" s="281">
        <v>2731</v>
      </c>
      <c r="G57" s="281">
        <v>2872</v>
      </c>
      <c r="H57" s="289">
        <v>3022</v>
      </c>
    </row>
    <row r="58" spans="2:8" ht="45.75" customHeight="1" x14ac:dyDescent="0.2">
      <c r="B58" s="273"/>
      <c r="C58" s="1071" t="s">
        <v>417</v>
      </c>
      <c r="D58" s="1072"/>
      <c r="E58" s="1073"/>
      <c r="F58" s="282">
        <v>2222</v>
      </c>
      <c r="G58" s="282">
        <v>2353</v>
      </c>
      <c r="H58" s="290">
        <v>2494</v>
      </c>
    </row>
    <row r="59" spans="2:8" ht="45.75" customHeight="1" x14ac:dyDescent="0.2">
      <c r="B59" s="273"/>
      <c r="C59" s="1071" t="s">
        <v>308</v>
      </c>
      <c r="D59" s="1072"/>
      <c r="E59" s="1073"/>
      <c r="F59" s="282">
        <v>163</v>
      </c>
      <c r="G59" s="282">
        <v>163</v>
      </c>
      <c r="H59" s="290">
        <v>163</v>
      </c>
    </row>
    <row r="60" spans="2:8" ht="45.75" customHeight="1" x14ac:dyDescent="0.2">
      <c r="B60" s="273"/>
      <c r="C60" s="1071" t="s">
        <v>115</v>
      </c>
      <c r="D60" s="1072"/>
      <c r="E60" s="1073"/>
      <c r="F60" s="282">
        <v>150</v>
      </c>
      <c r="G60" s="282">
        <v>150</v>
      </c>
      <c r="H60" s="290">
        <v>150</v>
      </c>
    </row>
    <row r="61" spans="2:8" ht="45.75" customHeight="1" x14ac:dyDescent="0.2">
      <c r="B61" s="273"/>
      <c r="C61" s="1071" t="s">
        <v>330</v>
      </c>
      <c r="D61" s="1072"/>
      <c r="E61" s="1073"/>
      <c r="F61" s="282">
        <v>124</v>
      </c>
      <c r="G61" s="282">
        <v>124</v>
      </c>
      <c r="H61" s="290">
        <v>124</v>
      </c>
    </row>
    <row r="62" spans="2:8" ht="45.75" customHeight="1" x14ac:dyDescent="0.2">
      <c r="B62" s="274"/>
      <c r="C62" s="1074" t="s">
        <v>528</v>
      </c>
      <c r="D62" s="1075"/>
      <c r="E62" s="1076"/>
      <c r="F62" s="283">
        <v>37</v>
      </c>
      <c r="G62" s="283">
        <v>46</v>
      </c>
      <c r="H62" s="291">
        <v>52</v>
      </c>
    </row>
    <row r="63" spans="2:8" ht="52.5" customHeight="1" x14ac:dyDescent="0.2">
      <c r="B63" s="275"/>
      <c r="C63" s="1077" t="s">
        <v>105</v>
      </c>
      <c r="D63" s="1077"/>
      <c r="E63" s="1078"/>
      <c r="F63" s="284">
        <v>7087</v>
      </c>
      <c r="G63" s="284">
        <v>7512</v>
      </c>
      <c r="H63" s="292">
        <v>6976</v>
      </c>
    </row>
    <row r="64" spans="2:8" ht="13" x14ac:dyDescent="0.2"/>
  </sheetData>
  <sheetProtection algorithmName="SHA-512" hashValue="je5Vx/+g+hD1UfIcOMbVJZHYwnKVh/n9eIDdNzQsm9kwxOwWXoXjNY5Cc+uiV9rSNyflpTxF9HTa93571E/n3g==" saltValue="SVkpAlcBdw4BeK05LI7IF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57</v>
      </c>
      <c r="E2" s="124"/>
      <c r="F2" s="308" t="s">
        <v>525</v>
      </c>
      <c r="G2" s="148"/>
      <c r="H2" s="158"/>
    </row>
    <row r="3" spans="1:8" x14ac:dyDescent="0.2">
      <c r="A3" s="114" t="s">
        <v>501</v>
      </c>
      <c r="B3" s="106"/>
      <c r="C3" s="301"/>
      <c r="D3" s="304">
        <v>23910</v>
      </c>
      <c r="E3" s="306"/>
      <c r="F3" s="309">
        <v>53869</v>
      </c>
      <c r="G3" s="311"/>
      <c r="H3" s="314"/>
    </row>
    <row r="4" spans="1:8" x14ac:dyDescent="0.2">
      <c r="A4" s="99"/>
      <c r="B4" s="105"/>
      <c r="C4" s="302"/>
      <c r="D4" s="305">
        <v>15389</v>
      </c>
      <c r="E4" s="307"/>
      <c r="F4" s="310">
        <v>35046</v>
      </c>
      <c r="G4" s="312"/>
      <c r="H4" s="315"/>
    </row>
    <row r="5" spans="1:8" x14ac:dyDescent="0.2">
      <c r="A5" s="114" t="s">
        <v>522</v>
      </c>
      <c r="B5" s="106"/>
      <c r="C5" s="301"/>
      <c r="D5" s="304">
        <v>16200</v>
      </c>
      <c r="E5" s="306"/>
      <c r="F5" s="309">
        <v>59119</v>
      </c>
      <c r="G5" s="311"/>
      <c r="H5" s="314"/>
    </row>
    <row r="6" spans="1:8" x14ac:dyDescent="0.2">
      <c r="A6" s="99"/>
      <c r="B6" s="105"/>
      <c r="C6" s="302"/>
      <c r="D6" s="305">
        <v>12415</v>
      </c>
      <c r="E6" s="307"/>
      <c r="F6" s="310">
        <v>29900</v>
      </c>
      <c r="G6" s="312"/>
      <c r="H6" s="315"/>
    </row>
    <row r="7" spans="1:8" x14ac:dyDescent="0.2">
      <c r="A7" s="114" t="s">
        <v>476</v>
      </c>
      <c r="B7" s="106"/>
      <c r="C7" s="301"/>
      <c r="D7" s="304">
        <v>17395</v>
      </c>
      <c r="E7" s="306"/>
      <c r="F7" s="309">
        <v>53895</v>
      </c>
      <c r="G7" s="311"/>
      <c r="H7" s="314"/>
    </row>
    <row r="8" spans="1:8" x14ac:dyDescent="0.2">
      <c r="A8" s="99"/>
      <c r="B8" s="105"/>
      <c r="C8" s="302"/>
      <c r="D8" s="305">
        <v>11677</v>
      </c>
      <c r="E8" s="307"/>
      <c r="F8" s="310">
        <v>31224</v>
      </c>
      <c r="G8" s="312"/>
      <c r="H8" s="315"/>
    </row>
    <row r="9" spans="1:8" x14ac:dyDescent="0.2">
      <c r="A9" s="114" t="s">
        <v>523</v>
      </c>
      <c r="B9" s="106"/>
      <c r="C9" s="301"/>
      <c r="D9" s="304">
        <v>18930</v>
      </c>
      <c r="E9" s="306"/>
      <c r="F9" s="309">
        <v>56181</v>
      </c>
      <c r="G9" s="311"/>
      <c r="H9" s="314"/>
    </row>
    <row r="10" spans="1:8" x14ac:dyDescent="0.2">
      <c r="A10" s="99"/>
      <c r="B10" s="105"/>
      <c r="C10" s="302"/>
      <c r="D10" s="305">
        <v>8785</v>
      </c>
      <c r="E10" s="307"/>
      <c r="F10" s="310">
        <v>32039</v>
      </c>
      <c r="G10" s="312"/>
      <c r="H10" s="315"/>
    </row>
    <row r="11" spans="1:8" x14ac:dyDescent="0.2">
      <c r="A11" s="114" t="s">
        <v>139</v>
      </c>
      <c r="B11" s="106"/>
      <c r="C11" s="301"/>
      <c r="D11" s="304">
        <v>53945</v>
      </c>
      <c r="E11" s="306"/>
      <c r="F11" s="309">
        <v>47730</v>
      </c>
      <c r="G11" s="311"/>
      <c r="H11" s="314"/>
    </row>
    <row r="12" spans="1:8" x14ac:dyDescent="0.2">
      <c r="A12" s="99"/>
      <c r="B12" s="105"/>
      <c r="C12" s="303"/>
      <c r="D12" s="305">
        <v>34718</v>
      </c>
      <c r="E12" s="307"/>
      <c r="F12" s="310">
        <v>26378</v>
      </c>
      <c r="G12" s="312"/>
      <c r="H12" s="315"/>
    </row>
    <row r="13" spans="1:8" x14ac:dyDescent="0.2">
      <c r="A13" s="114"/>
      <c r="B13" s="106"/>
      <c r="C13" s="301"/>
      <c r="D13" s="304">
        <v>26076</v>
      </c>
      <c r="E13" s="306"/>
      <c r="F13" s="309">
        <v>54159</v>
      </c>
      <c r="G13" s="313"/>
      <c r="H13" s="314"/>
    </row>
    <row r="14" spans="1:8" x14ac:dyDescent="0.2">
      <c r="A14" s="99"/>
      <c r="B14" s="105"/>
      <c r="C14" s="302"/>
      <c r="D14" s="305">
        <v>16597</v>
      </c>
      <c r="E14" s="307"/>
      <c r="F14" s="310">
        <v>30917</v>
      </c>
      <c r="G14" s="312"/>
      <c r="H14" s="315"/>
    </row>
    <row r="17" spans="1:11" x14ac:dyDescent="0.2">
      <c r="A17" s="293" t="s">
        <v>25</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6.31</v>
      </c>
      <c r="C19" s="294">
        <f>ROUND(VALUE(SUBSTITUTE(実質収支比率等に係る経年分析!G$48,"▲","-")),2)</f>
        <v>5.24</v>
      </c>
      <c r="D19" s="294">
        <f>ROUND(VALUE(SUBSTITUTE(実質収支比率等に係る経年分析!H$48,"▲","-")),2)</f>
        <v>7.82</v>
      </c>
      <c r="E19" s="294">
        <f>ROUND(VALUE(SUBSTITUTE(実質収支比率等に係る経年分析!I$48,"▲","-")),2)</f>
        <v>9.4600000000000009</v>
      </c>
      <c r="F19" s="294">
        <f>ROUND(VALUE(SUBSTITUTE(実質収支比率等に係る経年分析!J$48,"▲","-")),2)</f>
        <v>8.94</v>
      </c>
    </row>
    <row r="20" spans="1:11" x14ac:dyDescent="0.2">
      <c r="A20" s="294" t="s">
        <v>36</v>
      </c>
      <c r="B20" s="294">
        <f>ROUND(VALUE(SUBSTITUTE(実質収支比率等に係る経年分析!F$47,"▲","-")),2)</f>
        <v>64.66</v>
      </c>
      <c r="C20" s="294">
        <f>ROUND(VALUE(SUBSTITUTE(実質収支比率等に係る経年分析!G$47,"▲","-")),2)</f>
        <v>57.81</v>
      </c>
      <c r="D20" s="294">
        <f>ROUND(VALUE(SUBSTITUTE(実質収支比率等に係る経年分析!H$47,"▲","-")),2)</f>
        <v>54.41</v>
      </c>
      <c r="E20" s="294">
        <f>ROUND(VALUE(SUBSTITUTE(実質収支比率等に係る経年分析!I$47,"▲","-")),2)</f>
        <v>53.86</v>
      </c>
      <c r="F20" s="294">
        <f>ROUND(VALUE(SUBSTITUTE(実質収支比率等に係る経年分析!J$47,"▲","-")),2)</f>
        <v>46.18</v>
      </c>
    </row>
    <row r="21" spans="1:11" x14ac:dyDescent="0.2">
      <c r="A21" s="294" t="s">
        <v>108</v>
      </c>
      <c r="B21" s="294">
        <f>IF(ISNUMBER(VALUE(SUBSTITUTE(実質収支比率等に係る経年分析!F$49,"▲","-"))),ROUND(VALUE(SUBSTITUTE(実質収支比率等に係る経年分析!F$49,"▲","-")),2),NA())</f>
        <v>0.55000000000000004</v>
      </c>
      <c r="C21" s="294">
        <f>IF(ISNUMBER(VALUE(SUBSTITUTE(実質収支比率等に係る経年分析!G$49,"▲","-"))),ROUND(VALUE(SUBSTITUTE(実質収支比率等に係る経年分析!G$49,"▲","-")),2),NA())</f>
        <v>-4.3899999999999997</v>
      </c>
      <c r="D21" s="294">
        <f>IF(ISNUMBER(VALUE(SUBSTITUTE(実質収支比率等に係る経年分析!H$49,"▲","-"))),ROUND(VALUE(SUBSTITUTE(実質収支比率等に係る経年分析!H$49,"▲","-")),2),NA())</f>
        <v>-5.81</v>
      </c>
      <c r="E21" s="294">
        <f>IF(ISNUMBER(VALUE(SUBSTITUTE(実質収支比率等に係る経年分析!I$49,"▲","-"))),ROUND(VALUE(SUBSTITUTE(実質収支比率等に係る経年分析!I$49,"▲","-")),2),NA())</f>
        <v>4.2699999999999996</v>
      </c>
      <c r="F21" s="294">
        <f>IF(ISNUMBER(VALUE(SUBSTITUTE(実質収支比率等に係る経年分析!J$49,"▲","-"))),ROUND(VALUE(SUBSTITUTE(実質収支比率等に係る経年分析!J$49,"▲","-")),2),NA())</f>
        <v>-9.7899999999999991</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71</v>
      </c>
      <c r="D26" s="295" t="s">
        <v>110</v>
      </c>
      <c r="E26" s="295" t="s">
        <v>71</v>
      </c>
      <c r="F26" s="295" t="s">
        <v>110</v>
      </c>
      <c r="G26" s="295" t="s">
        <v>71</v>
      </c>
      <c r="H26" s="295" t="s">
        <v>110</v>
      </c>
      <c r="I26" s="295" t="s">
        <v>71</v>
      </c>
      <c r="J26" s="295" t="s">
        <v>110</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0.4</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0.36</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str">
        <f>IF(連結実質赤字比率に係る赤字・黒字の構成分析!C$39="",NA(),連結実質赤字比率に係る赤字・黒字の構成分析!C$39)</f>
        <v>公園墓地事業特別会計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0.03</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0.03</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0.01</v>
      </c>
    </row>
    <row r="32" spans="1:11" x14ac:dyDescent="0.2">
      <c r="A32" s="295" t="str">
        <f>IF(連結実質赤字比率に係る赤字・黒字の構成分析!C$38="",NA(),連結実質赤字比率に係る赤字・黒字の構成分析!C$38)</f>
        <v>国民健康保険事業特別会計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0.03</v>
      </c>
    </row>
    <row r="33" spans="1:16" x14ac:dyDescent="0.2">
      <c r="A33" s="295" t="str">
        <f>IF(連結実質赤字比率に係る赤字・黒字の構成分析!C$37="",NA(),連結実質赤字比率に係る赤字・黒字の構成分析!C$37)</f>
        <v>後期高齢者医療事業特別会計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0.02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0.02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0.02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0.02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0.03</v>
      </c>
    </row>
    <row r="34" spans="1:16" x14ac:dyDescent="0.2">
      <c r="A34" s="295" t="str">
        <f>IF(連結実質赤字比率に係る赤字・黒字の構成分析!C$36="",NA(),連結実質赤字比率に係る赤字・黒字の構成分析!C$36)</f>
        <v>介護保険事業特別会計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0.41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0.59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1.04</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0.56999999999999995</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1.25</v>
      </c>
    </row>
    <row r="35" spans="1:16" x14ac:dyDescent="0.2">
      <c r="A35" s="295" t="str">
        <f>IF(連結実質赤字比率に係る赤字・黒字の構成分析!C$35="",NA(),連結実質赤字比率に係る赤字・黒字の構成分析!C$35)</f>
        <v>公共下水道事業会計</v>
      </c>
      <c r="B35" s="295" t="e">
        <f>IF(ROUND(VALUE(SUBSTITUTE(連結実質赤字比率に係る赤字・黒字の構成分析!F$35,"▲","-")),2)&lt;0,ABS(ROUND(VALUE(SUBSTITUTE(連結実質赤字比率に係る赤字・黒字の構成分析!F$35,"▲","-")),2)),NA())</f>
        <v>#VALUE!</v>
      </c>
      <c r="C35" s="295" t="e">
        <f>IF(ROUND(VALUE(SUBSTITUTE(連結実質赤字比率に係る赤字・黒字の構成分析!F$35,"▲","-")),2)&gt;=0,ABS(ROUND(VALUE(SUBSTITUTE(連結実質赤字比率に係る赤字・黒字の構成分析!F$35,"▲","-")),2)),NA())</f>
        <v>#VALUE!</v>
      </c>
      <c r="D35" s="295" t="e">
        <f>IF(ROUND(VALUE(SUBSTITUTE(連結実質赤字比率に係る赤字・黒字の構成分析!G$35,"▲","-")),2)&lt;0,ABS(ROUND(VALUE(SUBSTITUTE(連結実質赤字比率に係る赤字・黒字の構成分析!G$35,"▲","-")),2)),NA())</f>
        <v>#VALUE!</v>
      </c>
      <c r="E35" s="295" t="e">
        <f>IF(ROUND(VALUE(SUBSTITUTE(連結実質赤字比率に係る赤字・黒字の構成分析!G$35,"▲","-")),2)&gt;=0,ABS(ROUND(VALUE(SUBSTITUTE(連結実質赤字比率に係る赤字・黒字の構成分析!G$35,"▲","-")),2)),NA())</f>
        <v>#VALUE!</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0.96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1.56</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1.98</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6.28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5.21</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7.77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9.42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8.92</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114</v>
      </c>
      <c r="B42" s="296"/>
      <c r="C42" s="296"/>
      <c r="D42" s="296">
        <f>'実質公債費比率（分子）の構造'!K$52</f>
        <v>988</v>
      </c>
      <c r="E42" s="296"/>
      <c r="F42" s="296"/>
      <c r="G42" s="296">
        <f>'実質公債費比率（分子）の構造'!L$52</f>
        <v>990</v>
      </c>
      <c r="H42" s="296"/>
      <c r="I42" s="296"/>
      <c r="J42" s="296">
        <f>'実質公債費比率（分子）の構造'!M$52</f>
        <v>916</v>
      </c>
      <c r="K42" s="296"/>
      <c r="L42" s="296"/>
      <c r="M42" s="296">
        <f>'実質公債費比率（分子）の構造'!N$52</f>
        <v>898</v>
      </c>
      <c r="N42" s="296"/>
      <c r="O42" s="296"/>
      <c r="P42" s="296">
        <f>'実質公債費比率（分子）の構造'!O$52</f>
        <v>870</v>
      </c>
    </row>
    <row r="43" spans="1:16" x14ac:dyDescent="0.2">
      <c r="A43" s="296" t="s">
        <v>40</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38</v>
      </c>
      <c r="B44" s="296">
        <f>'実質公債費比率（分子）の構造'!K$50</f>
        <v>0</v>
      </c>
      <c r="C44" s="296"/>
      <c r="D44" s="296"/>
      <c r="E44" s="296">
        <f>'実質公債費比率（分子）の構造'!L$50</f>
        <v>23</v>
      </c>
      <c r="F44" s="296"/>
      <c r="G44" s="296"/>
      <c r="H44" s="296">
        <f>'実質公債費比率（分子）の構造'!M$50</f>
        <v>31</v>
      </c>
      <c r="I44" s="296"/>
      <c r="J44" s="296"/>
      <c r="K44" s="296">
        <f>'実質公債費比率（分子）の構造'!N$50</f>
        <v>0</v>
      </c>
      <c r="L44" s="296"/>
      <c r="M44" s="296"/>
      <c r="N44" s="296">
        <f>'実質公債費比率（分子）の構造'!O$50</f>
        <v>0</v>
      </c>
      <c r="O44" s="296"/>
      <c r="P44" s="296"/>
    </row>
    <row r="45" spans="1:16" x14ac:dyDescent="0.2">
      <c r="A45" s="296" t="s">
        <v>0</v>
      </c>
      <c r="B45" s="296">
        <f>'実質公債費比率（分子）の構造'!K$49</f>
        <v>26</v>
      </c>
      <c r="C45" s="296"/>
      <c r="D45" s="296"/>
      <c r="E45" s="296">
        <f>'実質公債費比率（分子）の構造'!L$49</f>
        <v>9</v>
      </c>
      <c r="F45" s="296"/>
      <c r="G45" s="296"/>
      <c r="H45" s="296">
        <f>'実質公債費比率（分子）の構造'!M$49</f>
        <v>8</v>
      </c>
      <c r="I45" s="296"/>
      <c r="J45" s="296"/>
      <c r="K45" s="296">
        <f>'実質公債費比率（分子）の構造'!N$49</f>
        <v>108</v>
      </c>
      <c r="L45" s="296"/>
      <c r="M45" s="296"/>
      <c r="N45" s="296">
        <f>'実質公債費比率（分子）の構造'!O$49</f>
        <v>122</v>
      </c>
      <c r="O45" s="296"/>
      <c r="P45" s="296"/>
    </row>
    <row r="46" spans="1:16" x14ac:dyDescent="0.2">
      <c r="A46" s="296" t="s">
        <v>33</v>
      </c>
      <c r="B46" s="296">
        <f>'実質公債費比率（分子）の構造'!K$48</f>
        <v>311</v>
      </c>
      <c r="C46" s="296"/>
      <c r="D46" s="296"/>
      <c r="E46" s="296">
        <f>'実質公債費比率（分子）の構造'!L$48</f>
        <v>317</v>
      </c>
      <c r="F46" s="296"/>
      <c r="G46" s="296"/>
      <c r="H46" s="296">
        <f>'実質公債費比率（分子）の構造'!M$48</f>
        <v>286</v>
      </c>
      <c r="I46" s="296"/>
      <c r="J46" s="296"/>
      <c r="K46" s="296">
        <f>'実質公債費比率（分子）の構造'!N$48</f>
        <v>297</v>
      </c>
      <c r="L46" s="296"/>
      <c r="M46" s="296"/>
      <c r="N46" s="296">
        <f>'実質公債費比率（分子）の構造'!O$48</f>
        <v>272</v>
      </c>
      <c r="O46" s="296"/>
      <c r="P46" s="296"/>
    </row>
    <row r="47" spans="1:16" x14ac:dyDescent="0.2">
      <c r="A47" s="296" t="s">
        <v>30</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24</v>
      </c>
      <c r="B49" s="296">
        <f>'実質公債費比率（分子）の構造'!K$45</f>
        <v>892</v>
      </c>
      <c r="C49" s="296"/>
      <c r="D49" s="296"/>
      <c r="E49" s="296">
        <f>'実質公債費比率（分子）の構造'!L$45</f>
        <v>1010</v>
      </c>
      <c r="F49" s="296"/>
      <c r="G49" s="296"/>
      <c r="H49" s="296">
        <f>'実質公債費比率（分子）の構造'!M$45</f>
        <v>875</v>
      </c>
      <c r="I49" s="296"/>
      <c r="J49" s="296"/>
      <c r="K49" s="296">
        <f>'実質公債費比率（分子）の構造'!N$45</f>
        <v>820</v>
      </c>
      <c r="L49" s="296"/>
      <c r="M49" s="296"/>
      <c r="N49" s="296">
        <f>'実質公債費比率（分子）の構造'!O$45</f>
        <v>814</v>
      </c>
      <c r="O49" s="296"/>
      <c r="P49" s="296"/>
    </row>
    <row r="50" spans="1:16" x14ac:dyDescent="0.2">
      <c r="A50" s="296" t="s">
        <v>51</v>
      </c>
      <c r="B50" s="296" t="e">
        <f>NA()</f>
        <v>#N/A</v>
      </c>
      <c r="C50" s="296">
        <f>IF(ISNUMBER('実質公債費比率（分子）の構造'!K$53),'実質公債費比率（分子）の構造'!K$53,NA())</f>
        <v>241</v>
      </c>
      <c r="D50" s="296" t="e">
        <f>NA()</f>
        <v>#N/A</v>
      </c>
      <c r="E50" s="296" t="e">
        <f>NA()</f>
        <v>#N/A</v>
      </c>
      <c r="F50" s="296">
        <f>IF(ISNUMBER('実質公債費比率（分子）の構造'!L$53),'実質公債費比率（分子）の構造'!L$53,NA())</f>
        <v>369</v>
      </c>
      <c r="G50" s="296" t="e">
        <f>NA()</f>
        <v>#N/A</v>
      </c>
      <c r="H50" s="296" t="e">
        <f>NA()</f>
        <v>#N/A</v>
      </c>
      <c r="I50" s="296">
        <f>IF(ISNUMBER('実質公債費比率（分子）の構造'!M$53),'実質公債費比率（分子）の構造'!M$53,NA())</f>
        <v>284</v>
      </c>
      <c r="J50" s="296" t="e">
        <f>NA()</f>
        <v>#N/A</v>
      </c>
      <c r="K50" s="296" t="e">
        <f>NA()</f>
        <v>#N/A</v>
      </c>
      <c r="L50" s="296">
        <f>IF(ISNUMBER('実質公債費比率（分子）の構造'!N$53),'実質公債費比率（分子）の構造'!N$53,NA())</f>
        <v>327</v>
      </c>
      <c r="M50" s="296" t="e">
        <f>NA()</f>
        <v>#N/A</v>
      </c>
      <c r="N50" s="296" t="e">
        <f>NA()</f>
        <v>#N/A</v>
      </c>
      <c r="O50" s="296">
        <f>IF(ISNUMBER('実質公債費比率（分子）の構造'!O$53),'実質公債費比率（分子）の構造'!O$53,NA())</f>
        <v>338</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43</v>
      </c>
      <c r="B56" s="295"/>
      <c r="C56" s="295"/>
      <c r="D56" s="295">
        <f>'将来負担比率（分子）の構造'!I$52</f>
        <v>6229</v>
      </c>
      <c r="E56" s="295"/>
      <c r="F56" s="295"/>
      <c r="G56" s="295">
        <f>'将来負担比率（分子）の構造'!J$52</f>
        <v>6637</v>
      </c>
      <c r="H56" s="295"/>
      <c r="I56" s="295"/>
      <c r="J56" s="295">
        <f>'将来負担比率（分子）の構造'!K$52</f>
        <v>6629</v>
      </c>
      <c r="K56" s="295"/>
      <c r="L56" s="295"/>
      <c r="M56" s="295">
        <f>'将来負担比率（分子）の構造'!L$52</f>
        <v>6621</v>
      </c>
      <c r="N56" s="295"/>
      <c r="O56" s="295"/>
      <c r="P56" s="295">
        <f>'将来負担比率（分子）の構造'!M$52</f>
        <v>6664</v>
      </c>
    </row>
    <row r="57" spans="1:16" x14ac:dyDescent="0.2">
      <c r="A57" s="295" t="s">
        <v>91</v>
      </c>
      <c r="B57" s="295"/>
      <c r="C57" s="295"/>
      <c r="D57" s="295">
        <f>'将来負担比率（分子）の構造'!I$51</f>
        <v>3438</v>
      </c>
      <c r="E57" s="295"/>
      <c r="F57" s="295"/>
      <c r="G57" s="295">
        <f>'将来負担比率（分子）の構造'!J$51</f>
        <v>3364</v>
      </c>
      <c r="H57" s="295"/>
      <c r="I57" s="295"/>
      <c r="J57" s="295">
        <f>'将来負担比率（分子）の構造'!K$51</f>
        <v>2967</v>
      </c>
      <c r="K57" s="295"/>
      <c r="L57" s="295"/>
      <c r="M57" s="295">
        <f>'将来負担比率（分子）の構造'!L$51</f>
        <v>2675</v>
      </c>
      <c r="N57" s="295"/>
      <c r="O57" s="295"/>
      <c r="P57" s="295">
        <f>'将来負担比率（分子）の構造'!M$51</f>
        <v>2378</v>
      </c>
    </row>
    <row r="58" spans="1:16" x14ac:dyDescent="0.2">
      <c r="A58" s="295" t="s">
        <v>89</v>
      </c>
      <c r="B58" s="295"/>
      <c r="C58" s="295"/>
      <c r="D58" s="295">
        <f>'将来負担比率（分子）の構造'!I$50</f>
        <v>8581</v>
      </c>
      <c r="E58" s="295"/>
      <c r="F58" s="295"/>
      <c r="G58" s="295">
        <f>'将来負担比率（分子）の構造'!J$50</f>
        <v>8273</v>
      </c>
      <c r="H58" s="295"/>
      <c r="I58" s="295"/>
      <c r="J58" s="295">
        <f>'将来負担比率（分子）の構造'!K$50</f>
        <v>7738</v>
      </c>
      <c r="K58" s="295"/>
      <c r="L58" s="295"/>
      <c r="M58" s="295">
        <f>'将来負担比率（分子）の構造'!L$50</f>
        <v>8156</v>
      </c>
      <c r="N58" s="295"/>
      <c r="O58" s="295"/>
      <c r="P58" s="295">
        <f>'将来負担比率（分子）の構造'!M$50</f>
        <v>7621</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53</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f>'将来負担比率（分子）の構造'!I$46</f>
        <v>8</v>
      </c>
      <c r="C61" s="295"/>
      <c r="D61" s="295"/>
      <c r="E61" s="295" t="str">
        <f>'将来負担比率（分子）の構造'!J$46</f>
        <v>-</v>
      </c>
      <c r="F61" s="295"/>
      <c r="G61" s="295"/>
      <c r="H61" s="295">
        <f>'将来負担比率（分子）の構造'!K$46</f>
        <v>11</v>
      </c>
      <c r="I61" s="295"/>
      <c r="J61" s="295"/>
      <c r="K61" s="295" t="str">
        <f>'将来負担比率（分子）の構造'!L$46</f>
        <v>-</v>
      </c>
      <c r="L61" s="295"/>
      <c r="M61" s="295"/>
      <c r="N61" s="295">
        <f>'将来負担比率（分子）の構造'!M$46</f>
        <v>4</v>
      </c>
      <c r="O61" s="295"/>
      <c r="P61" s="295"/>
    </row>
    <row r="62" spans="1:16" x14ac:dyDescent="0.2">
      <c r="A62" s="295" t="s">
        <v>80</v>
      </c>
      <c r="B62" s="295">
        <f>'将来負担比率（分子）の構造'!I$45</f>
        <v>2031</v>
      </c>
      <c r="C62" s="295"/>
      <c r="D62" s="295"/>
      <c r="E62" s="295">
        <f>'将来負担比率（分子）の構造'!J$45</f>
        <v>2007</v>
      </c>
      <c r="F62" s="295"/>
      <c r="G62" s="295"/>
      <c r="H62" s="295">
        <f>'将来負担比率（分子）の構造'!K$45</f>
        <v>1981</v>
      </c>
      <c r="I62" s="295"/>
      <c r="J62" s="295"/>
      <c r="K62" s="295">
        <f>'将来負担比率（分子）の構造'!L$45</f>
        <v>1929</v>
      </c>
      <c r="L62" s="295"/>
      <c r="M62" s="295"/>
      <c r="N62" s="295">
        <f>'将来負担比率（分子）の構造'!M$45</f>
        <v>1871</v>
      </c>
      <c r="O62" s="295"/>
      <c r="P62" s="295"/>
    </row>
    <row r="63" spans="1:16" x14ac:dyDescent="0.2">
      <c r="A63" s="295" t="s">
        <v>19</v>
      </c>
      <c r="B63" s="295">
        <f>'将来負担比率（分子）の構造'!I$44</f>
        <v>241</v>
      </c>
      <c r="C63" s="295"/>
      <c r="D63" s="295"/>
      <c r="E63" s="295">
        <f>'将来負担比率（分子）の構造'!J$44</f>
        <v>497</v>
      </c>
      <c r="F63" s="295"/>
      <c r="G63" s="295"/>
      <c r="H63" s="295">
        <f>'将来負担比率（分子）の構造'!K$44</f>
        <v>2466</v>
      </c>
      <c r="I63" s="295"/>
      <c r="J63" s="295"/>
      <c r="K63" s="295">
        <f>'将来負担比率（分子）の構造'!L$44</f>
        <v>2390</v>
      </c>
      <c r="L63" s="295"/>
      <c r="M63" s="295"/>
      <c r="N63" s="295">
        <f>'将来負担比率（分子）の構造'!M$44</f>
        <v>2230</v>
      </c>
      <c r="O63" s="295"/>
      <c r="P63" s="295"/>
    </row>
    <row r="64" spans="1:16" x14ac:dyDescent="0.2">
      <c r="A64" s="295" t="s">
        <v>77</v>
      </c>
      <c r="B64" s="295">
        <f>'将来負担比率（分子）の構造'!I$43</f>
        <v>3431</v>
      </c>
      <c r="C64" s="295"/>
      <c r="D64" s="295"/>
      <c r="E64" s="295">
        <f>'将来負担比率（分子）の構造'!J$43</f>
        <v>3348</v>
      </c>
      <c r="F64" s="295"/>
      <c r="G64" s="295"/>
      <c r="H64" s="295">
        <f>'将来負担比率（分子）の構造'!K$43</f>
        <v>3113</v>
      </c>
      <c r="I64" s="295"/>
      <c r="J64" s="295"/>
      <c r="K64" s="295">
        <f>'将来負担比率（分子）の構造'!L$43</f>
        <v>2895</v>
      </c>
      <c r="L64" s="295"/>
      <c r="M64" s="295"/>
      <c r="N64" s="295">
        <f>'将来負担比率（分子）の構造'!M$43</f>
        <v>2680</v>
      </c>
      <c r="O64" s="295"/>
      <c r="P64" s="295"/>
    </row>
    <row r="65" spans="1:16" x14ac:dyDescent="0.2">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69</v>
      </c>
      <c r="B66" s="295">
        <f>'将来負担比率（分子）の構造'!I$41</f>
        <v>7353</v>
      </c>
      <c r="C66" s="295"/>
      <c r="D66" s="295"/>
      <c r="E66" s="295">
        <f>'将来負担比率（分子）の構造'!J$41</f>
        <v>6677</v>
      </c>
      <c r="F66" s="295"/>
      <c r="G66" s="295"/>
      <c r="H66" s="295">
        <f>'将来負担比率（分子）の構造'!K$41</f>
        <v>6451</v>
      </c>
      <c r="I66" s="295"/>
      <c r="J66" s="295"/>
      <c r="K66" s="295">
        <f>'将来負担比率（分子）の構造'!L$41</f>
        <v>6497</v>
      </c>
      <c r="L66" s="295"/>
      <c r="M66" s="295"/>
      <c r="N66" s="295">
        <f>'将来負担比率（分子）の構造'!M$41</f>
        <v>6594</v>
      </c>
      <c r="O66" s="295"/>
      <c r="P66" s="295"/>
    </row>
    <row r="67" spans="1:16" x14ac:dyDescent="0.2">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4256</v>
      </c>
      <c r="C72" s="299">
        <f>基金残高に係る経年分析!G55</f>
        <v>4439</v>
      </c>
      <c r="D72" s="299">
        <f>基金残高に係る経年分析!H55</f>
        <v>3713</v>
      </c>
    </row>
    <row r="73" spans="1:16" x14ac:dyDescent="0.2">
      <c r="A73" s="297" t="s">
        <v>132</v>
      </c>
      <c r="B73" s="299">
        <f>基金残高に係る経年分析!F56</f>
        <v>101</v>
      </c>
      <c r="C73" s="299">
        <f>基金残高に係る経年分析!G56</f>
        <v>201</v>
      </c>
      <c r="D73" s="299">
        <f>基金残高に係る経年分析!H56</f>
        <v>241</v>
      </c>
    </row>
    <row r="74" spans="1:16" x14ac:dyDescent="0.2">
      <c r="A74" s="297" t="s">
        <v>134</v>
      </c>
      <c r="B74" s="299">
        <f>基金残高に係る経年分析!F57</f>
        <v>2731</v>
      </c>
      <c r="C74" s="299">
        <f>基金残高に係る経年分析!G57</f>
        <v>2872</v>
      </c>
      <c r="D74" s="299">
        <f>基金残高に係る経年分析!H57</f>
        <v>3022</v>
      </c>
    </row>
  </sheetData>
  <sheetProtection algorithmName="SHA-512" hashValue="usDv6JLg2pETt3Pn4ZNxuszZzeZMQCckWYOIu5NC+hbdAZCMAj7nYMUd3mBhJi1nIrbEb854vNWnIz0JXUBxFg==" saltValue="c0PaQ80Fb6h03J+j1TdO/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129</v>
      </c>
      <c r="DI1" s="553"/>
      <c r="DJ1" s="553"/>
      <c r="DK1" s="553"/>
      <c r="DL1" s="553"/>
      <c r="DM1" s="553"/>
      <c r="DN1" s="554"/>
      <c r="DO1" s="1"/>
      <c r="DP1" s="552" t="s">
        <v>306</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0" t="s">
        <v>112</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312</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2">
      <c r="B4" s="340" t="s">
        <v>5</v>
      </c>
      <c r="C4" s="341"/>
      <c r="D4" s="341"/>
      <c r="E4" s="341"/>
      <c r="F4" s="341"/>
      <c r="G4" s="341"/>
      <c r="H4" s="341"/>
      <c r="I4" s="341"/>
      <c r="J4" s="341"/>
      <c r="K4" s="341"/>
      <c r="L4" s="341"/>
      <c r="M4" s="341"/>
      <c r="N4" s="341"/>
      <c r="O4" s="341"/>
      <c r="P4" s="341"/>
      <c r="Q4" s="390"/>
      <c r="R4" s="340" t="s">
        <v>316</v>
      </c>
      <c r="S4" s="341"/>
      <c r="T4" s="341"/>
      <c r="U4" s="341"/>
      <c r="V4" s="341"/>
      <c r="W4" s="341"/>
      <c r="X4" s="341"/>
      <c r="Y4" s="390"/>
      <c r="Z4" s="340" t="s">
        <v>229</v>
      </c>
      <c r="AA4" s="341"/>
      <c r="AB4" s="341"/>
      <c r="AC4" s="390"/>
      <c r="AD4" s="340" t="s">
        <v>255</v>
      </c>
      <c r="AE4" s="341"/>
      <c r="AF4" s="341"/>
      <c r="AG4" s="341"/>
      <c r="AH4" s="341"/>
      <c r="AI4" s="341"/>
      <c r="AJ4" s="341"/>
      <c r="AK4" s="390"/>
      <c r="AL4" s="340" t="s">
        <v>229</v>
      </c>
      <c r="AM4" s="341"/>
      <c r="AN4" s="341"/>
      <c r="AO4" s="390"/>
      <c r="AP4" s="555" t="s">
        <v>318</v>
      </c>
      <c r="AQ4" s="555"/>
      <c r="AR4" s="555"/>
      <c r="AS4" s="555"/>
      <c r="AT4" s="555"/>
      <c r="AU4" s="555"/>
      <c r="AV4" s="555"/>
      <c r="AW4" s="555"/>
      <c r="AX4" s="555"/>
      <c r="AY4" s="555"/>
      <c r="AZ4" s="555"/>
      <c r="BA4" s="555"/>
      <c r="BB4" s="555"/>
      <c r="BC4" s="555"/>
      <c r="BD4" s="555"/>
      <c r="BE4" s="555"/>
      <c r="BF4" s="555"/>
      <c r="BG4" s="555" t="s">
        <v>296</v>
      </c>
      <c r="BH4" s="555"/>
      <c r="BI4" s="555"/>
      <c r="BJ4" s="555"/>
      <c r="BK4" s="555"/>
      <c r="BL4" s="555"/>
      <c r="BM4" s="555"/>
      <c r="BN4" s="555"/>
      <c r="BO4" s="555" t="s">
        <v>229</v>
      </c>
      <c r="BP4" s="555"/>
      <c r="BQ4" s="555"/>
      <c r="BR4" s="555"/>
      <c r="BS4" s="555" t="s">
        <v>320</v>
      </c>
      <c r="BT4" s="555"/>
      <c r="BU4" s="555"/>
      <c r="BV4" s="555"/>
      <c r="BW4" s="555"/>
      <c r="BX4" s="555"/>
      <c r="BY4" s="555"/>
      <c r="BZ4" s="555"/>
      <c r="CA4" s="555"/>
      <c r="CB4" s="555"/>
      <c r="CD4" s="340" t="s">
        <v>321</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2">
      <c r="B5" s="556" t="s">
        <v>315</v>
      </c>
      <c r="C5" s="557"/>
      <c r="D5" s="557"/>
      <c r="E5" s="557"/>
      <c r="F5" s="557"/>
      <c r="G5" s="557"/>
      <c r="H5" s="557"/>
      <c r="I5" s="557"/>
      <c r="J5" s="557"/>
      <c r="K5" s="557"/>
      <c r="L5" s="557"/>
      <c r="M5" s="557"/>
      <c r="N5" s="557"/>
      <c r="O5" s="557"/>
      <c r="P5" s="557"/>
      <c r="Q5" s="558"/>
      <c r="R5" s="559">
        <v>6763819</v>
      </c>
      <c r="S5" s="560"/>
      <c r="T5" s="560"/>
      <c r="U5" s="560"/>
      <c r="V5" s="560"/>
      <c r="W5" s="560"/>
      <c r="X5" s="560"/>
      <c r="Y5" s="561"/>
      <c r="Z5" s="562">
        <v>41.3</v>
      </c>
      <c r="AA5" s="562"/>
      <c r="AB5" s="562"/>
      <c r="AC5" s="562"/>
      <c r="AD5" s="563">
        <v>6393208</v>
      </c>
      <c r="AE5" s="563"/>
      <c r="AF5" s="563"/>
      <c r="AG5" s="563"/>
      <c r="AH5" s="563"/>
      <c r="AI5" s="563"/>
      <c r="AJ5" s="563"/>
      <c r="AK5" s="563"/>
      <c r="AL5" s="564">
        <v>76.5</v>
      </c>
      <c r="AM5" s="565"/>
      <c r="AN5" s="565"/>
      <c r="AO5" s="566"/>
      <c r="AP5" s="556" t="s">
        <v>322</v>
      </c>
      <c r="AQ5" s="557"/>
      <c r="AR5" s="557"/>
      <c r="AS5" s="557"/>
      <c r="AT5" s="557"/>
      <c r="AU5" s="557"/>
      <c r="AV5" s="557"/>
      <c r="AW5" s="557"/>
      <c r="AX5" s="557"/>
      <c r="AY5" s="557"/>
      <c r="AZ5" s="557"/>
      <c r="BA5" s="557"/>
      <c r="BB5" s="557"/>
      <c r="BC5" s="557"/>
      <c r="BD5" s="557"/>
      <c r="BE5" s="557"/>
      <c r="BF5" s="558"/>
      <c r="BG5" s="567">
        <v>6393208</v>
      </c>
      <c r="BH5" s="346"/>
      <c r="BI5" s="346"/>
      <c r="BJ5" s="346"/>
      <c r="BK5" s="346"/>
      <c r="BL5" s="346"/>
      <c r="BM5" s="346"/>
      <c r="BN5" s="568"/>
      <c r="BO5" s="569">
        <v>94.5</v>
      </c>
      <c r="BP5" s="569"/>
      <c r="BQ5" s="569"/>
      <c r="BR5" s="569"/>
      <c r="BS5" s="570">
        <v>94483</v>
      </c>
      <c r="BT5" s="570"/>
      <c r="BU5" s="570"/>
      <c r="BV5" s="570"/>
      <c r="BW5" s="570"/>
      <c r="BX5" s="570"/>
      <c r="BY5" s="570"/>
      <c r="BZ5" s="570"/>
      <c r="CA5" s="570"/>
      <c r="CB5" s="571"/>
      <c r="CD5" s="340" t="s">
        <v>318</v>
      </c>
      <c r="CE5" s="341"/>
      <c r="CF5" s="341"/>
      <c r="CG5" s="341"/>
      <c r="CH5" s="341"/>
      <c r="CI5" s="341"/>
      <c r="CJ5" s="341"/>
      <c r="CK5" s="341"/>
      <c r="CL5" s="341"/>
      <c r="CM5" s="341"/>
      <c r="CN5" s="341"/>
      <c r="CO5" s="341"/>
      <c r="CP5" s="341"/>
      <c r="CQ5" s="390"/>
      <c r="CR5" s="340" t="s">
        <v>324</v>
      </c>
      <c r="CS5" s="341"/>
      <c r="CT5" s="341"/>
      <c r="CU5" s="341"/>
      <c r="CV5" s="341"/>
      <c r="CW5" s="341"/>
      <c r="CX5" s="341"/>
      <c r="CY5" s="390"/>
      <c r="CZ5" s="340" t="s">
        <v>229</v>
      </c>
      <c r="DA5" s="341"/>
      <c r="DB5" s="341"/>
      <c r="DC5" s="390"/>
      <c r="DD5" s="340" t="s">
        <v>326</v>
      </c>
      <c r="DE5" s="341"/>
      <c r="DF5" s="341"/>
      <c r="DG5" s="341"/>
      <c r="DH5" s="341"/>
      <c r="DI5" s="341"/>
      <c r="DJ5" s="341"/>
      <c r="DK5" s="341"/>
      <c r="DL5" s="341"/>
      <c r="DM5" s="341"/>
      <c r="DN5" s="341"/>
      <c r="DO5" s="341"/>
      <c r="DP5" s="390"/>
      <c r="DQ5" s="340" t="s">
        <v>328</v>
      </c>
      <c r="DR5" s="341"/>
      <c r="DS5" s="341"/>
      <c r="DT5" s="341"/>
      <c r="DU5" s="341"/>
      <c r="DV5" s="341"/>
      <c r="DW5" s="341"/>
      <c r="DX5" s="341"/>
      <c r="DY5" s="341"/>
      <c r="DZ5" s="341"/>
      <c r="EA5" s="341"/>
      <c r="EB5" s="341"/>
      <c r="EC5" s="390"/>
    </row>
    <row r="6" spans="2:143" ht="11.25" customHeight="1" x14ac:dyDescent="0.2">
      <c r="B6" s="572" t="s">
        <v>329</v>
      </c>
      <c r="C6" s="472"/>
      <c r="D6" s="472"/>
      <c r="E6" s="472"/>
      <c r="F6" s="472"/>
      <c r="G6" s="472"/>
      <c r="H6" s="472"/>
      <c r="I6" s="472"/>
      <c r="J6" s="472"/>
      <c r="K6" s="472"/>
      <c r="L6" s="472"/>
      <c r="M6" s="472"/>
      <c r="N6" s="472"/>
      <c r="O6" s="472"/>
      <c r="P6" s="472"/>
      <c r="Q6" s="573"/>
      <c r="R6" s="567">
        <v>130078</v>
      </c>
      <c r="S6" s="346"/>
      <c r="T6" s="346"/>
      <c r="U6" s="346"/>
      <c r="V6" s="346"/>
      <c r="W6" s="346"/>
      <c r="X6" s="346"/>
      <c r="Y6" s="568"/>
      <c r="Z6" s="569">
        <v>0.8</v>
      </c>
      <c r="AA6" s="569"/>
      <c r="AB6" s="569"/>
      <c r="AC6" s="569"/>
      <c r="AD6" s="570">
        <v>130078</v>
      </c>
      <c r="AE6" s="570"/>
      <c r="AF6" s="570"/>
      <c r="AG6" s="570"/>
      <c r="AH6" s="570"/>
      <c r="AI6" s="570"/>
      <c r="AJ6" s="570"/>
      <c r="AK6" s="570"/>
      <c r="AL6" s="574">
        <v>1.6</v>
      </c>
      <c r="AM6" s="352"/>
      <c r="AN6" s="352"/>
      <c r="AO6" s="575"/>
      <c r="AP6" s="572" t="s">
        <v>103</v>
      </c>
      <c r="AQ6" s="472"/>
      <c r="AR6" s="472"/>
      <c r="AS6" s="472"/>
      <c r="AT6" s="472"/>
      <c r="AU6" s="472"/>
      <c r="AV6" s="472"/>
      <c r="AW6" s="472"/>
      <c r="AX6" s="472"/>
      <c r="AY6" s="472"/>
      <c r="AZ6" s="472"/>
      <c r="BA6" s="472"/>
      <c r="BB6" s="472"/>
      <c r="BC6" s="472"/>
      <c r="BD6" s="472"/>
      <c r="BE6" s="472"/>
      <c r="BF6" s="573"/>
      <c r="BG6" s="567">
        <v>6393208</v>
      </c>
      <c r="BH6" s="346"/>
      <c r="BI6" s="346"/>
      <c r="BJ6" s="346"/>
      <c r="BK6" s="346"/>
      <c r="BL6" s="346"/>
      <c r="BM6" s="346"/>
      <c r="BN6" s="568"/>
      <c r="BO6" s="569">
        <v>94.5</v>
      </c>
      <c r="BP6" s="569"/>
      <c r="BQ6" s="569"/>
      <c r="BR6" s="569"/>
      <c r="BS6" s="570">
        <v>94483</v>
      </c>
      <c r="BT6" s="570"/>
      <c r="BU6" s="570"/>
      <c r="BV6" s="570"/>
      <c r="BW6" s="570"/>
      <c r="BX6" s="570"/>
      <c r="BY6" s="570"/>
      <c r="BZ6" s="570"/>
      <c r="CA6" s="570"/>
      <c r="CB6" s="571"/>
      <c r="CD6" s="556" t="s">
        <v>331</v>
      </c>
      <c r="CE6" s="557"/>
      <c r="CF6" s="557"/>
      <c r="CG6" s="557"/>
      <c r="CH6" s="557"/>
      <c r="CI6" s="557"/>
      <c r="CJ6" s="557"/>
      <c r="CK6" s="557"/>
      <c r="CL6" s="557"/>
      <c r="CM6" s="557"/>
      <c r="CN6" s="557"/>
      <c r="CO6" s="557"/>
      <c r="CP6" s="557"/>
      <c r="CQ6" s="558"/>
      <c r="CR6" s="567">
        <v>132689</v>
      </c>
      <c r="CS6" s="346"/>
      <c r="CT6" s="346"/>
      <c r="CU6" s="346"/>
      <c r="CV6" s="346"/>
      <c r="CW6" s="346"/>
      <c r="CX6" s="346"/>
      <c r="CY6" s="568"/>
      <c r="CZ6" s="564">
        <v>0.8</v>
      </c>
      <c r="DA6" s="565"/>
      <c r="DB6" s="565"/>
      <c r="DC6" s="576"/>
      <c r="DD6" s="577" t="s">
        <v>201</v>
      </c>
      <c r="DE6" s="346"/>
      <c r="DF6" s="346"/>
      <c r="DG6" s="346"/>
      <c r="DH6" s="346"/>
      <c r="DI6" s="346"/>
      <c r="DJ6" s="346"/>
      <c r="DK6" s="346"/>
      <c r="DL6" s="346"/>
      <c r="DM6" s="346"/>
      <c r="DN6" s="346"/>
      <c r="DO6" s="346"/>
      <c r="DP6" s="568"/>
      <c r="DQ6" s="577">
        <v>132689</v>
      </c>
      <c r="DR6" s="346"/>
      <c r="DS6" s="346"/>
      <c r="DT6" s="346"/>
      <c r="DU6" s="346"/>
      <c r="DV6" s="346"/>
      <c r="DW6" s="346"/>
      <c r="DX6" s="346"/>
      <c r="DY6" s="346"/>
      <c r="DZ6" s="346"/>
      <c r="EA6" s="346"/>
      <c r="EB6" s="346"/>
      <c r="EC6" s="578"/>
    </row>
    <row r="7" spans="2:143" ht="11.25" customHeight="1" x14ac:dyDescent="0.2">
      <c r="B7" s="572" t="s">
        <v>42</v>
      </c>
      <c r="C7" s="472"/>
      <c r="D7" s="472"/>
      <c r="E7" s="472"/>
      <c r="F7" s="472"/>
      <c r="G7" s="472"/>
      <c r="H7" s="472"/>
      <c r="I7" s="472"/>
      <c r="J7" s="472"/>
      <c r="K7" s="472"/>
      <c r="L7" s="472"/>
      <c r="M7" s="472"/>
      <c r="N7" s="472"/>
      <c r="O7" s="472"/>
      <c r="P7" s="472"/>
      <c r="Q7" s="573"/>
      <c r="R7" s="567">
        <v>2052</v>
      </c>
      <c r="S7" s="346"/>
      <c r="T7" s="346"/>
      <c r="U7" s="346"/>
      <c r="V7" s="346"/>
      <c r="W7" s="346"/>
      <c r="X7" s="346"/>
      <c r="Y7" s="568"/>
      <c r="Z7" s="569">
        <v>0</v>
      </c>
      <c r="AA7" s="569"/>
      <c r="AB7" s="569"/>
      <c r="AC7" s="569"/>
      <c r="AD7" s="570">
        <v>2052</v>
      </c>
      <c r="AE7" s="570"/>
      <c r="AF7" s="570"/>
      <c r="AG7" s="570"/>
      <c r="AH7" s="570"/>
      <c r="AI7" s="570"/>
      <c r="AJ7" s="570"/>
      <c r="AK7" s="570"/>
      <c r="AL7" s="574">
        <v>0</v>
      </c>
      <c r="AM7" s="352"/>
      <c r="AN7" s="352"/>
      <c r="AO7" s="575"/>
      <c r="AP7" s="572" t="s">
        <v>332</v>
      </c>
      <c r="AQ7" s="472"/>
      <c r="AR7" s="472"/>
      <c r="AS7" s="472"/>
      <c r="AT7" s="472"/>
      <c r="AU7" s="472"/>
      <c r="AV7" s="472"/>
      <c r="AW7" s="472"/>
      <c r="AX7" s="472"/>
      <c r="AY7" s="472"/>
      <c r="AZ7" s="472"/>
      <c r="BA7" s="472"/>
      <c r="BB7" s="472"/>
      <c r="BC7" s="472"/>
      <c r="BD7" s="472"/>
      <c r="BE7" s="472"/>
      <c r="BF7" s="573"/>
      <c r="BG7" s="567">
        <v>2547319</v>
      </c>
      <c r="BH7" s="346"/>
      <c r="BI7" s="346"/>
      <c r="BJ7" s="346"/>
      <c r="BK7" s="346"/>
      <c r="BL7" s="346"/>
      <c r="BM7" s="346"/>
      <c r="BN7" s="568"/>
      <c r="BO7" s="569">
        <v>37.700000000000003</v>
      </c>
      <c r="BP7" s="569"/>
      <c r="BQ7" s="569"/>
      <c r="BR7" s="569"/>
      <c r="BS7" s="570">
        <v>94483</v>
      </c>
      <c r="BT7" s="570"/>
      <c r="BU7" s="570"/>
      <c r="BV7" s="570"/>
      <c r="BW7" s="570"/>
      <c r="BX7" s="570"/>
      <c r="BY7" s="570"/>
      <c r="BZ7" s="570"/>
      <c r="CA7" s="570"/>
      <c r="CB7" s="571"/>
      <c r="CD7" s="572" t="s">
        <v>334</v>
      </c>
      <c r="CE7" s="472"/>
      <c r="CF7" s="472"/>
      <c r="CG7" s="472"/>
      <c r="CH7" s="472"/>
      <c r="CI7" s="472"/>
      <c r="CJ7" s="472"/>
      <c r="CK7" s="472"/>
      <c r="CL7" s="472"/>
      <c r="CM7" s="472"/>
      <c r="CN7" s="472"/>
      <c r="CO7" s="472"/>
      <c r="CP7" s="472"/>
      <c r="CQ7" s="573"/>
      <c r="CR7" s="567">
        <v>2975758</v>
      </c>
      <c r="CS7" s="346"/>
      <c r="CT7" s="346"/>
      <c r="CU7" s="346"/>
      <c r="CV7" s="346"/>
      <c r="CW7" s="346"/>
      <c r="CX7" s="346"/>
      <c r="CY7" s="568"/>
      <c r="CZ7" s="569">
        <v>19</v>
      </c>
      <c r="DA7" s="569"/>
      <c r="DB7" s="569"/>
      <c r="DC7" s="569"/>
      <c r="DD7" s="577">
        <v>813864</v>
      </c>
      <c r="DE7" s="346"/>
      <c r="DF7" s="346"/>
      <c r="DG7" s="346"/>
      <c r="DH7" s="346"/>
      <c r="DI7" s="346"/>
      <c r="DJ7" s="346"/>
      <c r="DK7" s="346"/>
      <c r="DL7" s="346"/>
      <c r="DM7" s="346"/>
      <c r="DN7" s="346"/>
      <c r="DO7" s="346"/>
      <c r="DP7" s="568"/>
      <c r="DQ7" s="577">
        <v>2775127</v>
      </c>
      <c r="DR7" s="346"/>
      <c r="DS7" s="346"/>
      <c r="DT7" s="346"/>
      <c r="DU7" s="346"/>
      <c r="DV7" s="346"/>
      <c r="DW7" s="346"/>
      <c r="DX7" s="346"/>
      <c r="DY7" s="346"/>
      <c r="DZ7" s="346"/>
      <c r="EA7" s="346"/>
      <c r="EB7" s="346"/>
      <c r="EC7" s="578"/>
    </row>
    <row r="8" spans="2:143" ht="11.25" customHeight="1" x14ac:dyDescent="0.2">
      <c r="B8" s="572" t="s">
        <v>335</v>
      </c>
      <c r="C8" s="472"/>
      <c r="D8" s="472"/>
      <c r="E8" s="472"/>
      <c r="F8" s="472"/>
      <c r="G8" s="472"/>
      <c r="H8" s="472"/>
      <c r="I8" s="472"/>
      <c r="J8" s="472"/>
      <c r="K8" s="472"/>
      <c r="L8" s="472"/>
      <c r="M8" s="472"/>
      <c r="N8" s="472"/>
      <c r="O8" s="472"/>
      <c r="P8" s="472"/>
      <c r="Q8" s="573"/>
      <c r="R8" s="567">
        <v>26494</v>
      </c>
      <c r="S8" s="346"/>
      <c r="T8" s="346"/>
      <c r="U8" s="346"/>
      <c r="V8" s="346"/>
      <c r="W8" s="346"/>
      <c r="X8" s="346"/>
      <c r="Y8" s="568"/>
      <c r="Z8" s="569">
        <v>0.2</v>
      </c>
      <c r="AA8" s="569"/>
      <c r="AB8" s="569"/>
      <c r="AC8" s="569"/>
      <c r="AD8" s="570">
        <v>26494</v>
      </c>
      <c r="AE8" s="570"/>
      <c r="AF8" s="570"/>
      <c r="AG8" s="570"/>
      <c r="AH8" s="570"/>
      <c r="AI8" s="570"/>
      <c r="AJ8" s="570"/>
      <c r="AK8" s="570"/>
      <c r="AL8" s="574">
        <v>0.3</v>
      </c>
      <c r="AM8" s="352"/>
      <c r="AN8" s="352"/>
      <c r="AO8" s="575"/>
      <c r="AP8" s="572" t="s">
        <v>125</v>
      </c>
      <c r="AQ8" s="472"/>
      <c r="AR8" s="472"/>
      <c r="AS8" s="472"/>
      <c r="AT8" s="472"/>
      <c r="AU8" s="472"/>
      <c r="AV8" s="472"/>
      <c r="AW8" s="472"/>
      <c r="AX8" s="472"/>
      <c r="AY8" s="472"/>
      <c r="AZ8" s="472"/>
      <c r="BA8" s="472"/>
      <c r="BB8" s="472"/>
      <c r="BC8" s="472"/>
      <c r="BD8" s="472"/>
      <c r="BE8" s="472"/>
      <c r="BF8" s="573"/>
      <c r="BG8" s="567">
        <v>78444</v>
      </c>
      <c r="BH8" s="346"/>
      <c r="BI8" s="346"/>
      <c r="BJ8" s="346"/>
      <c r="BK8" s="346"/>
      <c r="BL8" s="346"/>
      <c r="BM8" s="346"/>
      <c r="BN8" s="568"/>
      <c r="BO8" s="569">
        <v>1.2</v>
      </c>
      <c r="BP8" s="569"/>
      <c r="BQ8" s="569"/>
      <c r="BR8" s="569"/>
      <c r="BS8" s="570" t="s">
        <v>201</v>
      </c>
      <c r="BT8" s="570"/>
      <c r="BU8" s="570"/>
      <c r="BV8" s="570"/>
      <c r="BW8" s="570"/>
      <c r="BX8" s="570"/>
      <c r="BY8" s="570"/>
      <c r="BZ8" s="570"/>
      <c r="CA8" s="570"/>
      <c r="CB8" s="571"/>
      <c r="CD8" s="572" t="s">
        <v>337</v>
      </c>
      <c r="CE8" s="472"/>
      <c r="CF8" s="472"/>
      <c r="CG8" s="472"/>
      <c r="CH8" s="472"/>
      <c r="CI8" s="472"/>
      <c r="CJ8" s="472"/>
      <c r="CK8" s="472"/>
      <c r="CL8" s="472"/>
      <c r="CM8" s="472"/>
      <c r="CN8" s="472"/>
      <c r="CO8" s="472"/>
      <c r="CP8" s="472"/>
      <c r="CQ8" s="573"/>
      <c r="CR8" s="567">
        <v>5200965</v>
      </c>
      <c r="CS8" s="346"/>
      <c r="CT8" s="346"/>
      <c r="CU8" s="346"/>
      <c r="CV8" s="346"/>
      <c r="CW8" s="346"/>
      <c r="CX8" s="346"/>
      <c r="CY8" s="568"/>
      <c r="CZ8" s="569">
        <v>33.200000000000003</v>
      </c>
      <c r="DA8" s="569"/>
      <c r="DB8" s="569"/>
      <c r="DC8" s="569"/>
      <c r="DD8" s="577">
        <v>11365</v>
      </c>
      <c r="DE8" s="346"/>
      <c r="DF8" s="346"/>
      <c r="DG8" s="346"/>
      <c r="DH8" s="346"/>
      <c r="DI8" s="346"/>
      <c r="DJ8" s="346"/>
      <c r="DK8" s="346"/>
      <c r="DL8" s="346"/>
      <c r="DM8" s="346"/>
      <c r="DN8" s="346"/>
      <c r="DO8" s="346"/>
      <c r="DP8" s="568"/>
      <c r="DQ8" s="577">
        <v>2622229</v>
      </c>
      <c r="DR8" s="346"/>
      <c r="DS8" s="346"/>
      <c r="DT8" s="346"/>
      <c r="DU8" s="346"/>
      <c r="DV8" s="346"/>
      <c r="DW8" s="346"/>
      <c r="DX8" s="346"/>
      <c r="DY8" s="346"/>
      <c r="DZ8" s="346"/>
      <c r="EA8" s="346"/>
      <c r="EB8" s="346"/>
      <c r="EC8" s="578"/>
    </row>
    <row r="9" spans="2:143" ht="11.25" customHeight="1" x14ac:dyDescent="0.2">
      <c r="B9" s="572" t="s">
        <v>338</v>
      </c>
      <c r="C9" s="472"/>
      <c r="D9" s="472"/>
      <c r="E9" s="472"/>
      <c r="F9" s="472"/>
      <c r="G9" s="472"/>
      <c r="H9" s="472"/>
      <c r="I9" s="472"/>
      <c r="J9" s="472"/>
      <c r="K9" s="472"/>
      <c r="L9" s="472"/>
      <c r="M9" s="472"/>
      <c r="N9" s="472"/>
      <c r="O9" s="472"/>
      <c r="P9" s="472"/>
      <c r="Q9" s="573"/>
      <c r="R9" s="567">
        <v>20099</v>
      </c>
      <c r="S9" s="346"/>
      <c r="T9" s="346"/>
      <c r="U9" s="346"/>
      <c r="V9" s="346"/>
      <c r="W9" s="346"/>
      <c r="X9" s="346"/>
      <c r="Y9" s="568"/>
      <c r="Z9" s="569">
        <v>0.1</v>
      </c>
      <c r="AA9" s="569"/>
      <c r="AB9" s="569"/>
      <c r="AC9" s="569"/>
      <c r="AD9" s="570">
        <v>20099</v>
      </c>
      <c r="AE9" s="570"/>
      <c r="AF9" s="570"/>
      <c r="AG9" s="570"/>
      <c r="AH9" s="570"/>
      <c r="AI9" s="570"/>
      <c r="AJ9" s="570"/>
      <c r="AK9" s="570"/>
      <c r="AL9" s="574">
        <v>0.2</v>
      </c>
      <c r="AM9" s="352"/>
      <c r="AN9" s="352"/>
      <c r="AO9" s="575"/>
      <c r="AP9" s="572" t="s">
        <v>340</v>
      </c>
      <c r="AQ9" s="472"/>
      <c r="AR9" s="472"/>
      <c r="AS9" s="472"/>
      <c r="AT9" s="472"/>
      <c r="AU9" s="472"/>
      <c r="AV9" s="472"/>
      <c r="AW9" s="472"/>
      <c r="AX9" s="472"/>
      <c r="AY9" s="472"/>
      <c r="AZ9" s="472"/>
      <c r="BA9" s="472"/>
      <c r="BB9" s="472"/>
      <c r="BC9" s="472"/>
      <c r="BD9" s="472"/>
      <c r="BE9" s="472"/>
      <c r="BF9" s="573"/>
      <c r="BG9" s="567">
        <v>1991720</v>
      </c>
      <c r="BH9" s="346"/>
      <c r="BI9" s="346"/>
      <c r="BJ9" s="346"/>
      <c r="BK9" s="346"/>
      <c r="BL9" s="346"/>
      <c r="BM9" s="346"/>
      <c r="BN9" s="568"/>
      <c r="BO9" s="569">
        <v>29.4</v>
      </c>
      <c r="BP9" s="569"/>
      <c r="BQ9" s="569"/>
      <c r="BR9" s="569"/>
      <c r="BS9" s="570" t="s">
        <v>201</v>
      </c>
      <c r="BT9" s="570"/>
      <c r="BU9" s="570"/>
      <c r="BV9" s="570"/>
      <c r="BW9" s="570"/>
      <c r="BX9" s="570"/>
      <c r="BY9" s="570"/>
      <c r="BZ9" s="570"/>
      <c r="CA9" s="570"/>
      <c r="CB9" s="571"/>
      <c r="CD9" s="572" t="s">
        <v>342</v>
      </c>
      <c r="CE9" s="472"/>
      <c r="CF9" s="472"/>
      <c r="CG9" s="472"/>
      <c r="CH9" s="472"/>
      <c r="CI9" s="472"/>
      <c r="CJ9" s="472"/>
      <c r="CK9" s="472"/>
      <c r="CL9" s="472"/>
      <c r="CM9" s="472"/>
      <c r="CN9" s="472"/>
      <c r="CO9" s="472"/>
      <c r="CP9" s="472"/>
      <c r="CQ9" s="573"/>
      <c r="CR9" s="567">
        <v>1629119</v>
      </c>
      <c r="CS9" s="346"/>
      <c r="CT9" s="346"/>
      <c r="CU9" s="346"/>
      <c r="CV9" s="346"/>
      <c r="CW9" s="346"/>
      <c r="CX9" s="346"/>
      <c r="CY9" s="568"/>
      <c r="CZ9" s="569">
        <v>10.4</v>
      </c>
      <c r="DA9" s="569"/>
      <c r="DB9" s="569"/>
      <c r="DC9" s="569"/>
      <c r="DD9" s="577">
        <v>10954</v>
      </c>
      <c r="DE9" s="346"/>
      <c r="DF9" s="346"/>
      <c r="DG9" s="346"/>
      <c r="DH9" s="346"/>
      <c r="DI9" s="346"/>
      <c r="DJ9" s="346"/>
      <c r="DK9" s="346"/>
      <c r="DL9" s="346"/>
      <c r="DM9" s="346"/>
      <c r="DN9" s="346"/>
      <c r="DO9" s="346"/>
      <c r="DP9" s="568"/>
      <c r="DQ9" s="577">
        <v>1243624</v>
      </c>
      <c r="DR9" s="346"/>
      <c r="DS9" s="346"/>
      <c r="DT9" s="346"/>
      <c r="DU9" s="346"/>
      <c r="DV9" s="346"/>
      <c r="DW9" s="346"/>
      <c r="DX9" s="346"/>
      <c r="DY9" s="346"/>
      <c r="DZ9" s="346"/>
      <c r="EA9" s="346"/>
      <c r="EB9" s="346"/>
      <c r="EC9" s="578"/>
    </row>
    <row r="10" spans="2:143" ht="11.25" customHeight="1" x14ac:dyDescent="0.2">
      <c r="B10" s="572" t="s">
        <v>133</v>
      </c>
      <c r="C10" s="472"/>
      <c r="D10" s="472"/>
      <c r="E10" s="472"/>
      <c r="F10" s="472"/>
      <c r="G10" s="472"/>
      <c r="H10" s="472"/>
      <c r="I10" s="472"/>
      <c r="J10" s="472"/>
      <c r="K10" s="472"/>
      <c r="L10" s="472"/>
      <c r="M10" s="472"/>
      <c r="N10" s="472"/>
      <c r="O10" s="472"/>
      <c r="P10" s="472"/>
      <c r="Q10" s="573"/>
      <c r="R10" s="567" t="s">
        <v>201</v>
      </c>
      <c r="S10" s="346"/>
      <c r="T10" s="346"/>
      <c r="U10" s="346"/>
      <c r="V10" s="346"/>
      <c r="W10" s="346"/>
      <c r="X10" s="346"/>
      <c r="Y10" s="568"/>
      <c r="Z10" s="569" t="s">
        <v>201</v>
      </c>
      <c r="AA10" s="569"/>
      <c r="AB10" s="569"/>
      <c r="AC10" s="569"/>
      <c r="AD10" s="570" t="s">
        <v>201</v>
      </c>
      <c r="AE10" s="570"/>
      <c r="AF10" s="570"/>
      <c r="AG10" s="570"/>
      <c r="AH10" s="570"/>
      <c r="AI10" s="570"/>
      <c r="AJ10" s="570"/>
      <c r="AK10" s="570"/>
      <c r="AL10" s="574" t="s">
        <v>201</v>
      </c>
      <c r="AM10" s="352"/>
      <c r="AN10" s="352"/>
      <c r="AO10" s="575"/>
      <c r="AP10" s="572" t="s">
        <v>192</v>
      </c>
      <c r="AQ10" s="472"/>
      <c r="AR10" s="472"/>
      <c r="AS10" s="472"/>
      <c r="AT10" s="472"/>
      <c r="AU10" s="472"/>
      <c r="AV10" s="472"/>
      <c r="AW10" s="472"/>
      <c r="AX10" s="472"/>
      <c r="AY10" s="472"/>
      <c r="AZ10" s="472"/>
      <c r="BA10" s="472"/>
      <c r="BB10" s="472"/>
      <c r="BC10" s="472"/>
      <c r="BD10" s="472"/>
      <c r="BE10" s="472"/>
      <c r="BF10" s="573"/>
      <c r="BG10" s="567">
        <v>135512</v>
      </c>
      <c r="BH10" s="346"/>
      <c r="BI10" s="346"/>
      <c r="BJ10" s="346"/>
      <c r="BK10" s="346"/>
      <c r="BL10" s="346"/>
      <c r="BM10" s="346"/>
      <c r="BN10" s="568"/>
      <c r="BO10" s="569">
        <v>2</v>
      </c>
      <c r="BP10" s="569"/>
      <c r="BQ10" s="569"/>
      <c r="BR10" s="569"/>
      <c r="BS10" s="570" t="s">
        <v>201</v>
      </c>
      <c r="BT10" s="570"/>
      <c r="BU10" s="570"/>
      <c r="BV10" s="570"/>
      <c r="BW10" s="570"/>
      <c r="BX10" s="570"/>
      <c r="BY10" s="570"/>
      <c r="BZ10" s="570"/>
      <c r="CA10" s="570"/>
      <c r="CB10" s="571"/>
      <c r="CD10" s="572" t="s">
        <v>227</v>
      </c>
      <c r="CE10" s="472"/>
      <c r="CF10" s="472"/>
      <c r="CG10" s="472"/>
      <c r="CH10" s="472"/>
      <c r="CI10" s="472"/>
      <c r="CJ10" s="472"/>
      <c r="CK10" s="472"/>
      <c r="CL10" s="472"/>
      <c r="CM10" s="472"/>
      <c r="CN10" s="472"/>
      <c r="CO10" s="472"/>
      <c r="CP10" s="472"/>
      <c r="CQ10" s="573"/>
      <c r="CR10" s="567">
        <v>149028</v>
      </c>
      <c r="CS10" s="346"/>
      <c r="CT10" s="346"/>
      <c r="CU10" s="346"/>
      <c r="CV10" s="346"/>
      <c r="CW10" s="346"/>
      <c r="CX10" s="346"/>
      <c r="CY10" s="568"/>
      <c r="CZ10" s="569">
        <v>1</v>
      </c>
      <c r="DA10" s="569"/>
      <c r="DB10" s="569"/>
      <c r="DC10" s="569"/>
      <c r="DD10" s="577">
        <v>35475</v>
      </c>
      <c r="DE10" s="346"/>
      <c r="DF10" s="346"/>
      <c r="DG10" s="346"/>
      <c r="DH10" s="346"/>
      <c r="DI10" s="346"/>
      <c r="DJ10" s="346"/>
      <c r="DK10" s="346"/>
      <c r="DL10" s="346"/>
      <c r="DM10" s="346"/>
      <c r="DN10" s="346"/>
      <c r="DO10" s="346"/>
      <c r="DP10" s="568"/>
      <c r="DQ10" s="577">
        <v>126361</v>
      </c>
      <c r="DR10" s="346"/>
      <c r="DS10" s="346"/>
      <c r="DT10" s="346"/>
      <c r="DU10" s="346"/>
      <c r="DV10" s="346"/>
      <c r="DW10" s="346"/>
      <c r="DX10" s="346"/>
      <c r="DY10" s="346"/>
      <c r="DZ10" s="346"/>
      <c r="EA10" s="346"/>
      <c r="EB10" s="346"/>
      <c r="EC10" s="578"/>
    </row>
    <row r="11" spans="2:143" ht="11.25" customHeight="1" x14ac:dyDescent="0.2">
      <c r="B11" s="572" t="s">
        <v>101</v>
      </c>
      <c r="C11" s="472"/>
      <c r="D11" s="472"/>
      <c r="E11" s="472"/>
      <c r="F11" s="472"/>
      <c r="G11" s="472"/>
      <c r="H11" s="472"/>
      <c r="I11" s="472"/>
      <c r="J11" s="472"/>
      <c r="K11" s="472"/>
      <c r="L11" s="472"/>
      <c r="M11" s="472"/>
      <c r="N11" s="472"/>
      <c r="O11" s="472"/>
      <c r="P11" s="472"/>
      <c r="Q11" s="573"/>
      <c r="R11" s="567">
        <v>1141745</v>
      </c>
      <c r="S11" s="346"/>
      <c r="T11" s="346"/>
      <c r="U11" s="346"/>
      <c r="V11" s="346"/>
      <c r="W11" s="346"/>
      <c r="X11" s="346"/>
      <c r="Y11" s="568"/>
      <c r="Z11" s="574">
        <v>7</v>
      </c>
      <c r="AA11" s="352"/>
      <c r="AB11" s="352"/>
      <c r="AC11" s="579"/>
      <c r="AD11" s="577">
        <v>1141745</v>
      </c>
      <c r="AE11" s="346"/>
      <c r="AF11" s="346"/>
      <c r="AG11" s="346"/>
      <c r="AH11" s="346"/>
      <c r="AI11" s="346"/>
      <c r="AJ11" s="346"/>
      <c r="AK11" s="568"/>
      <c r="AL11" s="574">
        <v>13.7</v>
      </c>
      <c r="AM11" s="352"/>
      <c r="AN11" s="352"/>
      <c r="AO11" s="575"/>
      <c r="AP11" s="572" t="s">
        <v>344</v>
      </c>
      <c r="AQ11" s="472"/>
      <c r="AR11" s="472"/>
      <c r="AS11" s="472"/>
      <c r="AT11" s="472"/>
      <c r="AU11" s="472"/>
      <c r="AV11" s="472"/>
      <c r="AW11" s="472"/>
      <c r="AX11" s="472"/>
      <c r="AY11" s="472"/>
      <c r="AZ11" s="472"/>
      <c r="BA11" s="472"/>
      <c r="BB11" s="472"/>
      <c r="BC11" s="472"/>
      <c r="BD11" s="472"/>
      <c r="BE11" s="472"/>
      <c r="BF11" s="573"/>
      <c r="BG11" s="567">
        <v>341643</v>
      </c>
      <c r="BH11" s="346"/>
      <c r="BI11" s="346"/>
      <c r="BJ11" s="346"/>
      <c r="BK11" s="346"/>
      <c r="BL11" s="346"/>
      <c r="BM11" s="346"/>
      <c r="BN11" s="568"/>
      <c r="BO11" s="569">
        <v>5.0999999999999996</v>
      </c>
      <c r="BP11" s="569"/>
      <c r="BQ11" s="569"/>
      <c r="BR11" s="569"/>
      <c r="BS11" s="570">
        <v>94483</v>
      </c>
      <c r="BT11" s="570"/>
      <c r="BU11" s="570"/>
      <c r="BV11" s="570"/>
      <c r="BW11" s="570"/>
      <c r="BX11" s="570"/>
      <c r="BY11" s="570"/>
      <c r="BZ11" s="570"/>
      <c r="CA11" s="570"/>
      <c r="CB11" s="571"/>
      <c r="CD11" s="572" t="s">
        <v>347</v>
      </c>
      <c r="CE11" s="472"/>
      <c r="CF11" s="472"/>
      <c r="CG11" s="472"/>
      <c r="CH11" s="472"/>
      <c r="CI11" s="472"/>
      <c r="CJ11" s="472"/>
      <c r="CK11" s="472"/>
      <c r="CL11" s="472"/>
      <c r="CM11" s="472"/>
      <c r="CN11" s="472"/>
      <c r="CO11" s="472"/>
      <c r="CP11" s="472"/>
      <c r="CQ11" s="573"/>
      <c r="CR11" s="567">
        <v>178765</v>
      </c>
      <c r="CS11" s="346"/>
      <c r="CT11" s="346"/>
      <c r="CU11" s="346"/>
      <c r="CV11" s="346"/>
      <c r="CW11" s="346"/>
      <c r="CX11" s="346"/>
      <c r="CY11" s="568"/>
      <c r="CZ11" s="569">
        <v>1.1000000000000001</v>
      </c>
      <c r="DA11" s="569"/>
      <c r="DB11" s="569"/>
      <c r="DC11" s="569"/>
      <c r="DD11" s="577">
        <v>85476</v>
      </c>
      <c r="DE11" s="346"/>
      <c r="DF11" s="346"/>
      <c r="DG11" s="346"/>
      <c r="DH11" s="346"/>
      <c r="DI11" s="346"/>
      <c r="DJ11" s="346"/>
      <c r="DK11" s="346"/>
      <c r="DL11" s="346"/>
      <c r="DM11" s="346"/>
      <c r="DN11" s="346"/>
      <c r="DO11" s="346"/>
      <c r="DP11" s="568"/>
      <c r="DQ11" s="577">
        <v>86521</v>
      </c>
      <c r="DR11" s="346"/>
      <c r="DS11" s="346"/>
      <c r="DT11" s="346"/>
      <c r="DU11" s="346"/>
      <c r="DV11" s="346"/>
      <c r="DW11" s="346"/>
      <c r="DX11" s="346"/>
      <c r="DY11" s="346"/>
      <c r="DZ11" s="346"/>
      <c r="EA11" s="346"/>
      <c r="EB11" s="346"/>
      <c r="EC11" s="578"/>
    </row>
    <row r="12" spans="2:143" ht="11.25" customHeight="1" x14ac:dyDescent="0.2">
      <c r="B12" s="572" t="s">
        <v>151</v>
      </c>
      <c r="C12" s="472"/>
      <c r="D12" s="472"/>
      <c r="E12" s="472"/>
      <c r="F12" s="472"/>
      <c r="G12" s="472"/>
      <c r="H12" s="472"/>
      <c r="I12" s="472"/>
      <c r="J12" s="472"/>
      <c r="K12" s="472"/>
      <c r="L12" s="472"/>
      <c r="M12" s="472"/>
      <c r="N12" s="472"/>
      <c r="O12" s="472"/>
      <c r="P12" s="472"/>
      <c r="Q12" s="573"/>
      <c r="R12" s="567" t="s">
        <v>201</v>
      </c>
      <c r="S12" s="346"/>
      <c r="T12" s="346"/>
      <c r="U12" s="346"/>
      <c r="V12" s="346"/>
      <c r="W12" s="346"/>
      <c r="X12" s="346"/>
      <c r="Y12" s="568"/>
      <c r="Z12" s="569" t="s">
        <v>201</v>
      </c>
      <c r="AA12" s="569"/>
      <c r="AB12" s="569"/>
      <c r="AC12" s="569"/>
      <c r="AD12" s="570" t="s">
        <v>201</v>
      </c>
      <c r="AE12" s="570"/>
      <c r="AF12" s="570"/>
      <c r="AG12" s="570"/>
      <c r="AH12" s="570"/>
      <c r="AI12" s="570"/>
      <c r="AJ12" s="570"/>
      <c r="AK12" s="570"/>
      <c r="AL12" s="574" t="s">
        <v>201</v>
      </c>
      <c r="AM12" s="352"/>
      <c r="AN12" s="352"/>
      <c r="AO12" s="575"/>
      <c r="AP12" s="572" t="s">
        <v>348</v>
      </c>
      <c r="AQ12" s="472"/>
      <c r="AR12" s="472"/>
      <c r="AS12" s="472"/>
      <c r="AT12" s="472"/>
      <c r="AU12" s="472"/>
      <c r="AV12" s="472"/>
      <c r="AW12" s="472"/>
      <c r="AX12" s="472"/>
      <c r="AY12" s="472"/>
      <c r="AZ12" s="472"/>
      <c r="BA12" s="472"/>
      <c r="BB12" s="472"/>
      <c r="BC12" s="472"/>
      <c r="BD12" s="472"/>
      <c r="BE12" s="472"/>
      <c r="BF12" s="573"/>
      <c r="BG12" s="567">
        <v>3357438</v>
      </c>
      <c r="BH12" s="346"/>
      <c r="BI12" s="346"/>
      <c r="BJ12" s="346"/>
      <c r="BK12" s="346"/>
      <c r="BL12" s="346"/>
      <c r="BM12" s="346"/>
      <c r="BN12" s="568"/>
      <c r="BO12" s="569">
        <v>49.6</v>
      </c>
      <c r="BP12" s="569"/>
      <c r="BQ12" s="569"/>
      <c r="BR12" s="569"/>
      <c r="BS12" s="570" t="s">
        <v>201</v>
      </c>
      <c r="BT12" s="570"/>
      <c r="BU12" s="570"/>
      <c r="BV12" s="570"/>
      <c r="BW12" s="570"/>
      <c r="BX12" s="570"/>
      <c r="BY12" s="570"/>
      <c r="BZ12" s="570"/>
      <c r="CA12" s="570"/>
      <c r="CB12" s="571"/>
      <c r="CD12" s="572" t="s">
        <v>87</v>
      </c>
      <c r="CE12" s="472"/>
      <c r="CF12" s="472"/>
      <c r="CG12" s="472"/>
      <c r="CH12" s="472"/>
      <c r="CI12" s="472"/>
      <c r="CJ12" s="472"/>
      <c r="CK12" s="472"/>
      <c r="CL12" s="472"/>
      <c r="CM12" s="472"/>
      <c r="CN12" s="472"/>
      <c r="CO12" s="472"/>
      <c r="CP12" s="472"/>
      <c r="CQ12" s="573"/>
      <c r="CR12" s="567">
        <v>391761</v>
      </c>
      <c r="CS12" s="346"/>
      <c r="CT12" s="346"/>
      <c r="CU12" s="346"/>
      <c r="CV12" s="346"/>
      <c r="CW12" s="346"/>
      <c r="CX12" s="346"/>
      <c r="CY12" s="568"/>
      <c r="CZ12" s="569">
        <v>2.5</v>
      </c>
      <c r="DA12" s="569"/>
      <c r="DB12" s="569"/>
      <c r="DC12" s="569"/>
      <c r="DD12" s="577">
        <v>4976</v>
      </c>
      <c r="DE12" s="346"/>
      <c r="DF12" s="346"/>
      <c r="DG12" s="346"/>
      <c r="DH12" s="346"/>
      <c r="DI12" s="346"/>
      <c r="DJ12" s="346"/>
      <c r="DK12" s="346"/>
      <c r="DL12" s="346"/>
      <c r="DM12" s="346"/>
      <c r="DN12" s="346"/>
      <c r="DO12" s="346"/>
      <c r="DP12" s="568"/>
      <c r="DQ12" s="577">
        <v>281133</v>
      </c>
      <c r="DR12" s="346"/>
      <c r="DS12" s="346"/>
      <c r="DT12" s="346"/>
      <c r="DU12" s="346"/>
      <c r="DV12" s="346"/>
      <c r="DW12" s="346"/>
      <c r="DX12" s="346"/>
      <c r="DY12" s="346"/>
      <c r="DZ12" s="346"/>
      <c r="EA12" s="346"/>
      <c r="EB12" s="346"/>
      <c r="EC12" s="578"/>
    </row>
    <row r="13" spans="2:143" ht="11.25" customHeight="1" x14ac:dyDescent="0.2">
      <c r="B13" s="572" t="s">
        <v>349</v>
      </c>
      <c r="C13" s="472"/>
      <c r="D13" s="472"/>
      <c r="E13" s="472"/>
      <c r="F13" s="472"/>
      <c r="G13" s="472"/>
      <c r="H13" s="472"/>
      <c r="I13" s="472"/>
      <c r="J13" s="472"/>
      <c r="K13" s="472"/>
      <c r="L13" s="472"/>
      <c r="M13" s="472"/>
      <c r="N13" s="472"/>
      <c r="O13" s="472"/>
      <c r="P13" s="472"/>
      <c r="Q13" s="573"/>
      <c r="R13" s="567" t="s">
        <v>201</v>
      </c>
      <c r="S13" s="346"/>
      <c r="T13" s="346"/>
      <c r="U13" s="346"/>
      <c r="V13" s="346"/>
      <c r="W13" s="346"/>
      <c r="X13" s="346"/>
      <c r="Y13" s="568"/>
      <c r="Z13" s="569" t="s">
        <v>201</v>
      </c>
      <c r="AA13" s="569"/>
      <c r="AB13" s="569"/>
      <c r="AC13" s="569"/>
      <c r="AD13" s="570" t="s">
        <v>201</v>
      </c>
      <c r="AE13" s="570"/>
      <c r="AF13" s="570"/>
      <c r="AG13" s="570"/>
      <c r="AH13" s="570"/>
      <c r="AI13" s="570"/>
      <c r="AJ13" s="570"/>
      <c r="AK13" s="570"/>
      <c r="AL13" s="574" t="s">
        <v>201</v>
      </c>
      <c r="AM13" s="352"/>
      <c r="AN13" s="352"/>
      <c r="AO13" s="575"/>
      <c r="AP13" s="572" t="s">
        <v>350</v>
      </c>
      <c r="AQ13" s="472"/>
      <c r="AR13" s="472"/>
      <c r="AS13" s="472"/>
      <c r="AT13" s="472"/>
      <c r="AU13" s="472"/>
      <c r="AV13" s="472"/>
      <c r="AW13" s="472"/>
      <c r="AX13" s="472"/>
      <c r="AY13" s="472"/>
      <c r="AZ13" s="472"/>
      <c r="BA13" s="472"/>
      <c r="BB13" s="472"/>
      <c r="BC13" s="472"/>
      <c r="BD13" s="472"/>
      <c r="BE13" s="472"/>
      <c r="BF13" s="573"/>
      <c r="BG13" s="567">
        <v>3354123</v>
      </c>
      <c r="BH13" s="346"/>
      <c r="BI13" s="346"/>
      <c r="BJ13" s="346"/>
      <c r="BK13" s="346"/>
      <c r="BL13" s="346"/>
      <c r="BM13" s="346"/>
      <c r="BN13" s="568"/>
      <c r="BO13" s="569">
        <v>49.6</v>
      </c>
      <c r="BP13" s="569"/>
      <c r="BQ13" s="569"/>
      <c r="BR13" s="569"/>
      <c r="BS13" s="570" t="s">
        <v>201</v>
      </c>
      <c r="BT13" s="570"/>
      <c r="BU13" s="570"/>
      <c r="BV13" s="570"/>
      <c r="BW13" s="570"/>
      <c r="BX13" s="570"/>
      <c r="BY13" s="570"/>
      <c r="BZ13" s="570"/>
      <c r="CA13" s="570"/>
      <c r="CB13" s="571"/>
      <c r="CD13" s="572" t="s">
        <v>352</v>
      </c>
      <c r="CE13" s="472"/>
      <c r="CF13" s="472"/>
      <c r="CG13" s="472"/>
      <c r="CH13" s="472"/>
      <c r="CI13" s="472"/>
      <c r="CJ13" s="472"/>
      <c r="CK13" s="472"/>
      <c r="CL13" s="472"/>
      <c r="CM13" s="472"/>
      <c r="CN13" s="472"/>
      <c r="CO13" s="472"/>
      <c r="CP13" s="472"/>
      <c r="CQ13" s="573"/>
      <c r="CR13" s="567">
        <v>1028299</v>
      </c>
      <c r="CS13" s="346"/>
      <c r="CT13" s="346"/>
      <c r="CU13" s="346"/>
      <c r="CV13" s="346"/>
      <c r="CW13" s="346"/>
      <c r="CX13" s="346"/>
      <c r="CY13" s="568"/>
      <c r="CZ13" s="569">
        <v>6.6</v>
      </c>
      <c r="DA13" s="569"/>
      <c r="DB13" s="569"/>
      <c r="DC13" s="569"/>
      <c r="DD13" s="577">
        <v>312106</v>
      </c>
      <c r="DE13" s="346"/>
      <c r="DF13" s="346"/>
      <c r="DG13" s="346"/>
      <c r="DH13" s="346"/>
      <c r="DI13" s="346"/>
      <c r="DJ13" s="346"/>
      <c r="DK13" s="346"/>
      <c r="DL13" s="346"/>
      <c r="DM13" s="346"/>
      <c r="DN13" s="346"/>
      <c r="DO13" s="346"/>
      <c r="DP13" s="568"/>
      <c r="DQ13" s="577">
        <v>796166</v>
      </c>
      <c r="DR13" s="346"/>
      <c r="DS13" s="346"/>
      <c r="DT13" s="346"/>
      <c r="DU13" s="346"/>
      <c r="DV13" s="346"/>
      <c r="DW13" s="346"/>
      <c r="DX13" s="346"/>
      <c r="DY13" s="346"/>
      <c r="DZ13" s="346"/>
      <c r="EA13" s="346"/>
      <c r="EB13" s="346"/>
      <c r="EC13" s="578"/>
    </row>
    <row r="14" spans="2:143" ht="11.25" customHeight="1" x14ac:dyDescent="0.2">
      <c r="B14" s="572" t="s">
        <v>353</v>
      </c>
      <c r="C14" s="472"/>
      <c r="D14" s="472"/>
      <c r="E14" s="472"/>
      <c r="F14" s="472"/>
      <c r="G14" s="472"/>
      <c r="H14" s="472"/>
      <c r="I14" s="472"/>
      <c r="J14" s="472"/>
      <c r="K14" s="472"/>
      <c r="L14" s="472"/>
      <c r="M14" s="472"/>
      <c r="N14" s="472"/>
      <c r="O14" s="472"/>
      <c r="P14" s="472"/>
      <c r="Q14" s="573"/>
      <c r="R14" s="567">
        <v>230</v>
      </c>
      <c r="S14" s="346"/>
      <c r="T14" s="346"/>
      <c r="U14" s="346"/>
      <c r="V14" s="346"/>
      <c r="W14" s="346"/>
      <c r="X14" s="346"/>
      <c r="Y14" s="568"/>
      <c r="Z14" s="569">
        <v>0</v>
      </c>
      <c r="AA14" s="569"/>
      <c r="AB14" s="569"/>
      <c r="AC14" s="569"/>
      <c r="AD14" s="570">
        <v>230</v>
      </c>
      <c r="AE14" s="570"/>
      <c r="AF14" s="570"/>
      <c r="AG14" s="570"/>
      <c r="AH14" s="570"/>
      <c r="AI14" s="570"/>
      <c r="AJ14" s="570"/>
      <c r="AK14" s="570"/>
      <c r="AL14" s="574">
        <v>0</v>
      </c>
      <c r="AM14" s="352"/>
      <c r="AN14" s="352"/>
      <c r="AO14" s="575"/>
      <c r="AP14" s="572" t="s">
        <v>219</v>
      </c>
      <c r="AQ14" s="472"/>
      <c r="AR14" s="472"/>
      <c r="AS14" s="472"/>
      <c r="AT14" s="472"/>
      <c r="AU14" s="472"/>
      <c r="AV14" s="472"/>
      <c r="AW14" s="472"/>
      <c r="AX14" s="472"/>
      <c r="AY14" s="472"/>
      <c r="AZ14" s="472"/>
      <c r="BA14" s="472"/>
      <c r="BB14" s="472"/>
      <c r="BC14" s="472"/>
      <c r="BD14" s="472"/>
      <c r="BE14" s="472"/>
      <c r="BF14" s="573"/>
      <c r="BG14" s="567">
        <v>131036</v>
      </c>
      <c r="BH14" s="346"/>
      <c r="BI14" s="346"/>
      <c r="BJ14" s="346"/>
      <c r="BK14" s="346"/>
      <c r="BL14" s="346"/>
      <c r="BM14" s="346"/>
      <c r="BN14" s="568"/>
      <c r="BO14" s="569">
        <v>1.9</v>
      </c>
      <c r="BP14" s="569"/>
      <c r="BQ14" s="569"/>
      <c r="BR14" s="569"/>
      <c r="BS14" s="570" t="s">
        <v>201</v>
      </c>
      <c r="BT14" s="570"/>
      <c r="BU14" s="570"/>
      <c r="BV14" s="570"/>
      <c r="BW14" s="570"/>
      <c r="BX14" s="570"/>
      <c r="BY14" s="570"/>
      <c r="BZ14" s="570"/>
      <c r="CA14" s="570"/>
      <c r="CB14" s="571"/>
      <c r="CD14" s="572" t="s">
        <v>67</v>
      </c>
      <c r="CE14" s="472"/>
      <c r="CF14" s="472"/>
      <c r="CG14" s="472"/>
      <c r="CH14" s="472"/>
      <c r="CI14" s="472"/>
      <c r="CJ14" s="472"/>
      <c r="CK14" s="472"/>
      <c r="CL14" s="472"/>
      <c r="CM14" s="472"/>
      <c r="CN14" s="472"/>
      <c r="CO14" s="472"/>
      <c r="CP14" s="472"/>
      <c r="CQ14" s="573"/>
      <c r="CR14" s="567">
        <v>774931</v>
      </c>
      <c r="CS14" s="346"/>
      <c r="CT14" s="346"/>
      <c r="CU14" s="346"/>
      <c r="CV14" s="346"/>
      <c r="CW14" s="346"/>
      <c r="CX14" s="346"/>
      <c r="CY14" s="568"/>
      <c r="CZ14" s="569">
        <v>5</v>
      </c>
      <c r="DA14" s="569"/>
      <c r="DB14" s="569"/>
      <c r="DC14" s="569"/>
      <c r="DD14" s="577">
        <v>40536</v>
      </c>
      <c r="DE14" s="346"/>
      <c r="DF14" s="346"/>
      <c r="DG14" s="346"/>
      <c r="DH14" s="346"/>
      <c r="DI14" s="346"/>
      <c r="DJ14" s="346"/>
      <c r="DK14" s="346"/>
      <c r="DL14" s="346"/>
      <c r="DM14" s="346"/>
      <c r="DN14" s="346"/>
      <c r="DO14" s="346"/>
      <c r="DP14" s="568"/>
      <c r="DQ14" s="577">
        <v>742498</v>
      </c>
      <c r="DR14" s="346"/>
      <c r="DS14" s="346"/>
      <c r="DT14" s="346"/>
      <c r="DU14" s="346"/>
      <c r="DV14" s="346"/>
      <c r="DW14" s="346"/>
      <c r="DX14" s="346"/>
      <c r="DY14" s="346"/>
      <c r="DZ14" s="346"/>
      <c r="EA14" s="346"/>
      <c r="EB14" s="346"/>
      <c r="EC14" s="578"/>
    </row>
    <row r="15" spans="2:143" ht="11.25" customHeight="1" x14ac:dyDescent="0.2">
      <c r="B15" s="572" t="s">
        <v>323</v>
      </c>
      <c r="C15" s="472"/>
      <c r="D15" s="472"/>
      <c r="E15" s="472"/>
      <c r="F15" s="472"/>
      <c r="G15" s="472"/>
      <c r="H15" s="472"/>
      <c r="I15" s="472"/>
      <c r="J15" s="472"/>
      <c r="K15" s="472"/>
      <c r="L15" s="472"/>
      <c r="M15" s="472"/>
      <c r="N15" s="472"/>
      <c r="O15" s="472"/>
      <c r="P15" s="472"/>
      <c r="Q15" s="573"/>
      <c r="R15" s="567" t="s">
        <v>201</v>
      </c>
      <c r="S15" s="346"/>
      <c r="T15" s="346"/>
      <c r="U15" s="346"/>
      <c r="V15" s="346"/>
      <c r="W15" s="346"/>
      <c r="X15" s="346"/>
      <c r="Y15" s="568"/>
      <c r="Z15" s="569" t="s">
        <v>201</v>
      </c>
      <c r="AA15" s="569"/>
      <c r="AB15" s="569"/>
      <c r="AC15" s="569"/>
      <c r="AD15" s="570" t="s">
        <v>201</v>
      </c>
      <c r="AE15" s="570"/>
      <c r="AF15" s="570"/>
      <c r="AG15" s="570"/>
      <c r="AH15" s="570"/>
      <c r="AI15" s="570"/>
      <c r="AJ15" s="570"/>
      <c r="AK15" s="570"/>
      <c r="AL15" s="574" t="s">
        <v>201</v>
      </c>
      <c r="AM15" s="352"/>
      <c r="AN15" s="352"/>
      <c r="AO15" s="575"/>
      <c r="AP15" s="572" t="s">
        <v>356</v>
      </c>
      <c r="AQ15" s="472"/>
      <c r="AR15" s="472"/>
      <c r="AS15" s="472"/>
      <c r="AT15" s="472"/>
      <c r="AU15" s="472"/>
      <c r="AV15" s="472"/>
      <c r="AW15" s="472"/>
      <c r="AX15" s="472"/>
      <c r="AY15" s="472"/>
      <c r="AZ15" s="472"/>
      <c r="BA15" s="472"/>
      <c r="BB15" s="472"/>
      <c r="BC15" s="472"/>
      <c r="BD15" s="472"/>
      <c r="BE15" s="472"/>
      <c r="BF15" s="573"/>
      <c r="BG15" s="567">
        <v>357415</v>
      </c>
      <c r="BH15" s="346"/>
      <c r="BI15" s="346"/>
      <c r="BJ15" s="346"/>
      <c r="BK15" s="346"/>
      <c r="BL15" s="346"/>
      <c r="BM15" s="346"/>
      <c r="BN15" s="568"/>
      <c r="BO15" s="569">
        <v>5.3</v>
      </c>
      <c r="BP15" s="569"/>
      <c r="BQ15" s="569"/>
      <c r="BR15" s="569"/>
      <c r="BS15" s="570" t="s">
        <v>201</v>
      </c>
      <c r="BT15" s="570"/>
      <c r="BU15" s="570"/>
      <c r="BV15" s="570"/>
      <c r="BW15" s="570"/>
      <c r="BX15" s="570"/>
      <c r="BY15" s="570"/>
      <c r="BZ15" s="570"/>
      <c r="CA15" s="570"/>
      <c r="CB15" s="571"/>
      <c r="CD15" s="572" t="s">
        <v>357</v>
      </c>
      <c r="CE15" s="472"/>
      <c r="CF15" s="472"/>
      <c r="CG15" s="472"/>
      <c r="CH15" s="472"/>
      <c r="CI15" s="472"/>
      <c r="CJ15" s="472"/>
      <c r="CK15" s="472"/>
      <c r="CL15" s="472"/>
      <c r="CM15" s="472"/>
      <c r="CN15" s="472"/>
      <c r="CO15" s="472"/>
      <c r="CP15" s="472"/>
      <c r="CQ15" s="573"/>
      <c r="CR15" s="567">
        <v>2374882</v>
      </c>
      <c r="CS15" s="346"/>
      <c r="CT15" s="346"/>
      <c r="CU15" s="346"/>
      <c r="CV15" s="346"/>
      <c r="CW15" s="346"/>
      <c r="CX15" s="346"/>
      <c r="CY15" s="568"/>
      <c r="CZ15" s="569">
        <v>15.2</v>
      </c>
      <c r="DA15" s="569"/>
      <c r="DB15" s="569"/>
      <c r="DC15" s="569"/>
      <c r="DD15" s="577">
        <v>936299</v>
      </c>
      <c r="DE15" s="346"/>
      <c r="DF15" s="346"/>
      <c r="DG15" s="346"/>
      <c r="DH15" s="346"/>
      <c r="DI15" s="346"/>
      <c r="DJ15" s="346"/>
      <c r="DK15" s="346"/>
      <c r="DL15" s="346"/>
      <c r="DM15" s="346"/>
      <c r="DN15" s="346"/>
      <c r="DO15" s="346"/>
      <c r="DP15" s="568"/>
      <c r="DQ15" s="577">
        <v>1324682</v>
      </c>
      <c r="DR15" s="346"/>
      <c r="DS15" s="346"/>
      <c r="DT15" s="346"/>
      <c r="DU15" s="346"/>
      <c r="DV15" s="346"/>
      <c r="DW15" s="346"/>
      <c r="DX15" s="346"/>
      <c r="DY15" s="346"/>
      <c r="DZ15" s="346"/>
      <c r="EA15" s="346"/>
      <c r="EB15" s="346"/>
      <c r="EC15" s="578"/>
    </row>
    <row r="16" spans="2:143" ht="11.25" customHeight="1" x14ac:dyDescent="0.2">
      <c r="B16" s="572" t="s">
        <v>358</v>
      </c>
      <c r="C16" s="472"/>
      <c r="D16" s="472"/>
      <c r="E16" s="472"/>
      <c r="F16" s="472"/>
      <c r="G16" s="472"/>
      <c r="H16" s="472"/>
      <c r="I16" s="472"/>
      <c r="J16" s="472"/>
      <c r="K16" s="472"/>
      <c r="L16" s="472"/>
      <c r="M16" s="472"/>
      <c r="N16" s="472"/>
      <c r="O16" s="472"/>
      <c r="P16" s="472"/>
      <c r="Q16" s="573"/>
      <c r="R16" s="567">
        <v>14825</v>
      </c>
      <c r="S16" s="346"/>
      <c r="T16" s="346"/>
      <c r="U16" s="346"/>
      <c r="V16" s="346"/>
      <c r="W16" s="346"/>
      <c r="X16" s="346"/>
      <c r="Y16" s="568"/>
      <c r="Z16" s="569">
        <v>0.1</v>
      </c>
      <c r="AA16" s="569"/>
      <c r="AB16" s="569"/>
      <c r="AC16" s="569"/>
      <c r="AD16" s="570">
        <v>14825</v>
      </c>
      <c r="AE16" s="570"/>
      <c r="AF16" s="570"/>
      <c r="AG16" s="570"/>
      <c r="AH16" s="570"/>
      <c r="AI16" s="570"/>
      <c r="AJ16" s="570"/>
      <c r="AK16" s="570"/>
      <c r="AL16" s="574">
        <v>0.2</v>
      </c>
      <c r="AM16" s="352"/>
      <c r="AN16" s="352"/>
      <c r="AO16" s="575"/>
      <c r="AP16" s="572" t="s">
        <v>359</v>
      </c>
      <c r="AQ16" s="472"/>
      <c r="AR16" s="472"/>
      <c r="AS16" s="472"/>
      <c r="AT16" s="472"/>
      <c r="AU16" s="472"/>
      <c r="AV16" s="472"/>
      <c r="AW16" s="472"/>
      <c r="AX16" s="472"/>
      <c r="AY16" s="472"/>
      <c r="AZ16" s="472"/>
      <c r="BA16" s="472"/>
      <c r="BB16" s="472"/>
      <c r="BC16" s="472"/>
      <c r="BD16" s="472"/>
      <c r="BE16" s="472"/>
      <c r="BF16" s="573"/>
      <c r="BG16" s="567" t="s">
        <v>201</v>
      </c>
      <c r="BH16" s="346"/>
      <c r="BI16" s="346"/>
      <c r="BJ16" s="346"/>
      <c r="BK16" s="346"/>
      <c r="BL16" s="346"/>
      <c r="BM16" s="346"/>
      <c r="BN16" s="568"/>
      <c r="BO16" s="569" t="s">
        <v>201</v>
      </c>
      <c r="BP16" s="569"/>
      <c r="BQ16" s="569"/>
      <c r="BR16" s="569"/>
      <c r="BS16" s="570" t="s">
        <v>201</v>
      </c>
      <c r="BT16" s="570"/>
      <c r="BU16" s="570"/>
      <c r="BV16" s="570"/>
      <c r="BW16" s="570"/>
      <c r="BX16" s="570"/>
      <c r="BY16" s="570"/>
      <c r="BZ16" s="570"/>
      <c r="CA16" s="570"/>
      <c r="CB16" s="571"/>
      <c r="CD16" s="572" t="s">
        <v>360</v>
      </c>
      <c r="CE16" s="472"/>
      <c r="CF16" s="472"/>
      <c r="CG16" s="472"/>
      <c r="CH16" s="472"/>
      <c r="CI16" s="472"/>
      <c r="CJ16" s="472"/>
      <c r="CK16" s="472"/>
      <c r="CL16" s="472"/>
      <c r="CM16" s="472"/>
      <c r="CN16" s="472"/>
      <c r="CO16" s="472"/>
      <c r="CP16" s="472"/>
      <c r="CQ16" s="573"/>
      <c r="CR16" s="567" t="s">
        <v>201</v>
      </c>
      <c r="CS16" s="346"/>
      <c r="CT16" s="346"/>
      <c r="CU16" s="346"/>
      <c r="CV16" s="346"/>
      <c r="CW16" s="346"/>
      <c r="CX16" s="346"/>
      <c r="CY16" s="568"/>
      <c r="CZ16" s="569" t="s">
        <v>201</v>
      </c>
      <c r="DA16" s="569"/>
      <c r="DB16" s="569"/>
      <c r="DC16" s="569"/>
      <c r="DD16" s="577" t="s">
        <v>201</v>
      </c>
      <c r="DE16" s="346"/>
      <c r="DF16" s="346"/>
      <c r="DG16" s="346"/>
      <c r="DH16" s="346"/>
      <c r="DI16" s="346"/>
      <c r="DJ16" s="346"/>
      <c r="DK16" s="346"/>
      <c r="DL16" s="346"/>
      <c r="DM16" s="346"/>
      <c r="DN16" s="346"/>
      <c r="DO16" s="346"/>
      <c r="DP16" s="568"/>
      <c r="DQ16" s="577" t="s">
        <v>201</v>
      </c>
      <c r="DR16" s="346"/>
      <c r="DS16" s="346"/>
      <c r="DT16" s="346"/>
      <c r="DU16" s="346"/>
      <c r="DV16" s="346"/>
      <c r="DW16" s="346"/>
      <c r="DX16" s="346"/>
      <c r="DY16" s="346"/>
      <c r="DZ16" s="346"/>
      <c r="EA16" s="346"/>
      <c r="EB16" s="346"/>
      <c r="EC16" s="578"/>
    </row>
    <row r="17" spans="2:133" ht="11.25" customHeight="1" x14ac:dyDescent="0.2">
      <c r="B17" s="572" t="s">
        <v>361</v>
      </c>
      <c r="C17" s="472"/>
      <c r="D17" s="472"/>
      <c r="E17" s="472"/>
      <c r="F17" s="472"/>
      <c r="G17" s="472"/>
      <c r="H17" s="472"/>
      <c r="I17" s="472"/>
      <c r="J17" s="472"/>
      <c r="K17" s="472"/>
      <c r="L17" s="472"/>
      <c r="M17" s="472"/>
      <c r="N17" s="472"/>
      <c r="O17" s="472"/>
      <c r="P17" s="472"/>
      <c r="Q17" s="573"/>
      <c r="R17" s="567">
        <v>134479</v>
      </c>
      <c r="S17" s="346"/>
      <c r="T17" s="346"/>
      <c r="U17" s="346"/>
      <c r="V17" s="346"/>
      <c r="W17" s="346"/>
      <c r="X17" s="346"/>
      <c r="Y17" s="568"/>
      <c r="Z17" s="569">
        <v>0.8</v>
      </c>
      <c r="AA17" s="569"/>
      <c r="AB17" s="569"/>
      <c r="AC17" s="569"/>
      <c r="AD17" s="570">
        <v>134479</v>
      </c>
      <c r="AE17" s="570"/>
      <c r="AF17" s="570"/>
      <c r="AG17" s="570"/>
      <c r="AH17" s="570"/>
      <c r="AI17" s="570"/>
      <c r="AJ17" s="570"/>
      <c r="AK17" s="570"/>
      <c r="AL17" s="574">
        <v>1.6</v>
      </c>
      <c r="AM17" s="352"/>
      <c r="AN17" s="352"/>
      <c r="AO17" s="575"/>
      <c r="AP17" s="572" t="s">
        <v>362</v>
      </c>
      <c r="AQ17" s="472"/>
      <c r="AR17" s="472"/>
      <c r="AS17" s="472"/>
      <c r="AT17" s="472"/>
      <c r="AU17" s="472"/>
      <c r="AV17" s="472"/>
      <c r="AW17" s="472"/>
      <c r="AX17" s="472"/>
      <c r="AY17" s="472"/>
      <c r="AZ17" s="472"/>
      <c r="BA17" s="472"/>
      <c r="BB17" s="472"/>
      <c r="BC17" s="472"/>
      <c r="BD17" s="472"/>
      <c r="BE17" s="472"/>
      <c r="BF17" s="573"/>
      <c r="BG17" s="567" t="s">
        <v>201</v>
      </c>
      <c r="BH17" s="346"/>
      <c r="BI17" s="346"/>
      <c r="BJ17" s="346"/>
      <c r="BK17" s="346"/>
      <c r="BL17" s="346"/>
      <c r="BM17" s="346"/>
      <c r="BN17" s="568"/>
      <c r="BO17" s="569" t="s">
        <v>201</v>
      </c>
      <c r="BP17" s="569"/>
      <c r="BQ17" s="569"/>
      <c r="BR17" s="569"/>
      <c r="BS17" s="570" t="s">
        <v>201</v>
      </c>
      <c r="BT17" s="570"/>
      <c r="BU17" s="570"/>
      <c r="BV17" s="570"/>
      <c r="BW17" s="570"/>
      <c r="BX17" s="570"/>
      <c r="BY17" s="570"/>
      <c r="BZ17" s="570"/>
      <c r="CA17" s="570"/>
      <c r="CB17" s="571"/>
      <c r="CD17" s="572" t="s">
        <v>364</v>
      </c>
      <c r="CE17" s="472"/>
      <c r="CF17" s="472"/>
      <c r="CG17" s="472"/>
      <c r="CH17" s="472"/>
      <c r="CI17" s="472"/>
      <c r="CJ17" s="472"/>
      <c r="CK17" s="472"/>
      <c r="CL17" s="472"/>
      <c r="CM17" s="472"/>
      <c r="CN17" s="472"/>
      <c r="CO17" s="472"/>
      <c r="CP17" s="472"/>
      <c r="CQ17" s="573"/>
      <c r="CR17" s="567">
        <v>813890</v>
      </c>
      <c r="CS17" s="346"/>
      <c r="CT17" s="346"/>
      <c r="CU17" s="346"/>
      <c r="CV17" s="346"/>
      <c r="CW17" s="346"/>
      <c r="CX17" s="346"/>
      <c r="CY17" s="568"/>
      <c r="CZ17" s="569">
        <v>5.2</v>
      </c>
      <c r="DA17" s="569"/>
      <c r="DB17" s="569"/>
      <c r="DC17" s="569"/>
      <c r="DD17" s="577" t="s">
        <v>201</v>
      </c>
      <c r="DE17" s="346"/>
      <c r="DF17" s="346"/>
      <c r="DG17" s="346"/>
      <c r="DH17" s="346"/>
      <c r="DI17" s="346"/>
      <c r="DJ17" s="346"/>
      <c r="DK17" s="346"/>
      <c r="DL17" s="346"/>
      <c r="DM17" s="346"/>
      <c r="DN17" s="346"/>
      <c r="DO17" s="346"/>
      <c r="DP17" s="568"/>
      <c r="DQ17" s="577">
        <v>776260</v>
      </c>
      <c r="DR17" s="346"/>
      <c r="DS17" s="346"/>
      <c r="DT17" s="346"/>
      <c r="DU17" s="346"/>
      <c r="DV17" s="346"/>
      <c r="DW17" s="346"/>
      <c r="DX17" s="346"/>
      <c r="DY17" s="346"/>
      <c r="DZ17" s="346"/>
      <c r="EA17" s="346"/>
      <c r="EB17" s="346"/>
      <c r="EC17" s="578"/>
    </row>
    <row r="18" spans="2:133" ht="11.25" customHeight="1" x14ac:dyDescent="0.2">
      <c r="B18" s="572" t="s">
        <v>365</v>
      </c>
      <c r="C18" s="472"/>
      <c r="D18" s="472"/>
      <c r="E18" s="472"/>
      <c r="F18" s="472"/>
      <c r="G18" s="472"/>
      <c r="H18" s="472"/>
      <c r="I18" s="472"/>
      <c r="J18" s="472"/>
      <c r="K18" s="472"/>
      <c r="L18" s="472"/>
      <c r="M18" s="472"/>
      <c r="N18" s="472"/>
      <c r="O18" s="472"/>
      <c r="P18" s="472"/>
      <c r="Q18" s="573"/>
      <c r="R18" s="567">
        <v>60658</v>
      </c>
      <c r="S18" s="346"/>
      <c r="T18" s="346"/>
      <c r="U18" s="346"/>
      <c r="V18" s="346"/>
      <c r="W18" s="346"/>
      <c r="X18" s="346"/>
      <c r="Y18" s="568"/>
      <c r="Z18" s="569">
        <v>0.4</v>
      </c>
      <c r="AA18" s="569"/>
      <c r="AB18" s="569"/>
      <c r="AC18" s="569"/>
      <c r="AD18" s="570">
        <v>60658</v>
      </c>
      <c r="AE18" s="570"/>
      <c r="AF18" s="570"/>
      <c r="AG18" s="570"/>
      <c r="AH18" s="570"/>
      <c r="AI18" s="570"/>
      <c r="AJ18" s="570"/>
      <c r="AK18" s="570"/>
      <c r="AL18" s="574">
        <v>0.7</v>
      </c>
      <c r="AM18" s="352"/>
      <c r="AN18" s="352"/>
      <c r="AO18" s="575"/>
      <c r="AP18" s="572" t="s">
        <v>97</v>
      </c>
      <c r="AQ18" s="472"/>
      <c r="AR18" s="472"/>
      <c r="AS18" s="472"/>
      <c r="AT18" s="472"/>
      <c r="AU18" s="472"/>
      <c r="AV18" s="472"/>
      <c r="AW18" s="472"/>
      <c r="AX18" s="472"/>
      <c r="AY18" s="472"/>
      <c r="AZ18" s="472"/>
      <c r="BA18" s="472"/>
      <c r="BB18" s="472"/>
      <c r="BC18" s="472"/>
      <c r="BD18" s="472"/>
      <c r="BE18" s="472"/>
      <c r="BF18" s="573"/>
      <c r="BG18" s="567" t="s">
        <v>201</v>
      </c>
      <c r="BH18" s="346"/>
      <c r="BI18" s="346"/>
      <c r="BJ18" s="346"/>
      <c r="BK18" s="346"/>
      <c r="BL18" s="346"/>
      <c r="BM18" s="346"/>
      <c r="BN18" s="568"/>
      <c r="BO18" s="569" t="s">
        <v>201</v>
      </c>
      <c r="BP18" s="569"/>
      <c r="BQ18" s="569"/>
      <c r="BR18" s="569"/>
      <c r="BS18" s="570" t="s">
        <v>201</v>
      </c>
      <c r="BT18" s="570"/>
      <c r="BU18" s="570"/>
      <c r="BV18" s="570"/>
      <c r="BW18" s="570"/>
      <c r="BX18" s="570"/>
      <c r="BY18" s="570"/>
      <c r="BZ18" s="570"/>
      <c r="CA18" s="570"/>
      <c r="CB18" s="571"/>
      <c r="CD18" s="572" t="s">
        <v>366</v>
      </c>
      <c r="CE18" s="472"/>
      <c r="CF18" s="472"/>
      <c r="CG18" s="472"/>
      <c r="CH18" s="472"/>
      <c r="CI18" s="472"/>
      <c r="CJ18" s="472"/>
      <c r="CK18" s="472"/>
      <c r="CL18" s="472"/>
      <c r="CM18" s="472"/>
      <c r="CN18" s="472"/>
      <c r="CO18" s="472"/>
      <c r="CP18" s="472"/>
      <c r="CQ18" s="573"/>
      <c r="CR18" s="567" t="s">
        <v>201</v>
      </c>
      <c r="CS18" s="346"/>
      <c r="CT18" s="346"/>
      <c r="CU18" s="346"/>
      <c r="CV18" s="346"/>
      <c r="CW18" s="346"/>
      <c r="CX18" s="346"/>
      <c r="CY18" s="568"/>
      <c r="CZ18" s="569" t="s">
        <v>201</v>
      </c>
      <c r="DA18" s="569"/>
      <c r="DB18" s="569"/>
      <c r="DC18" s="569"/>
      <c r="DD18" s="577" t="s">
        <v>201</v>
      </c>
      <c r="DE18" s="346"/>
      <c r="DF18" s="346"/>
      <c r="DG18" s="346"/>
      <c r="DH18" s="346"/>
      <c r="DI18" s="346"/>
      <c r="DJ18" s="346"/>
      <c r="DK18" s="346"/>
      <c r="DL18" s="346"/>
      <c r="DM18" s="346"/>
      <c r="DN18" s="346"/>
      <c r="DO18" s="346"/>
      <c r="DP18" s="568"/>
      <c r="DQ18" s="577" t="s">
        <v>201</v>
      </c>
      <c r="DR18" s="346"/>
      <c r="DS18" s="346"/>
      <c r="DT18" s="346"/>
      <c r="DU18" s="346"/>
      <c r="DV18" s="346"/>
      <c r="DW18" s="346"/>
      <c r="DX18" s="346"/>
      <c r="DY18" s="346"/>
      <c r="DZ18" s="346"/>
      <c r="EA18" s="346"/>
      <c r="EB18" s="346"/>
      <c r="EC18" s="578"/>
    </row>
    <row r="19" spans="2:133" ht="11.25" customHeight="1" x14ac:dyDescent="0.2">
      <c r="B19" s="572" t="s">
        <v>367</v>
      </c>
      <c r="C19" s="472"/>
      <c r="D19" s="472"/>
      <c r="E19" s="472"/>
      <c r="F19" s="472"/>
      <c r="G19" s="472"/>
      <c r="H19" s="472"/>
      <c r="I19" s="472"/>
      <c r="J19" s="472"/>
      <c r="K19" s="472"/>
      <c r="L19" s="472"/>
      <c r="M19" s="472"/>
      <c r="N19" s="472"/>
      <c r="O19" s="472"/>
      <c r="P19" s="472"/>
      <c r="Q19" s="573"/>
      <c r="R19" s="567">
        <v>59558</v>
      </c>
      <c r="S19" s="346"/>
      <c r="T19" s="346"/>
      <c r="U19" s="346"/>
      <c r="V19" s="346"/>
      <c r="W19" s="346"/>
      <c r="X19" s="346"/>
      <c r="Y19" s="568"/>
      <c r="Z19" s="569">
        <v>0.4</v>
      </c>
      <c r="AA19" s="569"/>
      <c r="AB19" s="569"/>
      <c r="AC19" s="569"/>
      <c r="AD19" s="570">
        <v>59558</v>
      </c>
      <c r="AE19" s="570"/>
      <c r="AF19" s="570"/>
      <c r="AG19" s="570"/>
      <c r="AH19" s="570"/>
      <c r="AI19" s="570"/>
      <c r="AJ19" s="570"/>
      <c r="AK19" s="570"/>
      <c r="AL19" s="574">
        <v>0.7</v>
      </c>
      <c r="AM19" s="352"/>
      <c r="AN19" s="352"/>
      <c r="AO19" s="575"/>
      <c r="AP19" s="572" t="s">
        <v>253</v>
      </c>
      <c r="AQ19" s="472"/>
      <c r="AR19" s="472"/>
      <c r="AS19" s="472"/>
      <c r="AT19" s="472"/>
      <c r="AU19" s="472"/>
      <c r="AV19" s="472"/>
      <c r="AW19" s="472"/>
      <c r="AX19" s="472"/>
      <c r="AY19" s="472"/>
      <c r="AZ19" s="472"/>
      <c r="BA19" s="472"/>
      <c r="BB19" s="472"/>
      <c r="BC19" s="472"/>
      <c r="BD19" s="472"/>
      <c r="BE19" s="472"/>
      <c r="BF19" s="573"/>
      <c r="BG19" s="567">
        <v>370611</v>
      </c>
      <c r="BH19" s="346"/>
      <c r="BI19" s="346"/>
      <c r="BJ19" s="346"/>
      <c r="BK19" s="346"/>
      <c r="BL19" s="346"/>
      <c r="BM19" s="346"/>
      <c r="BN19" s="568"/>
      <c r="BO19" s="569">
        <v>5.5</v>
      </c>
      <c r="BP19" s="569"/>
      <c r="BQ19" s="569"/>
      <c r="BR19" s="569"/>
      <c r="BS19" s="570" t="s">
        <v>201</v>
      </c>
      <c r="BT19" s="570"/>
      <c r="BU19" s="570"/>
      <c r="BV19" s="570"/>
      <c r="BW19" s="570"/>
      <c r="BX19" s="570"/>
      <c r="BY19" s="570"/>
      <c r="BZ19" s="570"/>
      <c r="CA19" s="570"/>
      <c r="CB19" s="571"/>
      <c r="CD19" s="572" t="s">
        <v>368</v>
      </c>
      <c r="CE19" s="472"/>
      <c r="CF19" s="472"/>
      <c r="CG19" s="472"/>
      <c r="CH19" s="472"/>
      <c r="CI19" s="472"/>
      <c r="CJ19" s="472"/>
      <c r="CK19" s="472"/>
      <c r="CL19" s="472"/>
      <c r="CM19" s="472"/>
      <c r="CN19" s="472"/>
      <c r="CO19" s="472"/>
      <c r="CP19" s="472"/>
      <c r="CQ19" s="573"/>
      <c r="CR19" s="567" t="s">
        <v>201</v>
      </c>
      <c r="CS19" s="346"/>
      <c r="CT19" s="346"/>
      <c r="CU19" s="346"/>
      <c r="CV19" s="346"/>
      <c r="CW19" s="346"/>
      <c r="CX19" s="346"/>
      <c r="CY19" s="568"/>
      <c r="CZ19" s="569" t="s">
        <v>201</v>
      </c>
      <c r="DA19" s="569"/>
      <c r="DB19" s="569"/>
      <c r="DC19" s="569"/>
      <c r="DD19" s="577" t="s">
        <v>201</v>
      </c>
      <c r="DE19" s="346"/>
      <c r="DF19" s="346"/>
      <c r="DG19" s="346"/>
      <c r="DH19" s="346"/>
      <c r="DI19" s="346"/>
      <c r="DJ19" s="346"/>
      <c r="DK19" s="346"/>
      <c r="DL19" s="346"/>
      <c r="DM19" s="346"/>
      <c r="DN19" s="346"/>
      <c r="DO19" s="346"/>
      <c r="DP19" s="568"/>
      <c r="DQ19" s="577" t="s">
        <v>201</v>
      </c>
      <c r="DR19" s="346"/>
      <c r="DS19" s="346"/>
      <c r="DT19" s="346"/>
      <c r="DU19" s="346"/>
      <c r="DV19" s="346"/>
      <c r="DW19" s="346"/>
      <c r="DX19" s="346"/>
      <c r="DY19" s="346"/>
      <c r="DZ19" s="346"/>
      <c r="EA19" s="346"/>
      <c r="EB19" s="346"/>
      <c r="EC19" s="578"/>
    </row>
    <row r="20" spans="2:133" ht="11.25" customHeight="1" x14ac:dyDescent="0.2">
      <c r="B20" s="580" t="s">
        <v>369</v>
      </c>
      <c r="C20" s="581"/>
      <c r="D20" s="581"/>
      <c r="E20" s="581"/>
      <c r="F20" s="581"/>
      <c r="G20" s="581"/>
      <c r="H20" s="581"/>
      <c r="I20" s="581"/>
      <c r="J20" s="581"/>
      <c r="K20" s="581"/>
      <c r="L20" s="581"/>
      <c r="M20" s="581"/>
      <c r="N20" s="581"/>
      <c r="O20" s="581"/>
      <c r="P20" s="581"/>
      <c r="Q20" s="582"/>
      <c r="R20" s="567">
        <v>1100</v>
      </c>
      <c r="S20" s="346"/>
      <c r="T20" s="346"/>
      <c r="U20" s="346"/>
      <c r="V20" s="346"/>
      <c r="W20" s="346"/>
      <c r="X20" s="346"/>
      <c r="Y20" s="568"/>
      <c r="Z20" s="569">
        <v>0</v>
      </c>
      <c r="AA20" s="569"/>
      <c r="AB20" s="569"/>
      <c r="AC20" s="569"/>
      <c r="AD20" s="570">
        <v>1100</v>
      </c>
      <c r="AE20" s="570"/>
      <c r="AF20" s="570"/>
      <c r="AG20" s="570"/>
      <c r="AH20" s="570"/>
      <c r="AI20" s="570"/>
      <c r="AJ20" s="570"/>
      <c r="AK20" s="570"/>
      <c r="AL20" s="574">
        <v>0</v>
      </c>
      <c r="AM20" s="352"/>
      <c r="AN20" s="352"/>
      <c r="AO20" s="575"/>
      <c r="AP20" s="572" t="s">
        <v>370</v>
      </c>
      <c r="AQ20" s="472"/>
      <c r="AR20" s="472"/>
      <c r="AS20" s="472"/>
      <c r="AT20" s="472"/>
      <c r="AU20" s="472"/>
      <c r="AV20" s="472"/>
      <c r="AW20" s="472"/>
      <c r="AX20" s="472"/>
      <c r="AY20" s="472"/>
      <c r="AZ20" s="472"/>
      <c r="BA20" s="472"/>
      <c r="BB20" s="472"/>
      <c r="BC20" s="472"/>
      <c r="BD20" s="472"/>
      <c r="BE20" s="472"/>
      <c r="BF20" s="573"/>
      <c r="BG20" s="567">
        <v>370611</v>
      </c>
      <c r="BH20" s="346"/>
      <c r="BI20" s="346"/>
      <c r="BJ20" s="346"/>
      <c r="BK20" s="346"/>
      <c r="BL20" s="346"/>
      <c r="BM20" s="346"/>
      <c r="BN20" s="568"/>
      <c r="BO20" s="569">
        <v>5.5</v>
      </c>
      <c r="BP20" s="569"/>
      <c r="BQ20" s="569"/>
      <c r="BR20" s="569"/>
      <c r="BS20" s="570" t="s">
        <v>201</v>
      </c>
      <c r="BT20" s="570"/>
      <c r="BU20" s="570"/>
      <c r="BV20" s="570"/>
      <c r="BW20" s="570"/>
      <c r="BX20" s="570"/>
      <c r="BY20" s="570"/>
      <c r="BZ20" s="570"/>
      <c r="CA20" s="570"/>
      <c r="CB20" s="571"/>
      <c r="CD20" s="572" t="s">
        <v>148</v>
      </c>
      <c r="CE20" s="472"/>
      <c r="CF20" s="472"/>
      <c r="CG20" s="472"/>
      <c r="CH20" s="472"/>
      <c r="CI20" s="472"/>
      <c r="CJ20" s="472"/>
      <c r="CK20" s="472"/>
      <c r="CL20" s="472"/>
      <c r="CM20" s="472"/>
      <c r="CN20" s="472"/>
      <c r="CO20" s="472"/>
      <c r="CP20" s="472"/>
      <c r="CQ20" s="573"/>
      <c r="CR20" s="567">
        <v>15650087</v>
      </c>
      <c r="CS20" s="346"/>
      <c r="CT20" s="346"/>
      <c r="CU20" s="346"/>
      <c r="CV20" s="346"/>
      <c r="CW20" s="346"/>
      <c r="CX20" s="346"/>
      <c r="CY20" s="568"/>
      <c r="CZ20" s="569">
        <v>100</v>
      </c>
      <c r="DA20" s="569"/>
      <c r="DB20" s="569"/>
      <c r="DC20" s="569"/>
      <c r="DD20" s="577">
        <v>2251051</v>
      </c>
      <c r="DE20" s="346"/>
      <c r="DF20" s="346"/>
      <c r="DG20" s="346"/>
      <c r="DH20" s="346"/>
      <c r="DI20" s="346"/>
      <c r="DJ20" s="346"/>
      <c r="DK20" s="346"/>
      <c r="DL20" s="346"/>
      <c r="DM20" s="346"/>
      <c r="DN20" s="346"/>
      <c r="DO20" s="346"/>
      <c r="DP20" s="568"/>
      <c r="DQ20" s="577">
        <v>10907290</v>
      </c>
      <c r="DR20" s="346"/>
      <c r="DS20" s="346"/>
      <c r="DT20" s="346"/>
      <c r="DU20" s="346"/>
      <c r="DV20" s="346"/>
      <c r="DW20" s="346"/>
      <c r="DX20" s="346"/>
      <c r="DY20" s="346"/>
      <c r="DZ20" s="346"/>
      <c r="EA20" s="346"/>
      <c r="EB20" s="346"/>
      <c r="EC20" s="578"/>
    </row>
    <row r="21" spans="2:133" ht="11.25" customHeight="1" x14ac:dyDescent="0.2">
      <c r="B21" s="572" t="s">
        <v>345</v>
      </c>
      <c r="C21" s="472"/>
      <c r="D21" s="472"/>
      <c r="E21" s="472"/>
      <c r="F21" s="472"/>
      <c r="G21" s="472"/>
      <c r="H21" s="472"/>
      <c r="I21" s="472"/>
      <c r="J21" s="472"/>
      <c r="K21" s="472"/>
      <c r="L21" s="472"/>
      <c r="M21" s="472"/>
      <c r="N21" s="472"/>
      <c r="O21" s="472"/>
      <c r="P21" s="472"/>
      <c r="Q21" s="573"/>
      <c r="R21" s="567">
        <v>606793</v>
      </c>
      <c r="S21" s="346"/>
      <c r="T21" s="346"/>
      <c r="U21" s="346"/>
      <c r="V21" s="346"/>
      <c r="W21" s="346"/>
      <c r="X21" s="346"/>
      <c r="Y21" s="568"/>
      <c r="Z21" s="569">
        <v>3.7</v>
      </c>
      <c r="AA21" s="569"/>
      <c r="AB21" s="569"/>
      <c r="AC21" s="569"/>
      <c r="AD21" s="570">
        <v>412097</v>
      </c>
      <c r="AE21" s="570"/>
      <c r="AF21" s="570"/>
      <c r="AG21" s="570"/>
      <c r="AH21" s="570"/>
      <c r="AI21" s="570"/>
      <c r="AJ21" s="570"/>
      <c r="AK21" s="570"/>
      <c r="AL21" s="574">
        <v>4.9000000000000004</v>
      </c>
      <c r="AM21" s="352"/>
      <c r="AN21" s="352"/>
      <c r="AO21" s="575"/>
      <c r="AP21" s="572" t="s">
        <v>372</v>
      </c>
      <c r="AQ21" s="587"/>
      <c r="AR21" s="587"/>
      <c r="AS21" s="587"/>
      <c r="AT21" s="587"/>
      <c r="AU21" s="587"/>
      <c r="AV21" s="587"/>
      <c r="AW21" s="587"/>
      <c r="AX21" s="587"/>
      <c r="AY21" s="587"/>
      <c r="AZ21" s="587"/>
      <c r="BA21" s="587"/>
      <c r="BB21" s="587"/>
      <c r="BC21" s="587"/>
      <c r="BD21" s="587"/>
      <c r="BE21" s="587"/>
      <c r="BF21" s="588"/>
      <c r="BG21" s="567" t="s">
        <v>201</v>
      </c>
      <c r="BH21" s="346"/>
      <c r="BI21" s="346"/>
      <c r="BJ21" s="346"/>
      <c r="BK21" s="346"/>
      <c r="BL21" s="346"/>
      <c r="BM21" s="346"/>
      <c r="BN21" s="568"/>
      <c r="BO21" s="569" t="s">
        <v>201</v>
      </c>
      <c r="BP21" s="569"/>
      <c r="BQ21" s="569"/>
      <c r="BR21" s="569"/>
      <c r="BS21" s="570" t="s">
        <v>201</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2">
      <c r="B22" s="572" t="s">
        <v>300</v>
      </c>
      <c r="C22" s="472"/>
      <c r="D22" s="472"/>
      <c r="E22" s="472"/>
      <c r="F22" s="472"/>
      <c r="G22" s="472"/>
      <c r="H22" s="472"/>
      <c r="I22" s="472"/>
      <c r="J22" s="472"/>
      <c r="K22" s="472"/>
      <c r="L22" s="472"/>
      <c r="M22" s="472"/>
      <c r="N22" s="472"/>
      <c r="O22" s="472"/>
      <c r="P22" s="472"/>
      <c r="Q22" s="573"/>
      <c r="R22" s="567">
        <v>412097</v>
      </c>
      <c r="S22" s="346"/>
      <c r="T22" s="346"/>
      <c r="U22" s="346"/>
      <c r="V22" s="346"/>
      <c r="W22" s="346"/>
      <c r="X22" s="346"/>
      <c r="Y22" s="568"/>
      <c r="Z22" s="569">
        <v>2.5</v>
      </c>
      <c r="AA22" s="569"/>
      <c r="AB22" s="569"/>
      <c r="AC22" s="569"/>
      <c r="AD22" s="570">
        <v>412097</v>
      </c>
      <c r="AE22" s="570"/>
      <c r="AF22" s="570"/>
      <c r="AG22" s="570"/>
      <c r="AH22" s="570"/>
      <c r="AI22" s="570"/>
      <c r="AJ22" s="570"/>
      <c r="AK22" s="570"/>
      <c r="AL22" s="574">
        <v>4.9000000000000004</v>
      </c>
      <c r="AM22" s="352"/>
      <c r="AN22" s="352"/>
      <c r="AO22" s="575"/>
      <c r="AP22" s="572" t="s">
        <v>373</v>
      </c>
      <c r="AQ22" s="587"/>
      <c r="AR22" s="587"/>
      <c r="AS22" s="587"/>
      <c r="AT22" s="587"/>
      <c r="AU22" s="587"/>
      <c r="AV22" s="587"/>
      <c r="AW22" s="587"/>
      <c r="AX22" s="587"/>
      <c r="AY22" s="587"/>
      <c r="AZ22" s="587"/>
      <c r="BA22" s="587"/>
      <c r="BB22" s="587"/>
      <c r="BC22" s="587"/>
      <c r="BD22" s="587"/>
      <c r="BE22" s="587"/>
      <c r="BF22" s="588"/>
      <c r="BG22" s="567" t="s">
        <v>201</v>
      </c>
      <c r="BH22" s="346"/>
      <c r="BI22" s="346"/>
      <c r="BJ22" s="346"/>
      <c r="BK22" s="346"/>
      <c r="BL22" s="346"/>
      <c r="BM22" s="346"/>
      <c r="BN22" s="568"/>
      <c r="BO22" s="569" t="s">
        <v>201</v>
      </c>
      <c r="BP22" s="569"/>
      <c r="BQ22" s="569"/>
      <c r="BR22" s="569"/>
      <c r="BS22" s="570" t="s">
        <v>201</v>
      </c>
      <c r="BT22" s="570"/>
      <c r="BU22" s="570"/>
      <c r="BV22" s="570"/>
      <c r="BW22" s="570"/>
      <c r="BX22" s="570"/>
      <c r="BY22" s="570"/>
      <c r="BZ22" s="570"/>
      <c r="CA22" s="570"/>
      <c r="CB22" s="571"/>
      <c r="CD22" s="340" t="s">
        <v>375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2">
      <c r="B23" s="572" t="s">
        <v>298</v>
      </c>
      <c r="C23" s="472"/>
      <c r="D23" s="472"/>
      <c r="E23" s="472"/>
      <c r="F23" s="472"/>
      <c r="G23" s="472"/>
      <c r="H23" s="472"/>
      <c r="I23" s="472"/>
      <c r="J23" s="472"/>
      <c r="K23" s="472"/>
      <c r="L23" s="472"/>
      <c r="M23" s="472"/>
      <c r="N23" s="472"/>
      <c r="O23" s="472"/>
      <c r="P23" s="472"/>
      <c r="Q23" s="573"/>
      <c r="R23" s="567">
        <v>193875</v>
      </c>
      <c r="S23" s="346"/>
      <c r="T23" s="346"/>
      <c r="U23" s="346"/>
      <c r="V23" s="346"/>
      <c r="W23" s="346"/>
      <c r="X23" s="346"/>
      <c r="Y23" s="568"/>
      <c r="Z23" s="569">
        <v>1.2</v>
      </c>
      <c r="AA23" s="569"/>
      <c r="AB23" s="569"/>
      <c r="AC23" s="569"/>
      <c r="AD23" s="570" t="s">
        <v>201</v>
      </c>
      <c r="AE23" s="570"/>
      <c r="AF23" s="570"/>
      <c r="AG23" s="570"/>
      <c r="AH23" s="570"/>
      <c r="AI23" s="570"/>
      <c r="AJ23" s="570"/>
      <c r="AK23" s="570"/>
      <c r="AL23" s="574" t="s">
        <v>201</v>
      </c>
      <c r="AM23" s="352"/>
      <c r="AN23" s="352"/>
      <c r="AO23" s="575"/>
      <c r="AP23" s="572" t="s">
        <v>119</v>
      </c>
      <c r="AQ23" s="587"/>
      <c r="AR23" s="587"/>
      <c r="AS23" s="587"/>
      <c r="AT23" s="587"/>
      <c r="AU23" s="587"/>
      <c r="AV23" s="587"/>
      <c r="AW23" s="587"/>
      <c r="AX23" s="587"/>
      <c r="AY23" s="587"/>
      <c r="AZ23" s="587"/>
      <c r="BA23" s="587"/>
      <c r="BB23" s="587"/>
      <c r="BC23" s="587"/>
      <c r="BD23" s="587"/>
      <c r="BE23" s="587"/>
      <c r="BF23" s="588"/>
      <c r="BG23" s="567">
        <v>370611</v>
      </c>
      <c r="BH23" s="346"/>
      <c r="BI23" s="346"/>
      <c r="BJ23" s="346"/>
      <c r="BK23" s="346"/>
      <c r="BL23" s="346"/>
      <c r="BM23" s="346"/>
      <c r="BN23" s="568"/>
      <c r="BO23" s="569">
        <v>5.5</v>
      </c>
      <c r="BP23" s="569"/>
      <c r="BQ23" s="569"/>
      <c r="BR23" s="569"/>
      <c r="BS23" s="570" t="s">
        <v>201</v>
      </c>
      <c r="BT23" s="570"/>
      <c r="BU23" s="570"/>
      <c r="BV23" s="570"/>
      <c r="BW23" s="570"/>
      <c r="BX23" s="570"/>
      <c r="BY23" s="570"/>
      <c r="BZ23" s="570"/>
      <c r="CA23" s="570"/>
      <c r="CB23" s="571"/>
      <c r="CD23" s="340" t="s">
        <v>318</v>
      </c>
      <c r="CE23" s="341"/>
      <c r="CF23" s="341"/>
      <c r="CG23" s="341"/>
      <c r="CH23" s="341"/>
      <c r="CI23" s="341"/>
      <c r="CJ23" s="341"/>
      <c r="CK23" s="341"/>
      <c r="CL23" s="341"/>
      <c r="CM23" s="341"/>
      <c r="CN23" s="341"/>
      <c r="CO23" s="341"/>
      <c r="CP23" s="341"/>
      <c r="CQ23" s="390"/>
      <c r="CR23" s="340" t="s">
        <v>292</v>
      </c>
      <c r="CS23" s="341"/>
      <c r="CT23" s="341"/>
      <c r="CU23" s="341"/>
      <c r="CV23" s="341"/>
      <c r="CW23" s="341"/>
      <c r="CX23" s="341"/>
      <c r="CY23" s="390"/>
      <c r="CZ23" s="340" t="s">
        <v>376</v>
      </c>
      <c r="DA23" s="341"/>
      <c r="DB23" s="341"/>
      <c r="DC23" s="390"/>
      <c r="DD23" s="340" t="s">
        <v>305</v>
      </c>
      <c r="DE23" s="341"/>
      <c r="DF23" s="341"/>
      <c r="DG23" s="341"/>
      <c r="DH23" s="341"/>
      <c r="DI23" s="341"/>
      <c r="DJ23" s="341"/>
      <c r="DK23" s="390"/>
      <c r="DL23" s="594" t="s">
        <v>379</v>
      </c>
      <c r="DM23" s="595"/>
      <c r="DN23" s="595"/>
      <c r="DO23" s="595"/>
      <c r="DP23" s="595"/>
      <c r="DQ23" s="595"/>
      <c r="DR23" s="595"/>
      <c r="DS23" s="595"/>
      <c r="DT23" s="595"/>
      <c r="DU23" s="595"/>
      <c r="DV23" s="596"/>
      <c r="DW23" s="340" t="s">
        <v>17</v>
      </c>
      <c r="DX23" s="341"/>
      <c r="DY23" s="341"/>
      <c r="DZ23" s="341"/>
      <c r="EA23" s="341"/>
      <c r="EB23" s="341"/>
      <c r="EC23" s="390"/>
    </row>
    <row r="24" spans="2:133" ht="11.25" customHeight="1" x14ac:dyDescent="0.2">
      <c r="B24" s="572" t="s">
        <v>380</v>
      </c>
      <c r="C24" s="472"/>
      <c r="D24" s="472"/>
      <c r="E24" s="472"/>
      <c r="F24" s="472"/>
      <c r="G24" s="472"/>
      <c r="H24" s="472"/>
      <c r="I24" s="472"/>
      <c r="J24" s="472"/>
      <c r="K24" s="472"/>
      <c r="L24" s="472"/>
      <c r="M24" s="472"/>
      <c r="N24" s="472"/>
      <c r="O24" s="472"/>
      <c r="P24" s="472"/>
      <c r="Q24" s="573"/>
      <c r="R24" s="567">
        <v>821</v>
      </c>
      <c r="S24" s="346"/>
      <c r="T24" s="346"/>
      <c r="U24" s="346"/>
      <c r="V24" s="346"/>
      <c r="W24" s="346"/>
      <c r="X24" s="346"/>
      <c r="Y24" s="568"/>
      <c r="Z24" s="569">
        <v>0</v>
      </c>
      <c r="AA24" s="569"/>
      <c r="AB24" s="569"/>
      <c r="AC24" s="569"/>
      <c r="AD24" s="570" t="s">
        <v>201</v>
      </c>
      <c r="AE24" s="570"/>
      <c r="AF24" s="570"/>
      <c r="AG24" s="570"/>
      <c r="AH24" s="570"/>
      <c r="AI24" s="570"/>
      <c r="AJ24" s="570"/>
      <c r="AK24" s="570"/>
      <c r="AL24" s="574" t="s">
        <v>201</v>
      </c>
      <c r="AM24" s="352"/>
      <c r="AN24" s="352"/>
      <c r="AO24" s="575"/>
      <c r="AP24" s="572" t="s">
        <v>381</v>
      </c>
      <c r="AQ24" s="587"/>
      <c r="AR24" s="587"/>
      <c r="AS24" s="587"/>
      <c r="AT24" s="587"/>
      <c r="AU24" s="587"/>
      <c r="AV24" s="587"/>
      <c r="AW24" s="587"/>
      <c r="AX24" s="587"/>
      <c r="AY24" s="587"/>
      <c r="AZ24" s="587"/>
      <c r="BA24" s="587"/>
      <c r="BB24" s="587"/>
      <c r="BC24" s="587"/>
      <c r="BD24" s="587"/>
      <c r="BE24" s="587"/>
      <c r="BF24" s="588"/>
      <c r="BG24" s="567" t="s">
        <v>201</v>
      </c>
      <c r="BH24" s="346"/>
      <c r="BI24" s="346"/>
      <c r="BJ24" s="346"/>
      <c r="BK24" s="346"/>
      <c r="BL24" s="346"/>
      <c r="BM24" s="346"/>
      <c r="BN24" s="568"/>
      <c r="BO24" s="569" t="s">
        <v>201</v>
      </c>
      <c r="BP24" s="569"/>
      <c r="BQ24" s="569"/>
      <c r="BR24" s="569"/>
      <c r="BS24" s="570" t="s">
        <v>201</v>
      </c>
      <c r="BT24" s="570"/>
      <c r="BU24" s="570"/>
      <c r="BV24" s="570"/>
      <c r="BW24" s="570"/>
      <c r="BX24" s="570"/>
      <c r="BY24" s="570"/>
      <c r="BZ24" s="570"/>
      <c r="CA24" s="570"/>
      <c r="CB24" s="571"/>
      <c r="CD24" s="556" t="s">
        <v>382</v>
      </c>
      <c r="CE24" s="557"/>
      <c r="CF24" s="557"/>
      <c r="CG24" s="557"/>
      <c r="CH24" s="557"/>
      <c r="CI24" s="557"/>
      <c r="CJ24" s="557"/>
      <c r="CK24" s="557"/>
      <c r="CL24" s="557"/>
      <c r="CM24" s="557"/>
      <c r="CN24" s="557"/>
      <c r="CO24" s="557"/>
      <c r="CP24" s="557"/>
      <c r="CQ24" s="558"/>
      <c r="CR24" s="559">
        <v>6465684</v>
      </c>
      <c r="CS24" s="560"/>
      <c r="CT24" s="560"/>
      <c r="CU24" s="560"/>
      <c r="CV24" s="560"/>
      <c r="CW24" s="560"/>
      <c r="CX24" s="560"/>
      <c r="CY24" s="561"/>
      <c r="CZ24" s="564">
        <v>41.3</v>
      </c>
      <c r="DA24" s="565"/>
      <c r="DB24" s="565"/>
      <c r="DC24" s="576"/>
      <c r="DD24" s="597">
        <v>3885642</v>
      </c>
      <c r="DE24" s="560"/>
      <c r="DF24" s="560"/>
      <c r="DG24" s="560"/>
      <c r="DH24" s="560"/>
      <c r="DI24" s="560"/>
      <c r="DJ24" s="560"/>
      <c r="DK24" s="561"/>
      <c r="DL24" s="597">
        <v>3832258</v>
      </c>
      <c r="DM24" s="560"/>
      <c r="DN24" s="560"/>
      <c r="DO24" s="560"/>
      <c r="DP24" s="560"/>
      <c r="DQ24" s="560"/>
      <c r="DR24" s="560"/>
      <c r="DS24" s="560"/>
      <c r="DT24" s="560"/>
      <c r="DU24" s="560"/>
      <c r="DV24" s="561"/>
      <c r="DW24" s="564">
        <v>45</v>
      </c>
      <c r="DX24" s="565"/>
      <c r="DY24" s="565"/>
      <c r="DZ24" s="565"/>
      <c r="EA24" s="565"/>
      <c r="EB24" s="565"/>
      <c r="EC24" s="566"/>
    </row>
    <row r="25" spans="2:133" ht="11.25" customHeight="1" x14ac:dyDescent="0.2">
      <c r="B25" s="572" t="s">
        <v>56</v>
      </c>
      <c r="C25" s="472"/>
      <c r="D25" s="472"/>
      <c r="E25" s="472"/>
      <c r="F25" s="472"/>
      <c r="G25" s="472"/>
      <c r="H25" s="472"/>
      <c r="I25" s="472"/>
      <c r="J25" s="472"/>
      <c r="K25" s="472"/>
      <c r="L25" s="472"/>
      <c r="M25" s="472"/>
      <c r="N25" s="472"/>
      <c r="O25" s="472"/>
      <c r="P25" s="472"/>
      <c r="Q25" s="573"/>
      <c r="R25" s="567">
        <v>8901272</v>
      </c>
      <c r="S25" s="346"/>
      <c r="T25" s="346"/>
      <c r="U25" s="346"/>
      <c r="V25" s="346"/>
      <c r="W25" s="346"/>
      <c r="X25" s="346"/>
      <c r="Y25" s="568"/>
      <c r="Z25" s="569">
        <v>54.4</v>
      </c>
      <c r="AA25" s="569"/>
      <c r="AB25" s="569"/>
      <c r="AC25" s="569"/>
      <c r="AD25" s="570">
        <v>8335965</v>
      </c>
      <c r="AE25" s="570"/>
      <c r="AF25" s="570"/>
      <c r="AG25" s="570"/>
      <c r="AH25" s="570"/>
      <c r="AI25" s="570"/>
      <c r="AJ25" s="570"/>
      <c r="AK25" s="570"/>
      <c r="AL25" s="574">
        <v>99.7</v>
      </c>
      <c r="AM25" s="352"/>
      <c r="AN25" s="352"/>
      <c r="AO25" s="575"/>
      <c r="AP25" s="572" t="s">
        <v>273</v>
      </c>
      <c r="AQ25" s="587"/>
      <c r="AR25" s="587"/>
      <c r="AS25" s="587"/>
      <c r="AT25" s="587"/>
      <c r="AU25" s="587"/>
      <c r="AV25" s="587"/>
      <c r="AW25" s="587"/>
      <c r="AX25" s="587"/>
      <c r="AY25" s="587"/>
      <c r="AZ25" s="587"/>
      <c r="BA25" s="587"/>
      <c r="BB25" s="587"/>
      <c r="BC25" s="587"/>
      <c r="BD25" s="587"/>
      <c r="BE25" s="587"/>
      <c r="BF25" s="588"/>
      <c r="BG25" s="567" t="s">
        <v>201</v>
      </c>
      <c r="BH25" s="346"/>
      <c r="BI25" s="346"/>
      <c r="BJ25" s="346"/>
      <c r="BK25" s="346"/>
      <c r="BL25" s="346"/>
      <c r="BM25" s="346"/>
      <c r="BN25" s="568"/>
      <c r="BO25" s="569" t="s">
        <v>201</v>
      </c>
      <c r="BP25" s="569"/>
      <c r="BQ25" s="569"/>
      <c r="BR25" s="569"/>
      <c r="BS25" s="570" t="s">
        <v>201</v>
      </c>
      <c r="BT25" s="570"/>
      <c r="BU25" s="570"/>
      <c r="BV25" s="570"/>
      <c r="BW25" s="570"/>
      <c r="BX25" s="570"/>
      <c r="BY25" s="570"/>
      <c r="BZ25" s="570"/>
      <c r="CA25" s="570"/>
      <c r="CB25" s="571"/>
      <c r="CD25" s="572" t="s">
        <v>199</v>
      </c>
      <c r="CE25" s="472"/>
      <c r="CF25" s="472"/>
      <c r="CG25" s="472"/>
      <c r="CH25" s="472"/>
      <c r="CI25" s="472"/>
      <c r="CJ25" s="472"/>
      <c r="CK25" s="472"/>
      <c r="CL25" s="472"/>
      <c r="CM25" s="472"/>
      <c r="CN25" s="472"/>
      <c r="CO25" s="472"/>
      <c r="CP25" s="472"/>
      <c r="CQ25" s="573"/>
      <c r="CR25" s="567">
        <v>2411831</v>
      </c>
      <c r="CS25" s="598"/>
      <c r="CT25" s="598"/>
      <c r="CU25" s="598"/>
      <c r="CV25" s="598"/>
      <c r="CW25" s="598"/>
      <c r="CX25" s="598"/>
      <c r="CY25" s="599"/>
      <c r="CZ25" s="574">
        <v>15.4</v>
      </c>
      <c r="DA25" s="600"/>
      <c r="DB25" s="600"/>
      <c r="DC25" s="602"/>
      <c r="DD25" s="577">
        <v>2226653</v>
      </c>
      <c r="DE25" s="598"/>
      <c r="DF25" s="598"/>
      <c r="DG25" s="598"/>
      <c r="DH25" s="598"/>
      <c r="DI25" s="598"/>
      <c r="DJ25" s="598"/>
      <c r="DK25" s="599"/>
      <c r="DL25" s="577">
        <v>2205877</v>
      </c>
      <c r="DM25" s="598"/>
      <c r="DN25" s="598"/>
      <c r="DO25" s="598"/>
      <c r="DP25" s="598"/>
      <c r="DQ25" s="598"/>
      <c r="DR25" s="598"/>
      <c r="DS25" s="598"/>
      <c r="DT25" s="598"/>
      <c r="DU25" s="598"/>
      <c r="DV25" s="599"/>
      <c r="DW25" s="574">
        <v>25.9</v>
      </c>
      <c r="DX25" s="600"/>
      <c r="DY25" s="600"/>
      <c r="DZ25" s="600"/>
      <c r="EA25" s="600"/>
      <c r="EB25" s="600"/>
      <c r="EC25" s="601"/>
    </row>
    <row r="26" spans="2:133" ht="11.25" customHeight="1" x14ac:dyDescent="0.2">
      <c r="B26" s="572" t="s">
        <v>385</v>
      </c>
      <c r="C26" s="472"/>
      <c r="D26" s="472"/>
      <c r="E26" s="472"/>
      <c r="F26" s="472"/>
      <c r="G26" s="472"/>
      <c r="H26" s="472"/>
      <c r="I26" s="472"/>
      <c r="J26" s="472"/>
      <c r="K26" s="472"/>
      <c r="L26" s="472"/>
      <c r="M26" s="472"/>
      <c r="N26" s="472"/>
      <c r="O26" s="472"/>
      <c r="P26" s="472"/>
      <c r="Q26" s="573"/>
      <c r="R26" s="567">
        <v>9056</v>
      </c>
      <c r="S26" s="346"/>
      <c r="T26" s="346"/>
      <c r="U26" s="346"/>
      <c r="V26" s="346"/>
      <c r="W26" s="346"/>
      <c r="X26" s="346"/>
      <c r="Y26" s="568"/>
      <c r="Z26" s="569">
        <v>0.1</v>
      </c>
      <c r="AA26" s="569"/>
      <c r="AB26" s="569"/>
      <c r="AC26" s="569"/>
      <c r="AD26" s="570">
        <v>9056</v>
      </c>
      <c r="AE26" s="570"/>
      <c r="AF26" s="570"/>
      <c r="AG26" s="570"/>
      <c r="AH26" s="570"/>
      <c r="AI26" s="570"/>
      <c r="AJ26" s="570"/>
      <c r="AK26" s="570"/>
      <c r="AL26" s="574">
        <v>0.1</v>
      </c>
      <c r="AM26" s="352"/>
      <c r="AN26" s="352"/>
      <c r="AO26" s="575"/>
      <c r="AP26" s="572" t="s">
        <v>387</v>
      </c>
      <c r="AQ26" s="587"/>
      <c r="AR26" s="587"/>
      <c r="AS26" s="587"/>
      <c r="AT26" s="587"/>
      <c r="AU26" s="587"/>
      <c r="AV26" s="587"/>
      <c r="AW26" s="587"/>
      <c r="AX26" s="587"/>
      <c r="AY26" s="587"/>
      <c r="AZ26" s="587"/>
      <c r="BA26" s="587"/>
      <c r="BB26" s="587"/>
      <c r="BC26" s="587"/>
      <c r="BD26" s="587"/>
      <c r="BE26" s="587"/>
      <c r="BF26" s="588"/>
      <c r="BG26" s="567" t="s">
        <v>201</v>
      </c>
      <c r="BH26" s="346"/>
      <c r="BI26" s="346"/>
      <c r="BJ26" s="346"/>
      <c r="BK26" s="346"/>
      <c r="BL26" s="346"/>
      <c r="BM26" s="346"/>
      <c r="BN26" s="568"/>
      <c r="BO26" s="569" t="s">
        <v>201</v>
      </c>
      <c r="BP26" s="569"/>
      <c r="BQ26" s="569"/>
      <c r="BR26" s="569"/>
      <c r="BS26" s="570" t="s">
        <v>201</v>
      </c>
      <c r="BT26" s="570"/>
      <c r="BU26" s="570"/>
      <c r="BV26" s="570"/>
      <c r="BW26" s="570"/>
      <c r="BX26" s="570"/>
      <c r="BY26" s="570"/>
      <c r="BZ26" s="570"/>
      <c r="CA26" s="570"/>
      <c r="CB26" s="571"/>
      <c r="CD26" s="572" t="s">
        <v>126</v>
      </c>
      <c r="CE26" s="472"/>
      <c r="CF26" s="472"/>
      <c r="CG26" s="472"/>
      <c r="CH26" s="472"/>
      <c r="CI26" s="472"/>
      <c r="CJ26" s="472"/>
      <c r="CK26" s="472"/>
      <c r="CL26" s="472"/>
      <c r="CM26" s="472"/>
      <c r="CN26" s="472"/>
      <c r="CO26" s="472"/>
      <c r="CP26" s="472"/>
      <c r="CQ26" s="573"/>
      <c r="CR26" s="567">
        <v>1430747</v>
      </c>
      <c r="CS26" s="346"/>
      <c r="CT26" s="346"/>
      <c r="CU26" s="346"/>
      <c r="CV26" s="346"/>
      <c r="CW26" s="346"/>
      <c r="CX26" s="346"/>
      <c r="CY26" s="568"/>
      <c r="CZ26" s="574">
        <v>9.1</v>
      </c>
      <c r="DA26" s="600"/>
      <c r="DB26" s="600"/>
      <c r="DC26" s="602"/>
      <c r="DD26" s="577">
        <v>1288340</v>
      </c>
      <c r="DE26" s="346"/>
      <c r="DF26" s="346"/>
      <c r="DG26" s="346"/>
      <c r="DH26" s="346"/>
      <c r="DI26" s="346"/>
      <c r="DJ26" s="346"/>
      <c r="DK26" s="568"/>
      <c r="DL26" s="577" t="s">
        <v>201</v>
      </c>
      <c r="DM26" s="346"/>
      <c r="DN26" s="346"/>
      <c r="DO26" s="346"/>
      <c r="DP26" s="346"/>
      <c r="DQ26" s="346"/>
      <c r="DR26" s="346"/>
      <c r="DS26" s="346"/>
      <c r="DT26" s="346"/>
      <c r="DU26" s="346"/>
      <c r="DV26" s="568"/>
      <c r="DW26" s="574" t="s">
        <v>201</v>
      </c>
      <c r="DX26" s="600"/>
      <c r="DY26" s="600"/>
      <c r="DZ26" s="600"/>
      <c r="EA26" s="600"/>
      <c r="EB26" s="600"/>
      <c r="EC26" s="601"/>
    </row>
    <row r="27" spans="2:133" ht="11.25" customHeight="1" x14ac:dyDescent="0.2">
      <c r="B27" s="572" t="s">
        <v>160</v>
      </c>
      <c r="C27" s="472"/>
      <c r="D27" s="472"/>
      <c r="E27" s="472"/>
      <c r="F27" s="472"/>
      <c r="G27" s="472"/>
      <c r="H27" s="472"/>
      <c r="I27" s="472"/>
      <c r="J27" s="472"/>
      <c r="K27" s="472"/>
      <c r="L27" s="472"/>
      <c r="M27" s="472"/>
      <c r="N27" s="472"/>
      <c r="O27" s="472"/>
      <c r="P27" s="472"/>
      <c r="Q27" s="573"/>
      <c r="R27" s="567">
        <v>164888</v>
      </c>
      <c r="S27" s="346"/>
      <c r="T27" s="346"/>
      <c r="U27" s="346"/>
      <c r="V27" s="346"/>
      <c r="W27" s="346"/>
      <c r="X27" s="346"/>
      <c r="Y27" s="568"/>
      <c r="Z27" s="569">
        <v>1</v>
      </c>
      <c r="AA27" s="569"/>
      <c r="AB27" s="569"/>
      <c r="AC27" s="569"/>
      <c r="AD27" s="570" t="s">
        <v>201</v>
      </c>
      <c r="AE27" s="570"/>
      <c r="AF27" s="570"/>
      <c r="AG27" s="570"/>
      <c r="AH27" s="570"/>
      <c r="AI27" s="570"/>
      <c r="AJ27" s="570"/>
      <c r="AK27" s="570"/>
      <c r="AL27" s="574" t="s">
        <v>201</v>
      </c>
      <c r="AM27" s="352"/>
      <c r="AN27" s="352"/>
      <c r="AO27" s="575"/>
      <c r="AP27" s="572" t="s">
        <v>389</v>
      </c>
      <c r="AQ27" s="472"/>
      <c r="AR27" s="472"/>
      <c r="AS27" s="472"/>
      <c r="AT27" s="472"/>
      <c r="AU27" s="472"/>
      <c r="AV27" s="472"/>
      <c r="AW27" s="472"/>
      <c r="AX27" s="472"/>
      <c r="AY27" s="472"/>
      <c r="AZ27" s="472"/>
      <c r="BA27" s="472"/>
      <c r="BB27" s="472"/>
      <c r="BC27" s="472"/>
      <c r="BD27" s="472"/>
      <c r="BE27" s="472"/>
      <c r="BF27" s="573"/>
      <c r="BG27" s="567">
        <v>6763819</v>
      </c>
      <c r="BH27" s="346"/>
      <c r="BI27" s="346"/>
      <c r="BJ27" s="346"/>
      <c r="BK27" s="346"/>
      <c r="BL27" s="346"/>
      <c r="BM27" s="346"/>
      <c r="BN27" s="568"/>
      <c r="BO27" s="569">
        <v>100</v>
      </c>
      <c r="BP27" s="569"/>
      <c r="BQ27" s="569"/>
      <c r="BR27" s="569"/>
      <c r="BS27" s="570">
        <v>94483</v>
      </c>
      <c r="BT27" s="570"/>
      <c r="BU27" s="570"/>
      <c r="BV27" s="570"/>
      <c r="BW27" s="570"/>
      <c r="BX27" s="570"/>
      <c r="BY27" s="570"/>
      <c r="BZ27" s="570"/>
      <c r="CA27" s="570"/>
      <c r="CB27" s="571"/>
      <c r="CD27" s="572" t="s">
        <v>223</v>
      </c>
      <c r="CE27" s="472"/>
      <c r="CF27" s="472"/>
      <c r="CG27" s="472"/>
      <c r="CH27" s="472"/>
      <c r="CI27" s="472"/>
      <c r="CJ27" s="472"/>
      <c r="CK27" s="472"/>
      <c r="CL27" s="472"/>
      <c r="CM27" s="472"/>
      <c r="CN27" s="472"/>
      <c r="CO27" s="472"/>
      <c r="CP27" s="472"/>
      <c r="CQ27" s="573"/>
      <c r="CR27" s="567">
        <v>3239963</v>
      </c>
      <c r="CS27" s="598"/>
      <c r="CT27" s="598"/>
      <c r="CU27" s="598"/>
      <c r="CV27" s="598"/>
      <c r="CW27" s="598"/>
      <c r="CX27" s="598"/>
      <c r="CY27" s="599"/>
      <c r="CZ27" s="574">
        <v>20.7</v>
      </c>
      <c r="DA27" s="600"/>
      <c r="DB27" s="600"/>
      <c r="DC27" s="602"/>
      <c r="DD27" s="577">
        <v>882729</v>
      </c>
      <c r="DE27" s="598"/>
      <c r="DF27" s="598"/>
      <c r="DG27" s="598"/>
      <c r="DH27" s="598"/>
      <c r="DI27" s="598"/>
      <c r="DJ27" s="598"/>
      <c r="DK27" s="599"/>
      <c r="DL27" s="577">
        <v>850121</v>
      </c>
      <c r="DM27" s="598"/>
      <c r="DN27" s="598"/>
      <c r="DO27" s="598"/>
      <c r="DP27" s="598"/>
      <c r="DQ27" s="598"/>
      <c r="DR27" s="598"/>
      <c r="DS27" s="598"/>
      <c r="DT27" s="598"/>
      <c r="DU27" s="598"/>
      <c r="DV27" s="599"/>
      <c r="DW27" s="574">
        <v>10</v>
      </c>
      <c r="DX27" s="600"/>
      <c r="DY27" s="600"/>
      <c r="DZ27" s="600"/>
      <c r="EA27" s="600"/>
      <c r="EB27" s="600"/>
      <c r="EC27" s="601"/>
    </row>
    <row r="28" spans="2:133" ht="11.25" customHeight="1" x14ac:dyDescent="0.2">
      <c r="B28" s="572" t="s">
        <v>230</v>
      </c>
      <c r="C28" s="472"/>
      <c r="D28" s="472"/>
      <c r="E28" s="472"/>
      <c r="F28" s="472"/>
      <c r="G28" s="472"/>
      <c r="H28" s="472"/>
      <c r="I28" s="472"/>
      <c r="J28" s="472"/>
      <c r="K28" s="472"/>
      <c r="L28" s="472"/>
      <c r="M28" s="472"/>
      <c r="N28" s="472"/>
      <c r="O28" s="472"/>
      <c r="P28" s="472"/>
      <c r="Q28" s="573"/>
      <c r="R28" s="567">
        <v>142972</v>
      </c>
      <c r="S28" s="346"/>
      <c r="T28" s="346"/>
      <c r="U28" s="346"/>
      <c r="V28" s="346"/>
      <c r="W28" s="346"/>
      <c r="X28" s="346"/>
      <c r="Y28" s="568"/>
      <c r="Z28" s="569">
        <v>0.9</v>
      </c>
      <c r="AA28" s="569"/>
      <c r="AB28" s="569"/>
      <c r="AC28" s="569"/>
      <c r="AD28" s="570">
        <v>7738</v>
      </c>
      <c r="AE28" s="570"/>
      <c r="AF28" s="570"/>
      <c r="AG28" s="570"/>
      <c r="AH28" s="570"/>
      <c r="AI28" s="570"/>
      <c r="AJ28" s="570"/>
      <c r="AK28" s="570"/>
      <c r="AL28" s="574">
        <v>0.1</v>
      </c>
      <c r="AM28" s="352"/>
      <c r="AN28" s="352"/>
      <c r="AO28" s="575"/>
      <c r="AP28" s="572"/>
      <c r="AQ28" s="472"/>
      <c r="AR28" s="472"/>
      <c r="AS28" s="472"/>
      <c r="AT28" s="472"/>
      <c r="AU28" s="472"/>
      <c r="AV28" s="472"/>
      <c r="AW28" s="472"/>
      <c r="AX28" s="472"/>
      <c r="AY28" s="472"/>
      <c r="AZ28" s="472"/>
      <c r="BA28" s="472"/>
      <c r="BB28" s="472"/>
      <c r="BC28" s="472"/>
      <c r="BD28" s="472"/>
      <c r="BE28" s="472"/>
      <c r="BF28" s="573"/>
      <c r="BG28" s="567"/>
      <c r="BH28" s="346"/>
      <c r="BI28" s="346"/>
      <c r="BJ28" s="346"/>
      <c r="BK28" s="346"/>
      <c r="BL28" s="346"/>
      <c r="BM28" s="346"/>
      <c r="BN28" s="568"/>
      <c r="BO28" s="569"/>
      <c r="BP28" s="569"/>
      <c r="BQ28" s="569"/>
      <c r="BR28" s="569"/>
      <c r="BS28" s="577"/>
      <c r="BT28" s="346"/>
      <c r="BU28" s="346"/>
      <c r="BV28" s="346"/>
      <c r="BW28" s="346"/>
      <c r="BX28" s="346"/>
      <c r="BY28" s="346"/>
      <c r="BZ28" s="346"/>
      <c r="CA28" s="346"/>
      <c r="CB28" s="578"/>
      <c r="CD28" s="572" t="s">
        <v>383</v>
      </c>
      <c r="CE28" s="472"/>
      <c r="CF28" s="472"/>
      <c r="CG28" s="472"/>
      <c r="CH28" s="472"/>
      <c r="CI28" s="472"/>
      <c r="CJ28" s="472"/>
      <c r="CK28" s="472"/>
      <c r="CL28" s="472"/>
      <c r="CM28" s="472"/>
      <c r="CN28" s="472"/>
      <c r="CO28" s="472"/>
      <c r="CP28" s="472"/>
      <c r="CQ28" s="573"/>
      <c r="CR28" s="567">
        <v>813890</v>
      </c>
      <c r="CS28" s="346"/>
      <c r="CT28" s="346"/>
      <c r="CU28" s="346"/>
      <c r="CV28" s="346"/>
      <c r="CW28" s="346"/>
      <c r="CX28" s="346"/>
      <c r="CY28" s="568"/>
      <c r="CZ28" s="574">
        <v>5.2</v>
      </c>
      <c r="DA28" s="600"/>
      <c r="DB28" s="600"/>
      <c r="DC28" s="602"/>
      <c r="DD28" s="577">
        <v>776260</v>
      </c>
      <c r="DE28" s="346"/>
      <c r="DF28" s="346"/>
      <c r="DG28" s="346"/>
      <c r="DH28" s="346"/>
      <c r="DI28" s="346"/>
      <c r="DJ28" s="346"/>
      <c r="DK28" s="568"/>
      <c r="DL28" s="577">
        <v>776260</v>
      </c>
      <c r="DM28" s="346"/>
      <c r="DN28" s="346"/>
      <c r="DO28" s="346"/>
      <c r="DP28" s="346"/>
      <c r="DQ28" s="346"/>
      <c r="DR28" s="346"/>
      <c r="DS28" s="346"/>
      <c r="DT28" s="346"/>
      <c r="DU28" s="346"/>
      <c r="DV28" s="568"/>
      <c r="DW28" s="574">
        <v>9.1</v>
      </c>
      <c r="DX28" s="600"/>
      <c r="DY28" s="600"/>
      <c r="DZ28" s="600"/>
      <c r="EA28" s="600"/>
      <c r="EB28" s="600"/>
      <c r="EC28" s="601"/>
    </row>
    <row r="29" spans="2:133" ht="11.25" customHeight="1" x14ac:dyDescent="0.2">
      <c r="B29" s="572" t="s">
        <v>20</v>
      </c>
      <c r="C29" s="472"/>
      <c r="D29" s="472"/>
      <c r="E29" s="472"/>
      <c r="F29" s="472"/>
      <c r="G29" s="472"/>
      <c r="H29" s="472"/>
      <c r="I29" s="472"/>
      <c r="J29" s="472"/>
      <c r="K29" s="472"/>
      <c r="L29" s="472"/>
      <c r="M29" s="472"/>
      <c r="N29" s="472"/>
      <c r="O29" s="472"/>
      <c r="P29" s="472"/>
      <c r="Q29" s="573"/>
      <c r="R29" s="567">
        <v>28778</v>
      </c>
      <c r="S29" s="346"/>
      <c r="T29" s="346"/>
      <c r="U29" s="346"/>
      <c r="V29" s="346"/>
      <c r="W29" s="346"/>
      <c r="X29" s="346"/>
      <c r="Y29" s="568"/>
      <c r="Z29" s="569">
        <v>0.2</v>
      </c>
      <c r="AA29" s="569"/>
      <c r="AB29" s="569"/>
      <c r="AC29" s="569"/>
      <c r="AD29" s="570" t="s">
        <v>201</v>
      </c>
      <c r="AE29" s="570"/>
      <c r="AF29" s="570"/>
      <c r="AG29" s="570"/>
      <c r="AH29" s="570"/>
      <c r="AI29" s="570"/>
      <c r="AJ29" s="570"/>
      <c r="AK29" s="570"/>
      <c r="AL29" s="574" t="s">
        <v>201</v>
      </c>
      <c r="AM29" s="352"/>
      <c r="AN29" s="352"/>
      <c r="AO29" s="575"/>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176</v>
      </c>
      <c r="CE29" s="459"/>
      <c r="CF29" s="572" t="s">
        <v>24</v>
      </c>
      <c r="CG29" s="472"/>
      <c r="CH29" s="472"/>
      <c r="CI29" s="472"/>
      <c r="CJ29" s="472"/>
      <c r="CK29" s="472"/>
      <c r="CL29" s="472"/>
      <c r="CM29" s="472"/>
      <c r="CN29" s="472"/>
      <c r="CO29" s="472"/>
      <c r="CP29" s="472"/>
      <c r="CQ29" s="573"/>
      <c r="CR29" s="567">
        <v>813890</v>
      </c>
      <c r="CS29" s="598"/>
      <c r="CT29" s="598"/>
      <c r="CU29" s="598"/>
      <c r="CV29" s="598"/>
      <c r="CW29" s="598"/>
      <c r="CX29" s="598"/>
      <c r="CY29" s="599"/>
      <c r="CZ29" s="574">
        <v>5.2</v>
      </c>
      <c r="DA29" s="600"/>
      <c r="DB29" s="600"/>
      <c r="DC29" s="602"/>
      <c r="DD29" s="577">
        <v>776260</v>
      </c>
      <c r="DE29" s="598"/>
      <c r="DF29" s="598"/>
      <c r="DG29" s="598"/>
      <c r="DH29" s="598"/>
      <c r="DI29" s="598"/>
      <c r="DJ29" s="598"/>
      <c r="DK29" s="599"/>
      <c r="DL29" s="577">
        <v>776260</v>
      </c>
      <c r="DM29" s="598"/>
      <c r="DN29" s="598"/>
      <c r="DO29" s="598"/>
      <c r="DP29" s="598"/>
      <c r="DQ29" s="598"/>
      <c r="DR29" s="598"/>
      <c r="DS29" s="598"/>
      <c r="DT29" s="598"/>
      <c r="DU29" s="598"/>
      <c r="DV29" s="599"/>
      <c r="DW29" s="574">
        <v>9.1</v>
      </c>
      <c r="DX29" s="600"/>
      <c r="DY29" s="600"/>
      <c r="DZ29" s="600"/>
      <c r="EA29" s="600"/>
      <c r="EB29" s="600"/>
      <c r="EC29" s="601"/>
    </row>
    <row r="30" spans="2:133" ht="11.25" customHeight="1" x14ac:dyDescent="0.2">
      <c r="B30" s="572" t="s">
        <v>346</v>
      </c>
      <c r="C30" s="472"/>
      <c r="D30" s="472"/>
      <c r="E30" s="472"/>
      <c r="F30" s="472"/>
      <c r="G30" s="472"/>
      <c r="H30" s="472"/>
      <c r="I30" s="472"/>
      <c r="J30" s="472"/>
      <c r="K30" s="472"/>
      <c r="L30" s="472"/>
      <c r="M30" s="472"/>
      <c r="N30" s="472"/>
      <c r="O30" s="472"/>
      <c r="P30" s="472"/>
      <c r="Q30" s="573"/>
      <c r="R30" s="567">
        <v>2671660</v>
      </c>
      <c r="S30" s="346"/>
      <c r="T30" s="346"/>
      <c r="U30" s="346"/>
      <c r="V30" s="346"/>
      <c r="W30" s="346"/>
      <c r="X30" s="346"/>
      <c r="Y30" s="568"/>
      <c r="Z30" s="569">
        <v>16.3</v>
      </c>
      <c r="AA30" s="569"/>
      <c r="AB30" s="569"/>
      <c r="AC30" s="569"/>
      <c r="AD30" s="570" t="s">
        <v>201</v>
      </c>
      <c r="AE30" s="570"/>
      <c r="AF30" s="570"/>
      <c r="AG30" s="570"/>
      <c r="AH30" s="570"/>
      <c r="AI30" s="570"/>
      <c r="AJ30" s="570"/>
      <c r="AK30" s="570"/>
      <c r="AL30" s="574" t="s">
        <v>201</v>
      </c>
      <c r="AM30" s="352"/>
      <c r="AN30" s="352"/>
      <c r="AO30" s="575"/>
      <c r="AP30" s="340" t="s">
        <v>318</v>
      </c>
      <c r="AQ30" s="341"/>
      <c r="AR30" s="341"/>
      <c r="AS30" s="341"/>
      <c r="AT30" s="341"/>
      <c r="AU30" s="341"/>
      <c r="AV30" s="341"/>
      <c r="AW30" s="341"/>
      <c r="AX30" s="341"/>
      <c r="AY30" s="341"/>
      <c r="AZ30" s="341"/>
      <c r="BA30" s="341"/>
      <c r="BB30" s="341"/>
      <c r="BC30" s="341"/>
      <c r="BD30" s="341"/>
      <c r="BE30" s="341"/>
      <c r="BF30" s="390"/>
      <c r="BG30" s="340" t="s">
        <v>391</v>
      </c>
      <c r="BH30" s="603"/>
      <c r="BI30" s="603"/>
      <c r="BJ30" s="603"/>
      <c r="BK30" s="603"/>
      <c r="BL30" s="603"/>
      <c r="BM30" s="603"/>
      <c r="BN30" s="603"/>
      <c r="BO30" s="603"/>
      <c r="BP30" s="603"/>
      <c r="BQ30" s="604"/>
      <c r="BR30" s="340" t="s">
        <v>392</v>
      </c>
      <c r="BS30" s="603"/>
      <c r="BT30" s="603"/>
      <c r="BU30" s="603"/>
      <c r="BV30" s="603"/>
      <c r="BW30" s="603"/>
      <c r="BX30" s="603"/>
      <c r="BY30" s="603"/>
      <c r="BZ30" s="603"/>
      <c r="CA30" s="603"/>
      <c r="CB30" s="604"/>
      <c r="CD30" s="539"/>
      <c r="CE30" s="462"/>
      <c r="CF30" s="572" t="s">
        <v>307</v>
      </c>
      <c r="CG30" s="472"/>
      <c r="CH30" s="472"/>
      <c r="CI30" s="472"/>
      <c r="CJ30" s="472"/>
      <c r="CK30" s="472"/>
      <c r="CL30" s="472"/>
      <c r="CM30" s="472"/>
      <c r="CN30" s="472"/>
      <c r="CO30" s="472"/>
      <c r="CP30" s="472"/>
      <c r="CQ30" s="573"/>
      <c r="CR30" s="567">
        <v>788493</v>
      </c>
      <c r="CS30" s="346"/>
      <c r="CT30" s="346"/>
      <c r="CU30" s="346"/>
      <c r="CV30" s="346"/>
      <c r="CW30" s="346"/>
      <c r="CX30" s="346"/>
      <c r="CY30" s="568"/>
      <c r="CZ30" s="574">
        <v>5</v>
      </c>
      <c r="DA30" s="600"/>
      <c r="DB30" s="600"/>
      <c r="DC30" s="602"/>
      <c r="DD30" s="577">
        <v>755404</v>
      </c>
      <c r="DE30" s="346"/>
      <c r="DF30" s="346"/>
      <c r="DG30" s="346"/>
      <c r="DH30" s="346"/>
      <c r="DI30" s="346"/>
      <c r="DJ30" s="346"/>
      <c r="DK30" s="568"/>
      <c r="DL30" s="577">
        <v>755404</v>
      </c>
      <c r="DM30" s="346"/>
      <c r="DN30" s="346"/>
      <c r="DO30" s="346"/>
      <c r="DP30" s="346"/>
      <c r="DQ30" s="346"/>
      <c r="DR30" s="346"/>
      <c r="DS30" s="346"/>
      <c r="DT30" s="346"/>
      <c r="DU30" s="346"/>
      <c r="DV30" s="568"/>
      <c r="DW30" s="574">
        <v>8.9</v>
      </c>
      <c r="DX30" s="600"/>
      <c r="DY30" s="600"/>
      <c r="DZ30" s="600"/>
      <c r="EA30" s="600"/>
      <c r="EB30" s="600"/>
      <c r="EC30" s="601"/>
    </row>
    <row r="31" spans="2:133" ht="11.25" customHeight="1" x14ac:dyDescent="0.2">
      <c r="B31" s="580" t="s">
        <v>50</v>
      </c>
      <c r="C31" s="581"/>
      <c r="D31" s="581"/>
      <c r="E31" s="581"/>
      <c r="F31" s="581"/>
      <c r="G31" s="581"/>
      <c r="H31" s="581"/>
      <c r="I31" s="581"/>
      <c r="J31" s="581"/>
      <c r="K31" s="581"/>
      <c r="L31" s="581"/>
      <c r="M31" s="581"/>
      <c r="N31" s="581"/>
      <c r="O31" s="581"/>
      <c r="P31" s="581"/>
      <c r="Q31" s="582"/>
      <c r="R31" s="567" t="s">
        <v>201</v>
      </c>
      <c r="S31" s="346"/>
      <c r="T31" s="346"/>
      <c r="U31" s="346"/>
      <c r="V31" s="346"/>
      <c r="W31" s="346"/>
      <c r="X31" s="346"/>
      <c r="Y31" s="568"/>
      <c r="Z31" s="569" t="s">
        <v>201</v>
      </c>
      <c r="AA31" s="569"/>
      <c r="AB31" s="569"/>
      <c r="AC31" s="569"/>
      <c r="AD31" s="570" t="s">
        <v>201</v>
      </c>
      <c r="AE31" s="570"/>
      <c r="AF31" s="570"/>
      <c r="AG31" s="570"/>
      <c r="AH31" s="570"/>
      <c r="AI31" s="570"/>
      <c r="AJ31" s="570"/>
      <c r="AK31" s="570"/>
      <c r="AL31" s="574" t="s">
        <v>201</v>
      </c>
      <c r="AM31" s="352"/>
      <c r="AN31" s="352"/>
      <c r="AO31" s="575"/>
      <c r="AP31" s="530" t="s">
        <v>4</v>
      </c>
      <c r="AQ31" s="531"/>
      <c r="AR31" s="531"/>
      <c r="AS31" s="531"/>
      <c r="AT31" s="650" t="s">
        <v>393</v>
      </c>
      <c r="AU31" s="42"/>
      <c r="AV31" s="42"/>
      <c r="AW31" s="42"/>
      <c r="AX31" s="556" t="s">
        <v>274</v>
      </c>
      <c r="AY31" s="557"/>
      <c r="AZ31" s="557"/>
      <c r="BA31" s="557"/>
      <c r="BB31" s="557"/>
      <c r="BC31" s="557"/>
      <c r="BD31" s="557"/>
      <c r="BE31" s="557"/>
      <c r="BF31" s="558"/>
      <c r="BG31" s="605">
        <v>98.3</v>
      </c>
      <c r="BH31" s="606"/>
      <c r="BI31" s="606"/>
      <c r="BJ31" s="606"/>
      <c r="BK31" s="606"/>
      <c r="BL31" s="606"/>
      <c r="BM31" s="565">
        <v>94.8</v>
      </c>
      <c r="BN31" s="606"/>
      <c r="BO31" s="606"/>
      <c r="BP31" s="606"/>
      <c r="BQ31" s="607"/>
      <c r="BR31" s="605">
        <v>98.4</v>
      </c>
      <c r="BS31" s="606"/>
      <c r="BT31" s="606"/>
      <c r="BU31" s="606"/>
      <c r="BV31" s="606"/>
      <c r="BW31" s="606"/>
      <c r="BX31" s="565">
        <v>94.9</v>
      </c>
      <c r="BY31" s="606"/>
      <c r="BZ31" s="606"/>
      <c r="CA31" s="606"/>
      <c r="CB31" s="607"/>
      <c r="CD31" s="539"/>
      <c r="CE31" s="462"/>
      <c r="CF31" s="572" t="s">
        <v>319</v>
      </c>
      <c r="CG31" s="472"/>
      <c r="CH31" s="472"/>
      <c r="CI31" s="472"/>
      <c r="CJ31" s="472"/>
      <c r="CK31" s="472"/>
      <c r="CL31" s="472"/>
      <c r="CM31" s="472"/>
      <c r="CN31" s="472"/>
      <c r="CO31" s="472"/>
      <c r="CP31" s="472"/>
      <c r="CQ31" s="573"/>
      <c r="CR31" s="567">
        <v>25397</v>
      </c>
      <c r="CS31" s="598"/>
      <c r="CT31" s="598"/>
      <c r="CU31" s="598"/>
      <c r="CV31" s="598"/>
      <c r="CW31" s="598"/>
      <c r="CX31" s="598"/>
      <c r="CY31" s="599"/>
      <c r="CZ31" s="574">
        <v>0.2</v>
      </c>
      <c r="DA31" s="600"/>
      <c r="DB31" s="600"/>
      <c r="DC31" s="602"/>
      <c r="DD31" s="577">
        <v>20856</v>
      </c>
      <c r="DE31" s="598"/>
      <c r="DF31" s="598"/>
      <c r="DG31" s="598"/>
      <c r="DH31" s="598"/>
      <c r="DI31" s="598"/>
      <c r="DJ31" s="598"/>
      <c r="DK31" s="599"/>
      <c r="DL31" s="577">
        <v>20856</v>
      </c>
      <c r="DM31" s="598"/>
      <c r="DN31" s="598"/>
      <c r="DO31" s="598"/>
      <c r="DP31" s="598"/>
      <c r="DQ31" s="598"/>
      <c r="DR31" s="598"/>
      <c r="DS31" s="598"/>
      <c r="DT31" s="598"/>
      <c r="DU31" s="598"/>
      <c r="DV31" s="599"/>
      <c r="DW31" s="574">
        <v>0.2</v>
      </c>
      <c r="DX31" s="600"/>
      <c r="DY31" s="600"/>
      <c r="DZ31" s="600"/>
      <c r="EA31" s="600"/>
      <c r="EB31" s="600"/>
      <c r="EC31" s="601"/>
    </row>
    <row r="32" spans="2:133" ht="11.25" customHeight="1" x14ac:dyDescent="0.2">
      <c r="B32" s="572" t="s">
        <v>394</v>
      </c>
      <c r="C32" s="472"/>
      <c r="D32" s="472"/>
      <c r="E32" s="472"/>
      <c r="F32" s="472"/>
      <c r="G32" s="472"/>
      <c r="H32" s="472"/>
      <c r="I32" s="472"/>
      <c r="J32" s="472"/>
      <c r="K32" s="472"/>
      <c r="L32" s="472"/>
      <c r="M32" s="472"/>
      <c r="N32" s="472"/>
      <c r="O32" s="472"/>
      <c r="P32" s="472"/>
      <c r="Q32" s="573"/>
      <c r="R32" s="567">
        <v>1079363</v>
      </c>
      <c r="S32" s="346"/>
      <c r="T32" s="346"/>
      <c r="U32" s="346"/>
      <c r="V32" s="346"/>
      <c r="W32" s="346"/>
      <c r="X32" s="346"/>
      <c r="Y32" s="568"/>
      <c r="Z32" s="569">
        <v>6.6</v>
      </c>
      <c r="AA32" s="569"/>
      <c r="AB32" s="569"/>
      <c r="AC32" s="569"/>
      <c r="AD32" s="570" t="s">
        <v>201</v>
      </c>
      <c r="AE32" s="570"/>
      <c r="AF32" s="570"/>
      <c r="AG32" s="570"/>
      <c r="AH32" s="570"/>
      <c r="AI32" s="570"/>
      <c r="AJ32" s="570"/>
      <c r="AK32" s="570"/>
      <c r="AL32" s="574" t="s">
        <v>201</v>
      </c>
      <c r="AM32" s="352"/>
      <c r="AN32" s="352"/>
      <c r="AO32" s="575"/>
      <c r="AP32" s="649"/>
      <c r="AQ32" s="517"/>
      <c r="AR32" s="517"/>
      <c r="AS32" s="517"/>
      <c r="AT32" s="651"/>
      <c r="AU32" s="1" t="s">
        <v>246</v>
      </c>
      <c r="AX32" s="572" t="s">
        <v>293</v>
      </c>
      <c r="AY32" s="472"/>
      <c r="AZ32" s="472"/>
      <c r="BA32" s="472"/>
      <c r="BB32" s="472"/>
      <c r="BC32" s="472"/>
      <c r="BD32" s="472"/>
      <c r="BE32" s="472"/>
      <c r="BF32" s="573"/>
      <c r="BG32" s="608">
        <v>97.3</v>
      </c>
      <c r="BH32" s="598"/>
      <c r="BI32" s="598"/>
      <c r="BJ32" s="598"/>
      <c r="BK32" s="598"/>
      <c r="BL32" s="598"/>
      <c r="BM32" s="352">
        <v>91.4</v>
      </c>
      <c r="BN32" s="598"/>
      <c r="BO32" s="598"/>
      <c r="BP32" s="598"/>
      <c r="BQ32" s="609"/>
      <c r="BR32" s="608">
        <v>97.4</v>
      </c>
      <c r="BS32" s="598"/>
      <c r="BT32" s="598"/>
      <c r="BU32" s="598"/>
      <c r="BV32" s="598"/>
      <c r="BW32" s="598"/>
      <c r="BX32" s="352">
        <v>91.1</v>
      </c>
      <c r="BY32" s="598"/>
      <c r="BZ32" s="598"/>
      <c r="CA32" s="598"/>
      <c r="CB32" s="609"/>
      <c r="CD32" s="540"/>
      <c r="CE32" s="542"/>
      <c r="CF32" s="572" t="s">
        <v>395</v>
      </c>
      <c r="CG32" s="472"/>
      <c r="CH32" s="472"/>
      <c r="CI32" s="472"/>
      <c r="CJ32" s="472"/>
      <c r="CK32" s="472"/>
      <c r="CL32" s="472"/>
      <c r="CM32" s="472"/>
      <c r="CN32" s="472"/>
      <c r="CO32" s="472"/>
      <c r="CP32" s="472"/>
      <c r="CQ32" s="573"/>
      <c r="CR32" s="567" t="s">
        <v>201</v>
      </c>
      <c r="CS32" s="346"/>
      <c r="CT32" s="346"/>
      <c r="CU32" s="346"/>
      <c r="CV32" s="346"/>
      <c r="CW32" s="346"/>
      <c r="CX32" s="346"/>
      <c r="CY32" s="568"/>
      <c r="CZ32" s="574" t="s">
        <v>201</v>
      </c>
      <c r="DA32" s="600"/>
      <c r="DB32" s="600"/>
      <c r="DC32" s="602"/>
      <c r="DD32" s="577" t="s">
        <v>201</v>
      </c>
      <c r="DE32" s="346"/>
      <c r="DF32" s="346"/>
      <c r="DG32" s="346"/>
      <c r="DH32" s="346"/>
      <c r="DI32" s="346"/>
      <c r="DJ32" s="346"/>
      <c r="DK32" s="568"/>
      <c r="DL32" s="577" t="s">
        <v>201</v>
      </c>
      <c r="DM32" s="346"/>
      <c r="DN32" s="346"/>
      <c r="DO32" s="346"/>
      <c r="DP32" s="346"/>
      <c r="DQ32" s="346"/>
      <c r="DR32" s="346"/>
      <c r="DS32" s="346"/>
      <c r="DT32" s="346"/>
      <c r="DU32" s="346"/>
      <c r="DV32" s="568"/>
      <c r="DW32" s="574" t="s">
        <v>201</v>
      </c>
      <c r="DX32" s="600"/>
      <c r="DY32" s="600"/>
      <c r="DZ32" s="600"/>
      <c r="EA32" s="600"/>
      <c r="EB32" s="600"/>
      <c r="EC32" s="601"/>
    </row>
    <row r="33" spans="2:133" ht="11.25" customHeight="1" x14ac:dyDescent="0.2">
      <c r="B33" s="572" t="s">
        <v>235</v>
      </c>
      <c r="C33" s="472"/>
      <c r="D33" s="472"/>
      <c r="E33" s="472"/>
      <c r="F33" s="472"/>
      <c r="G33" s="472"/>
      <c r="H33" s="472"/>
      <c r="I33" s="472"/>
      <c r="J33" s="472"/>
      <c r="K33" s="472"/>
      <c r="L33" s="472"/>
      <c r="M33" s="472"/>
      <c r="N33" s="472"/>
      <c r="O33" s="472"/>
      <c r="P33" s="472"/>
      <c r="Q33" s="573"/>
      <c r="R33" s="567">
        <v>122164</v>
      </c>
      <c r="S33" s="346"/>
      <c r="T33" s="346"/>
      <c r="U33" s="346"/>
      <c r="V33" s="346"/>
      <c r="W33" s="346"/>
      <c r="X33" s="346"/>
      <c r="Y33" s="568"/>
      <c r="Z33" s="569">
        <v>0.7</v>
      </c>
      <c r="AA33" s="569"/>
      <c r="AB33" s="569"/>
      <c r="AC33" s="569"/>
      <c r="AD33" s="570">
        <v>3114</v>
      </c>
      <c r="AE33" s="570"/>
      <c r="AF33" s="570"/>
      <c r="AG33" s="570"/>
      <c r="AH33" s="570"/>
      <c r="AI33" s="570"/>
      <c r="AJ33" s="570"/>
      <c r="AK33" s="570"/>
      <c r="AL33" s="574">
        <v>0</v>
      </c>
      <c r="AM33" s="352"/>
      <c r="AN33" s="352"/>
      <c r="AO33" s="575"/>
      <c r="AP33" s="533"/>
      <c r="AQ33" s="534"/>
      <c r="AR33" s="534"/>
      <c r="AS33" s="534"/>
      <c r="AT33" s="652"/>
      <c r="AU33" s="43"/>
      <c r="AV33" s="43"/>
      <c r="AW33" s="43"/>
      <c r="AX33" s="589" t="s">
        <v>162</v>
      </c>
      <c r="AY33" s="590"/>
      <c r="AZ33" s="590"/>
      <c r="BA33" s="590"/>
      <c r="BB33" s="590"/>
      <c r="BC33" s="590"/>
      <c r="BD33" s="590"/>
      <c r="BE33" s="590"/>
      <c r="BF33" s="591"/>
      <c r="BG33" s="610">
        <v>99</v>
      </c>
      <c r="BH33" s="611"/>
      <c r="BI33" s="611"/>
      <c r="BJ33" s="611"/>
      <c r="BK33" s="611"/>
      <c r="BL33" s="611"/>
      <c r="BM33" s="612">
        <v>97.1</v>
      </c>
      <c r="BN33" s="611"/>
      <c r="BO33" s="611"/>
      <c r="BP33" s="611"/>
      <c r="BQ33" s="613"/>
      <c r="BR33" s="610">
        <v>99.1</v>
      </c>
      <c r="BS33" s="611"/>
      <c r="BT33" s="611"/>
      <c r="BU33" s="611"/>
      <c r="BV33" s="611"/>
      <c r="BW33" s="611"/>
      <c r="BX33" s="612">
        <v>97.2</v>
      </c>
      <c r="BY33" s="611"/>
      <c r="BZ33" s="611"/>
      <c r="CA33" s="611"/>
      <c r="CB33" s="613"/>
      <c r="CD33" s="572" t="s">
        <v>397</v>
      </c>
      <c r="CE33" s="472"/>
      <c r="CF33" s="472"/>
      <c r="CG33" s="472"/>
      <c r="CH33" s="472"/>
      <c r="CI33" s="472"/>
      <c r="CJ33" s="472"/>
      <c r="CK33" s="472"/>
      <c r="CL33" s="472"/>
      <c r="CM33" s="472"/>
      <c r="CN33" s="472"/>
      <c r="CO33" s="472"/>
      <c r="CP33" s="472"/>
      <c r="CQ33" s="573"/>
      <c r="CR33" s="567">
        <v>6933352</v>
      </c>
      <c r="CS33" s="598"/>
      <c r="CT33" s="598"/>
      <c r="CU33" s="598"/>
      <c r="CV33" s="598"/>
      <c r="CW33" s="598"/>
      <c r="CX33" s="598"/>
      <c r="CY33" s="599"/>
      <c r="CZ33" s="574">
        <v>44.3</v>
      </c>
      <c r="DA33" s="600"/>
      <c r="DB33" s="600"/>
      <c r="DC33" s="602"/>
      <c r="DD33" s="577">
        <v>5830407</v>
      </c>
      <c r="DE33" s="598"/>
      <c r="DF33" s="598"/>
      <c r="DG33" s="598"/>
      <c r="DH33" s="598"/>
      <c r="DI33" s="598"/>
      <c r="DJ33" s="598"/>
      <c r="DK33" s="599"/>
      <c r="DL33" s="577">
        <v>4303096</v>
      </c>
      <c r="DM33" s="598"/>
      <c r="DN33" s="598"/>
      <c r="DO33" s="598"/>
      <c r="DP33" s="598"/>
      <c r="DQ33" s="598"/>
      <c r="DR33" s="598"/>
      <c r="DS33" s="598"/>
      <c r="DT33" s="598"/>
      <c r="DU33" s="598"/>
      <c r="DV33" s="599"/>
      <c r="DW33" s="574">
        <v>50.6</v>
      </c>
      <c r="DX33" s="600"/>
      <c r="DY33" s="600"/>
      <c r="DZ33" s="600"/>
      <c r="EA33" s="600"/>
      <c r="EB33" s="600"/>
      <c r="EC33" s="601"/>
    </row>
    <row r="34" spans="2:133" ht="11.25" customHeight="1" x14ac:dyDescent="0.2">
      <c r="B34" s="572" t="s">
        <v>152</v>
      </c>
      <c r="C34" s="472"/>
      <c r="D34" s="472"/>
      <c r="E34" s="472"/>
      <c r="F34" s="472"/>
      <c r="G34" s="472"/>
      <c r="H34" s="472"/>
      <c r="I34" s="472"/>
      <c r="J34" s="472"/>
      <c r="K34" s="472"/>
      <c r="L34" s="472"/>
      <c r="M34" s="472"/>
      <c r="N34" s="472"/>
      <c r="O34" s="472"/>
      <c r="P34" s="472"/>
      <c r="Q34" s="573"/>
      <c r="R34" s="567">
        <v>76444</v>
      </c>
      <c r="S34" s="346"/>
      <c r="T34" s="346"/>
      <c r="U34" s="346"/>
      <c r="V34" s="346"/>
      <c r="W34" s="346"/>
      <c r="X34" s="346"/>
      <c r="Y34" s="568"/>
      <c r="Z34" s="569">
        <v>0.5</v>
      </c>
      <c r="AA34" s="569"/>
      <c r="AB34" s="569"/>
      <c r="AC34" s="569"/>
      <c r="AD34" s="570" t="s">
        <v>201</v>
      </c>
      <c r="AE34" s="570"/>
      <c r="AF34" s="570"/>
      <c r="AG34" s="570"/>
      <c r="AH34" s="570"/>
      <c r="AI34" s="570"/>
      <c r="AJ34" s="570"/>
      <c r="AK34" s="570"/>
      <c r="AL34" s="574" t="s">
        <v>201</v>
      </c>
      <c r="AM34" s="352"/>
      <c r="AN34" s="352"/>
      <c r="AO34" s="57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400</v>
      </c>
      <c r="CE34" s="472"/>
      <c r="CF34" s="472"/>
      <c r="CG34" s="472"/>
      <c r="CH34" s="472"/>
      <c r="CI34" s="472"/>
      <c r="CJ34" s="472"/>
      <c r="CK34" s="472"/>
      <c r="CL34" s="472"/>
      <c r="CM34" s="472"/>
      <c r="CN34" s="472"/>
      <c r="CO34" s="472"/>
      <c r="CP34" s="472"/>
      <c r="CQ34" s="573"/>
      <c r="CR34" s="567">
        <v>2546894</v>
      </c>
      <c r="CS34" s="346"/>
      <c r="CT34" s="346"/>
      <c r="CU34" s="346"/>
      <c r="CV34" s="346"/>
      <c r="CW34" s="346"/>
      <c r="CX34" s="346"/>
      <c r="CY34" s="568"/>
      <c r="CZ34" s="574">
        <v>16.3</v>
      </c>
      <c r="DA34" s="600"/>
      <c r="DB34" s="600"/>
      <c r="DC34" s="602"/>
      <c r="DD34" s="577">
        <v>1954967</v>
      </c>
      <c r="DE34" s="346"/>
      <c r="DF34" s="346"/>
      <c r="DG34" s="346"/>
      <c r="DH34" s="346"/>
      <c r="DI34" s="346"/>
      <c r="DJ34" s="346"/>
      <c r="DK34" s="568"/>
      <c r="DL34" s="577">
        <v>1824446</v>
      </c>
      <c r="DM34" s="346"/>
      <c r="DN34" s="346"/>
      <c r="DO34" s="346"/>
      <c r="DP34" s="346"/>
      <c r="DQ34" s="346"/>
      <c r="DR34" s="346"/>
      <c r="DS34" s="346"/>
      <c r="DT34" s="346"/>
      <c r="DU34" s="346"/>
      <c r="DV34" s="568"/>
      <c r="DW34" s="574">
        <v>21.4</v>
      </c>
      <c r="DX34" s="600"/>
      <c r="DY34" s="600"/>
      <c r="DZ34" s="600"/>
      <c r="EA34" s="600"/>
      <c r="EB34" s="600"/>
      <c r="EC34" s="601"/>
    </row>
    <row r="35" spans="2:133" ht="11.25" customHeight="1" x14ac:dyDescent="0.2">
      <c r="B35" s="572" t="s">
        <v>402</v>
      </c>
      <c r="C35" s="472"/>
      <c r="D35" s="472"/>
      <c r="E35" s="472"/>
      <c r="F35" s="472"/>
      <c r="G35" s="472"/>
      <c r="H35" s="472"/>
      <c r="I35" s="472"/>
      <c r="J35" s="472"/>
      <c r="K35" s="472"/>
      <c r="L35" s="472"/>
      <c r="M35" s="472"/>
      <c r="N35" s="472"/>
      <c r="O35" s="472"/>
      <c r="P35" s="472"/>
      <c r="Q35" s="573"/>
      <c r="R35" s="567">
        <v>1223175</v>
      </c>
      <c r="S35" s="346"/>
      <c r="T35" s="346"/>
      <c r="U35" s="346"/>
      <c r="V35" s="346"/>
      <c r="W35" s="346"/>
      <c r="X35" s="346"/>
      <c r="Y35" s="568"/>
      <c r="Z35" s="569">
        <v>7.5</v>
      </c>
      <c r="AA35" s="569"/>
      <c r="AB35" s="569"/>
      <c r="AC35" s="569"/>
      <c r="AD35" s="570" t="s">
        <v>201</v>
      </c>
      <c r="AE35" s="570"/>
      <c r="AF35" s="570"/>
      <c r="AG35" s="570"/>
      <c r="AH35" s="570"/>
      <c r="AI35" s="570"/>
      <c r="AJ35" s="570"/>
      <c r="AK35" s="570"/>
      <c r="AL35" s="574" t="s">
        <v>201</v>
      </c>
      <c r="AM35" s="352"/>
      <c r="AN35" s="352"/>
      <c r="AO35" s="575"/>
      <c r="AP35" s="16"/>
      <c r="AQ35" s="340" t="s">
        <v>403</v>
      </c>
      <c r="AR35" s="341"/>
      <c r="AS35" s="341"/>
      <c r="AT35" s="341"/>
      <c r="AU35" s="341"/>
      <c r="AV35" s="341"/>
      <c r="AW35" s="341"/>
      <c r="AX35" s="341"/>
      <c r="AY35" s="341"/>
      <c r="AZ35" s="341"/>
      <c r="BA35" s="341"/>
      <c r="BB35" s="341"/>
      <c r="BC35" s="341"/>
      <c r="BD35" s="341"/>
      <c r="BE35" s="341"/>
      <c r="BF35" s="390"/>
      <c r="BG35" s="340" t="s">
        <v>211</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2" t="s">
        <v>405</v>
      </c>
      <c r="CE35" s="472"/>
      <c r="CF35" s="472"/>
      <c r="CG35" s="472"/>
      <c r="CH35" s="472"/>
      <c r="CI35" s="472"/>
      <c r="CJ35" s="472"/>
      <c r="CK35" s="472"/>
      <c r="CL35" s="472"/>
      <c r="CM35" s="472"/>
      <c r="CN35" s="472"/>
      <c r="CO35" s="472"/>
      <c r="CP35" s="472"/>
      <c r="CQ35" s="573"/>
      <c r="CR35" s="567">
        <v>32278</v>
      </c>
      <c r="CS35" s="598"/>
      <c r="CT35" s="598"/>
      <c r="CU35" s="598"/>
      <c r="CV35" s="598"/>
      <c r="CW35" s="598"/>
      <c r="CX35" s="598"/>
      <c r="CY35" s="599"/>
      <c r="CZ35" s="574">
        <v>0.2</v>
      </c>
      <c r="DA35" s="600"/>
      <c r="DB35" s="600"/>
      <c r="DC35" s="602"/>
      <c r="DD35" s="577">
        <v>25453</v>
      </c>
      <c r="DE35" s="598"/>
      <c r="DF35" s="598"/>
      <c r="DG35" s="598"/>
      <c r="DH35" s="598"/>
      <c r="DI35" s="598"/>
      <c r="DJ35" s="598"/>
      <c r="DK35" s="599"/>
      <c r="DL35" s="577">
        <v>25453</v>
      </c>
      <c r="DM35" s="598"/>
      <c r="DN35" s="598"/>
      <c r="DO35" s="598"/>
      <c r="DP35" s="598"/>
      <c r="DQ35" s="598"/>
      <c r="DR35" s="598"/>
      <c r="DS35" s="598"/>
      <c r="DT35" s="598"/>
      <c r="DU35" s="598"/>
      <c r="DV35" s="599"/>
      <c r="DW35" s="574">
        <v>0.3</v>
      </c>
      <c r="DX35" s="600"/>
      <c r="DY35" s="600"/>
      <c r="DZ35" s="600"/>
      <c r="EA35" s="600"/>
      <c r="EB35" s="600"/>
      <c r="EC35" s="601"/>
    </row>
    <row r="36" spans="2:133" ht="11.25" customHeight="1" x14ac:dyDescent="0.2">
      <c r="B36" s="572" t="s">
        <v>294</v>
      </c>
      <c r="C36" s="472"/>
      <c r="D36" s="472"/>
      <c r="E36" s="472"/>
      <c r="F36" s="472"/>
      <c r="G36" s="472"/>
      <c r="H36" s="472"/>
      <c r="I36" s="472"/>
      <c r="J36" s="472"/>
      <c r="K36" s="472"/>
      <c r="L36" s="472"/>
      <c r="M36" s="472"/>
      <c r="N36" s="472"/>
      <c r="O36" s="472"/>
      <c r="P36" s="472"/>
      <c r="Q36" s="573"/>
      <c r="R36" s="567">
        <v>798066</v>
      </c>
      <c r="S36" s="346"/>
      <c r="T36" s="346"/>
      <c r="U36" s="346"/>
      <c r="V36" s="346"/>
      <c r="W36" s="346"/>
      <c r="X36" s="346"/>
      <c r="Y36" s="568"/>
      <c r="Z36" s="569">
        <v>4.9000000000000004</v>
      </c>
      <c r="AA36" s="569"/>
      <c r="AB36" s="569"/>
      <c r="AC36" s="569"/>
      <c r="AD36" s="570" t="s">
        <v>201</v>
      </c>
      <c r="AE36" s="570"/>
      <c r="AF36" s="570"/>
      <c r="AG36" s="570"/>
      <c r="AH36" s="570"/>
      <c r="AI36" s="570"/>
      <c r="AJ36" s="570"/>
      <c r="AK36" s="570"/>
      <c r="AL36" s="574" t="s">
        <v>201</v>
      </c>
      <c r="AM36" s="352"/>
      <c r="AN36" s="352"/>
      <c r="AO36" s="575"/>
      <c r="AP36" s="16"/>
      <c r="AQ36" s="614" t="s">
        <v>389</v>
      </c>
      <c r="AR36" s="615"/>
      <c r="AS36" s="615"/>
      <c r="AT36" s="615"/>
      <c r="AU36" s="615"/>
      <c r="AV36" s="615"/>
      <c r="AW36" s="615"/>
      <c r="AX36" s="615"/>
      <c r="AY36" s="616"/>
      <c r="AZ36" s="559">
        <v>1461853</v>
      </c>
      <c r="BA36" s="560"/>
      <c r="BB36" s="560"/>
      <c r="BC36" s="560"/>
      <c r="BD36" s="560"/>
      <c r="BE36" s="560"/>
      <c r="BF36" s="617"/>
      <c r="BG36" s="556" t="s">
        <v>407</v>
      </c>
      <c r="BH36" s="557"/>
      <c r="BI36" s="557"/>
      <c r="BJ36" s="557"/>
      <c r="BK36" s="557"/>
      <c r="BL36" s="557"/>
      <c r="BM36" s="557"/>
      <c r="BN36" s="557"/>
      <c r="BO36" s="557"/>
      <c r="BP36" s="557"/>
      <c r="BQ36" s="557"/>
      <c r="BR36" s="557"/>
      <c r="BS36" s="557"/>
      <c r="BT36" s="557"/>
      <c r="BU36" s="558"/>
      <c r="BV36" s="559">
        <v>2723</v>
      </c>
      <c r="BW36" s="560"/>
      <c r="BX36" s="560"/>
      <c r="BY36" s="560"/>
      <c r="BZ36" s="560"/>
      <c r="CA36" s="560"/>
      <c r="CB36" s="617"/>
      <c r="CD36" s="572" t="s">
        <v>27</v>
      </c>
      <c r="CE36" s="472"/>
      <c r="CF36" s="472"/>
      <c r="CG36" s="472"/>
      <c r="CH36" s="472"/>
      <c r="CI36" s="472"/>
      <c r="CJ36" s="472"/>
      <c r="CK36" s="472"/>
      <c r="CL36" s="472"/>
      <c r="CM36" s="472"/>
      <c r="CN36" s="472"/>
      <c r="CO36" s="472"/>
      <c r="CP36" s="472"/>
      <c r="CQ36" s="573"/>
      <c r="CR36" s="567">
        <v>2537630</v>
      </c>
      <c r="CS36" s="346"/>
      <c r="CT36" s="346"/>
      <c r="CU36" s="346"/>
      <c r="CV36" s="346"/>
      <c r="CW36" s="346"/>
      <c r="CX36" s="346"/>
      <c r="CY36" s="568"/>
      <c r="CZ36" s="574">
        <v>16.2</v>
      </c>
      <c r="DA36" s="600"/>
      <c r="DB36" s="600"/>
      <c r="DC36" s="602"/>
      <c r="DD36" s="577">
        <v>2343101</v>
      </c>
      <c r="DE36" s="346"/>
      <c r="DF36" s="346"/>
      <c r="DG36" s="346"/>
      <c r="DH36" s="346"/>
      <c r="DI36" s="346"/>
      <c r="DJ36" s="346"/>
      <c r="DK36" s="568"/>
      <c r="DL36" s="577">
        <v>1716667</v>
      </c>
      <c r="DM36" s="346"/>
      <c r="DN36" s="346"/>
      <c r="DO36" s="346"/>
      <c r="DP36" s="346"/>
      <c r="DQ36" s="346"/>
      <c r="DR36" s="346"/>
      <c r="DS36" s="346"/>
      <c r="DT36" s="346"/>
      <c r="DU36" s="346"/>
      <c r="DV36" s="568"/>
      <c r="DW36" s="574">
        <v>20.2</v>
      </c>
      <c r="DX36" s="600"/>
      <c r="DY36" s="600"/>
      <c r="DZ36" s="600"/>
      <c r="EA36" s="600"/>
      <c r="EB36" s="600"/>
      <c r="EC36" s="601"/>
    </row>
    <row r="37" spans="2:133" ht="11.25" customHeight="1" x14ac:dyDescent="0.2">
      <c r="B37" s="572" t="s">
        <v>398</v>
      </c>
      <c r="C37" s="472"/>
      <c r="D37" s="472"/>
      <c r="E37" s="472"/>
      <c r="F37" s="472"/>
      <c r="G37" s="472"/>
      <c r="H37" s="472"/>
      <c r="I37" s="472"/>
      <c r="J37" s="472"/>
      <c r="K37" s="472"/>
      <c r="L37" s="472"/>
      <c r="M37" s="472"/>
      <c r="N37" s="472"/>
      <c r="O37" s="472"/>
      <c r="P37" s="472"/>
      <c r="Q37" s="573"/>
      <c r="R37" s="567">
        <v>265045</v>
      </c>
      <c r="S37" s="346"/>
      <c r="T37" s="346"/>
      <c r="U37" s="346"/>
      <c r="V37" s="346"/>
      <c r="W37" s="346"/>
      <c r="X37" s="346"/>
      <c r="Y37" s="568"/>
      <c r="Z37" s="569">
        <v>1.6</v>
      </c>
      <c r="AA37" s="569"/>
      <c r="AB37" s="569"/>
      <c r="AC37" s="569"/>
      <c r="AD37" s="570">
        <v>6667</v>
      </c>
      <c r="AE37" s="570"/>
      <c r="AF37" s="570"/>
      <c r="AG37" s="570"/>
      <c r="AH37" s="570"/>
      <c r="AI37" s="570"/>
      <c r="AJ37" s="570"/>
      <c r="AK37" s="570"/>
      <c r="AL37" s="574">
        <v>0.1</v>
      </c>
      <c r="AM37" s="352"/>
      <c r="AN37" s="352"/>
      <c r="AO37" s="575"/>
      <c r="AQ37" s="618" t="s">
        <v>408</v>
      </c>
      <c r="AR37" s="349"/>
      <c r="AS37" s="349"/>
      <c r="AT37" s="349"/>
      <c r="AU37" s="349"/>
      <c r="AV37" s="349"/>
      <c r="AW37" s="349"/>
      <c r="AX37" s="349"/>
      <c r="AY37" s="619"/>
      <c r="AZ37" s="567">
        <v>402000</v>
      </c>
      <c r="BA37" s="346"/>
      <c r="BB37" s="346"/>
      <c r="BC37" s="346"/>
      <c r="BD37" s="598"/>
      <c r="BE37" s="598"/>
      <c r="BF37" s="609"/>
      <c r="BG37" s="572" t="s">
        <v>409</v>
      </c>
      <c r="BH37" s="472"/>
      <c r="BI37" s="472"/>
      <c r="BJ37" s="472"/>
      <c r="BK37" s="472"/>
      <c r="BL37" s="472"/>
      <c r="BM37" s="472"/>
      <c r="BN37" s="472"/>
      <c r="BO37" s="472"/>
      <c r="BP37" s="472"/>
      <c r="BQ37" s="472"/>
      <c r="BR37" s="472"/>
      <c r="BS37" s="472"/>
      <c r="BT37" s="472"/>
      <c r="BU37" s="573"/>
      <c r="BV37" s="567">
        <v>-9365</v>
      </c>
      <c r="BW37" s="346"/>
      <c r="BX37" s="346"/>
      <c r="BY37" s="346"/>
      <c r="BZ37" s="346"/>
      <c r="CA37" s="346"/>
      <c r="CB37" s="578"/>
      <c r="CD37" s="572" t="s">
        <v>164</v>
      </c>
      <c r="CE37" s="472"/>
      <c r="CF37" s="472"/>
      <c r="CG37" s="472"/>
      <c r="CH37" s="472"/>
      <c r="CI37" s="472"/>
      <c r="CJ37" s="472"/>
      <c r="CK37" s="472"/>
      <c r="CL37" s="472"/>
      <c r="CM37" s="472"/>
      <c r="CN37" s="472"/>
      <c r="CO37" s="472"/>
      <c r="CP37" s="472"/>
      <c r="CQ37" s="573"/>
      <c r="CR37" s="567">
        <v>393115</v>
      </c>
      <c r="CS37" s="598"/>
      <c r="CT37" s="598"/>
      <c r="CU37" s="598"/>
      <c r="CV37" s="598"/>
      <c r="CW37" s="598"/>
      <c r="CX37" s="598"/>
      <c r="CY37" s="599"/>
      <c r="CZ37" s="574">
        <v>2.5</v>
      </c>
      <c r="DA37" s="600"/>
      <c r="DB37" s="600"/>
      <c r="DC37" s="602"/>
      <c r="DD37" s="577">
        <v>393115</v>
      </c>
      <c r="DE37" s="598"/>
      <c r="DF37" s="598"/>
      <c r="DG37" s="598"/>
      <c r="DH37" s="598"/>
      <c r="DI37" s="598"/>
      <c r="DJ37" s="598"/>
      <c r="DK37" s="599"/>
      <c r="DL37" s="577">
        <v>385634</v>
      </c>
      <c r="DM37" s="598"/>
      <c r="DN37" s="598"/>
      <c r="DO37" s="598"/>
      <c r="DP37" s="598"/>
      <c r="DQ37" s="598"/>
      <c r="DR37" s="598"/>
      <c r="DS37" s="598"/>
      <c r="DT37" s="598"/>
      <c r="DU37" s="598"/>
      <c r="DV37" s="599"/>
      <c r="DW37" s="574">
        <v>4.5</v>
      </c>
      <c r="DX37" s="600"/>
      <c r="DY37" s="600"/>
      <c r="DZ37" s="600"/>
      <c r="EA37" s="600"/>
      <c r="EB37" s="600"/>
      <c r="EC37" s="601"/>
    </row>
    <row r="38" spans="2:133" ht="11.25" customHeight="1" x14ac:dyDescent="0.2">
      <c r="B38" s="572" t="s">
        <v>412</v>
      </c>
      <c r="C38" s="472"/>
      <c r="D38" s="472"/>
      <c r="E38" s="472"/>
      <c r="F38" s="472"/>
      <c r="G38" s="472"/>
      <c r="H38" s="472"/>
      <c r="I38" s="472"/>
      <c r="J38" s="472"/>
      <c r="K38" s="472"/>
      <c r="L38" s="472"/>
      <c r="M38" s="472"/>
      <c r="N38" s="472"/>
      <c r="O38" s="472"/>
      <c r="P38" s="472"/>
      <c r="Q38" s="573"/>
      <c r="R38" s="567">
        <v>886000</v>
      </c>
      <c r="S38" s="346"/>
      <c r="T38" s="346"/>
      <c r="U38" s="346"/>
      <c r="V38" s="346"/>
      <c r="W38" s="346"/>
      <c r="X38" s="346"/>
      <c r="Y38" s="568"/>
      <c r="Z38" s="569">
        <v>5.4</v>
      </c>
      <c r="AA38" s="569"/>
      <c r="AB38" s="569"/>
      <c r="AC38" s="569"/>
      <c r="AD38" s="570" t="s">
        <v>201</v>
      </c>
      <c r="AE38" s="570"/>
      <c r="AF38" s="570"/>
      <c r="AG38" s="570"/>
      <c r="AH38" s="570"/>
      <c r="AI38" s="570"/>
      <c r="AJ38" s="570"/>
      <c r="AK38" s="570"/>
      <c r="AL38" s="574" t="s">
        <v>201</v>
      </c>
      <c r="AM38" s="352"/>
      <c r="AN38" s="352"/>
      <c r="AO38" s="575"/>
      <c r="AQ38" s="618" t="s">
        <v>415</v>
      </c>
      <c r="AR38" s="349"/>
      <c r="AS38" s="349"/>
      <c r="AT38" s="349"/>
      <c r="AU38" s="349"/>
      <c r="AV38" s="349"/>
      <c r="AW38" s="349"/>
      <c r="AX38" s="349"/>
      <c r="AY38" s="619"/>
      <c r="AZ38" s="567">
        <v>28179</v>
      </c>
      <c r="BA38" s="346"/>
      <c r="BB38" s="346"/>
      <c r="BC38" s="346"/>
      <c r="BD38" s="598"/>
      <c r="BE38" s="598"/>
      <c r="BF38" s="609"/>
      <c r="BG38" s="572" t="s">
        <v>418</v>
      </c>
      <c r="BH38" s="472"/>
      <c r="BI38" s="472"/>
      <c r="BJ38" s="472"/>
      <c r="BK38" s="472"/>
      <c r="BL38" s="472"/>
      <c r="BM38" s="472"/>
      <c r="BN38" s="472"/>
      <c r="BO38" s="472"/>
      <c r="BP38" s="472"/>
      <c r="BQ38" s="472"/>
      <c r="BR38" s="472"/>
      <c r="BS38" s="472"/>
      <c r="BT38" s="472"/>
      <c r="BU38" s="573"/>
      <c r="BV38" s="567">
        <v>5477</v>
      </c>
      <c r="BW38" s="346"/>
      <c r="BX38" s="346"/>
      <c r="BY38" s="346"/>
      <c r="BZ38" s="346"/>
      <c r="CA38" s="346"/>
      <c r="CB38" s="578"/>
      <c r="CD38" s="572" t="s">
        <v>419</v>
      </c>
      <c r="CE38" s="472"/>
      <c r="CF38" s="472"/>
      <c r="CG38" s="472"/>
      <c r="CH38" s="472"/>
      <c r="CI38" s="472"/>
      <c r="CJ38" s="472"/>
      <c r="CK38" s="472"/>
      <c r="CL38" s="472"/>
      <c r="CM38" s="472"/>
      <c r="CN38" s="472"/>
      <c r="CO38" s="472"/>
      <c r="CP38" s="472"/>
      <c r="CQ38" s="573"/>
      <c r="CR38" s="567">
        <v>1031674</v>
      </c>
      <c r="CS38" s="346"/>
      <c r="CT38" s="346"/>
      <c r="CU38" s="346"/>
      <c r="CV38" s="346"/>
      <c r="CW38" s="346"/>
      <c r="CX38" s="346"/>
      <c r="CY38" s="568"/>
      <c r="CZ38" s="574">
        <v>6.6</v>
      </c>
      <c r="DA38" s="600"/>
      <c r="DB38" s="600"/>
      <c r="DC38" s="602"/>
      <c r="DD38" s="577">
        <v>818996</v>
      </c>
      <c r="DE38" s="346"/>
      <c r="DF38" s="346"/>
      <c r="DG38" s="346"/>
      <c r="DH38" s="346"/>
      <c r="DI38" s="346"/>
      <c r="DJ38" s="346"/>
      <c r="DK38" s="568"/>
      <c r="DL38" s="577">
        <v>736530</v>
      </c>
      <c r="DM38" s="346"/>
      <c r="DN38" s="346"/>
      <c r="DO38" s="346"/>
      <c r="DP38" s="346"/>
      <c r="DQ38" s="346"/>
      <c r="DR38" s="346"/>
      <c r="DS38" s="346"/>
      <c r="DT38" s="346"/>
      <c r="DU38" s="346"/>
      <c r="DV38" s="568"/>
      <c r="DW38" s="574">
        <v>8.6999999999999993</v>
      </c>
      <c r="DX38" s="600"/>
      <c r="DY38" s="600"/>
      <c r="DZ38" s="600"/>
      <c r="EA38" s="600"/>
      <c r="EB38" s="600"/>
      <c r="EC38" s="601"/>
    </row>
    <row r="39" spans="2:133" ht="11.25" customHeight="1" x14ac:dyDescent="0.2">
      <c r="B39" s="572" t="s">
        <v>420</v>
      </c>
      <c r="C39" s="472"/>
      <c r="D39" s="472"/>
      <c r="E39" s="472"/>
      <c r="F39" s="472"/>
      <c r="G39" s="472"/>
      <c r="H39" s="472"/>
      <c r="I39" s="472"/>
      <c r="J39" s="472"/>
      <c r="K39" s="472"/>
      <c r="L39" s="472"/>
      <c r="M39" s="472"/>
      <c r="N39" s="472"/>
      <c r="O39" s="472"/>
      <c r="P39" s="472"/>
      <c r="Q39" s="573"/>
      <c r="R39" s="567" t="s">
        <v>201</v>
      </c>
      <c r="S39" s="346"/>
      <c r="T39" s="346"/>
      <c r="U39" s="346"/>
      <c r="V39" s="346"/>
      <c r="W39" s="346"/>
      <c r="X39" s="346"/>
      <c r="Y39" s="568"/>
      <c r="Z39" s="569" t="s">
        <v>201</v>
      </c>
      <c r="AA39" s="569"/>
      <c r="AB39" s="569"/>
      <c r="AC39" s="569"/>
      <c r="AD39" s="570" t="s">
        <v>201</v>
      </c>
      <c r="AE39" s="570"/>
      <c r="AF39" s="570"/>
      <c r="AG39" s="570"/>
      <c r="AH39" s="570"/>
      <c r="AI39" s="570"/>
      <c r="AJ39" s="570"/>
      <c r="AK39" s="570"/>
      <c r="AL39" s="574" t="s">
        <v>201</v>
      </c>
      <c r="AM39" s="352"/>
      <c r="AN39" s="352"/>
      <c r="AO39" s="575"/>
      <c r="AQ39" s="618" t="s">
        <v>313</v>
      </c>
      <c r="AR39" s="349"/>
      <c r="AS39" s="349"/>
      <c r="AT39" s="349"/>
      <c r="AU39" s="349"/>
      <c r="AV39" s="349"/>
      <c r="AW39" s="349"/>
      <c r="AX39" s="349"/>
      <c r="AY39" s="619"/>
      <c r="AZ39" s="567" t="s">
        <v>201</v>
      </c>
      <c r="BA39" s="346"/>
      <c r="BB39" s="346"/>
      <c r="BC39" s="346"/>
      <c r="BD39" s="598"/>
      <c r="BE39" s="598"/>
      <c r="BF39" s="609"/>
      <c r="BG39" s="572" t="s">
        <v>339</v>
      </c>
      <c r="BH39" s="472"/>
      <c r="BI39" s="472"/>
      <c r="BJ39" s="472"/>
      <c r="BK39" s="472"/>
      <c r="BL39" s="472"/>
      <c r="BM39" s="472"/>
      <c r="BN39" s="472"/>
      <c r="BO39" s="472"/>
      <c r="BP39" s="472"/>
      <c r="BQ39" s="472"/>
      <c r="BR39" s="472"/>
      <c r="BS39" s="472"/>
      <c r="BT39" s="472"/>
      <c r="BU39" s="573"/>
      <c r="BV39" s="567">
        <v>8326</v>
      </c>
      <c r="BW39" s="346"/>
      <c r="BX39" s="346"/>
      <c r="BY39" s="346"/>
      <c r="BZ39" s="346"/>
      <c r="CA39" s="346"/>
      <c r="CB39" s="578"/>
      <c r="CD39" s="572" t="s">
        <v>421</v>
      </c>
      <c r="CE39" s="472"/>
      <c r="CF39" s="472"/>
      <c r="CG39" s="472"/>
      <c r="CH39" s="472"/>
      <c r="CI39" s="472"/>
      <c r="CJ39" s="472"/>
      <c r="CK39" s="472"/>
      <c r="CL39" s="472"/>
      <c r="CM39" s="472"/>
      <c r="CN39" s="472"/>
      <c r="CO39" s="472"/>
      <c r="CP39" s="472"/>
      <c r="CQ39" s="573"/>
      <c r="CR39" s="567">
        <v>684856</v>
      </c>
      <c r="CS39" s="598"/>
      <c r="CT39" s="598"/>
      <c r="CU39" s="598"/>
      <c r="CV39" s="598"/>
      <c r="CW39" s="598"/>
      <c r="CX39" s="598"/>
      <c r="CY39" s="599"/>
      <c r="CZ39" s="574">
        <v>4.4000000000000004</v>
      </c>
      <c r="DA39" s="600"/>
      <c r="DB39" s="600"/>
      <c r="DC39" s="602"/>
      <c r="DD39" s="577">
        <v>680662</v>
      </c>
      <c r="DE39" s="598"/>
      <c r="DF39" s="598"/>
      <c r="DG39" s="598"/>
      <c r="DH39" s="598"/>
      <c r="DI39" s="598"/>
      <c r="DJ39" s="598"/>
      <c r="DK39" s="599"/>
      <c r="DL39" s="577" t="s">
        <v>201</v>
      </c>
      <c r="DM39" s="598"/>
      <c r="DN39" s="598"/>
      <c r="DO39" s="598"/>
      <c r="DP39" s="598"/>
      <c r="DQ39" s="598"/>
      <c r="DR39" s="598"/>
      <c r="DS39" s="598"/>
      <c r="DT39" s="598"/>
      <c r="DU39" s="598"/>
      <c r="DV39" s="599"/>
      <c r="DW39" s="574" t="s">
        <v>201</v>
      </c>
      <c r="DX39" s="600"/>
      <c r="DY39" s="600"/>
      <c r="DZ39" s="600"/>
      <c r="EA39" s="600"/>
      <c r="EB39" s="600"/>
      <c r="EC39" s="601"/>
    </row>
    <row r="40" spans="2:133" ht="11.25" customHeight="1" x14ac:dyDescent="0.2">
      <c r="B40" s="572" t="s">
        <v>425</v>
      </c>
      <c r="C40" s="472"/>
      <c r="D40" s="472"/>
      <c r="E40" s="472"/>
      <c r="F40" s="472"/>
      <c r="G40" s="472"/>
      <c r="H40" s="472"/>
      <c r="I40" s="472"/>
      <c r="J40" s="472"/>
      <c r="K40" s="472"/>
      <c r="L40" s="472"/>
      <c r="M40" s="472"/>
      <c r="N40" s="472"/>
      <c r="O40" s="472"/>
      <c r="P40" s="472"/>
      <c r="Q40" s="573"/>
      <c r="R40" s="567">
        <v>146900</v>
      </c>
      <c r="S40" s="346"/>
      <c r="T40" s="346"/>
      <c r="U40" s="346"/>
      <c r="V40" s="346"/>
      <c r="W40" s="346"/>
      <c r="X40" s="346"/>
      <c r="Y40" s="568"/>
      <c r="Z40" s="569">
        <v>0.9</v>
      </c>
      <c r="AA40" s="569"/>
      <c r="AB40" s="569"/>
      <c r="AC40" s="569"/>
      <c r="AD40" s="570" t="s">
        <v>201</v>
      </c>
      <c r="AE40" s="570"/>
      <c r="AF40" s="570"/>
      <c r="AG40" s="570"/>
      <c r="AH40" s="570"/>
      <c r="AI40" s="570"/>
      <c r="AJ40" s="570"/>
      <c r="AK40" s="570"/>
      <c r="AL40" s="574" t="s">
        <v>201</v>
      </c>
      <c r="AM40" s="352"/>
      <c r="AN40" s="352"/>
      <c r="AO40" s="575"/>
      <c r="AQ40" s="618" t="s">
        <v>427</v>
      </c>
      <c r="AR40" s="349"/>
      <c r="AS40" s="349"/>
      <c r="AT40" s="349"/>
      <c r="AU40" s="349"/>
      <c r="AV40" s="349"/>
      <c r="AW40" s="349"/>
      <c r="AX40" s="349"/>
      <c r="AY40" s="619"/>
      <c r="AZ40" s="567" t="s">
        <v>201</v>
      </c>
      <c r="BA40" s="346"/>
      <c r="BB40" s="346"/>
      <c r="BC40" s="346"/>
      <c r="BD40" s="598"/>
      <c r="BE40" s="598"/>
      <c r="BF40" s="609"/>
      <c r="BG40" s="649" t="s">
        <v>428</v>
      </c>
      <c r="BH40" s="517"/>
      <c r="BI40" s="517"/>
      <c r="BJ40" s="517"/>
      <c r="BK40" s="517"/>
      <c r="BL40" s="7"/>
      <c r="BM40" s="472" t="s">
        <v>429</v>
      </c>
      <c r="BN40" s="472"/>
      <c r="BO40" s="472"/>
      <c r="BP40" s="472"/>
      <c r="BQ40" s="472"/>
      <c r="BR40" s="472"/>
      <c r="BS40" s="472"/>
      <c r="BT40" s="472"/>
      <c r="BU40" s="573"/>
      <c r="BV40" s="567">
        <v>82</v>
      </c>
      <c r="BW40" s="346"/>
      <c r="BX40" s="346"/>
      <c r="BY40" s="346"/>
      <c r="BZ40" s="346"/>
      <c r="CA40" s="346"/>
      <c r="CB40" s="578"/>
      <c r="CD40" s="572" t="s">
        <v>374</v>
      </c>
      <c r="CE40" s="472"/>
      <c r="CF40" s="472"/>
      <c r="CG40" s="472"/>
      <c r="CH40" s="472"/>
      <c r="CI40" s="472"/>
      <c r="CJ40" s="472"/>
      <c r="CK40" s="472"/>
      <c r="CL40" s="472"/>
      <c r="CM40" s="472"/>
      <c r="CN40" s="472"/>
      <c r="CO40" s="472"/>
      <c r="CP40" s="472"/>
      <c r="CQ40" s="573"/>
      <c r="CR40" s="567">
        <v>100020</v>
      </c>
      <c r="CS40" s="346"/>
      <c r="CT40" s="346"/>
      <c r="CU40" s="346"/>
      <c r="CV40" s="346"/>
      <c r="CW40" s="346"/>
      <c r="CX40" s="346"/>
      <c r="CY40" s="568"/>
      <c r="CZ40" s="574">
        <v>0.6</v>
      </c>
      <c r="DA40" s="600"/>
      <c r="DB40" s="600"/>
      <c r="DC40" s="602"/>
      <c r="DD40" s="577">
        <v>7228</v>
      </c>
      <c r="DE40" s="346"/>
      <c r="DF40" s="346"/>
      <c r="DG40" s="346"/>
      <c r="DH40" s="346"/>
      <c r="DI40" s="346"/>
      <c r="DJ40" s="346"/>
      <c r="DK40" s="568"/>
      <c r="DL40" s="577" t="s">
        <v>201</v>
      </c>
      <c r="DM40" s="346"/>
      <c r="DN40" s="346"/>
      <c r="DO40" s="346"/>
      <c r="DP40" s="346"/>
      <c r="DQ40" s="346"/>
      <c r="DR40" s="346"/>
      <c r="DS40" s="346"/>
      <c r="DT40" s="346"/>
      <c r="DU40" s="346"/>
      <c r="DV40" s="568"/>
      <c r="DW40" s="574" t="s">
        <v>201</v>
      </c>
      <c r="DX40" s="600"/>
      <c r="DY40" s="600"/>
      <c r="DZ40" s="600"/>
      <c r="EA40" s="600"/>
      <c r="EB40" s="600"/>
      <c r="EC40" s="601"/>
    </row>
    <row r="41" spans="2:133" ht="11.25" customHeight="1" x14ac:dyDescent="0.2">
      <c r="B41" s="589" t="s">
        <v>426</v>
      </c>
      <c r="C41" s="590"/>
      <c r="D41" s="590"/>
      <c r="E41" s="590"/>
      <c r="F41" s="590"/>
      <c r="G41" s="590"/>
      <c r="H41" s="590"/>
      <c r="I41" s="590"/>
      <c r="J41" s="590"/>
      <c r="K41" s="590"/>
      <c r="L41" s="590"/>
      <c r="M41" s="590"/>
      <c r="N41" s="590"/>
      <c r="O41" s="590"/>
      <c r="P41" s="590"/>
      <c r="Q41" s="591"/>
      <c r="R41" s="620">
        <v>16368883</v>
      </c>
      <c r="S41" s="621"/>
      <c r="T41" s="621"/>
      <c r="U41" s="621"/>
      <c r="V41" s="621"/>
      <c r="W41" s="621"/>
      <c r="X41" s="621"/>
      <c r="Y41" s="622"/>
      <c r="Z41" s="623">
        <v>100</v>
      </c>
      <c r="AA41" s="623"/>
      <c r="AB41" s="623"/>
      <c r="AC41" s="623"/>
      <c r="AD41" s="624">
        <v>8362540</v>
      </c>
      <c r="AE41" s="624"/>
      <c r="AF41" s="624"/>
      <c r="AG41" s="624"/>
      <c r="AH41" s="624"/>
      <c r="AI41" s="624"/>
      <c r="AJ41" s="624"/>
      <c r="AK41" s="624"/>
      <c r="AL41" s="625">
        <v>100</v>
      </c>
      <c r="AM41" s="612"/>
      <c r="AN41" s="612"/>
      <c r="AO41" s="626"/>
      <c r="AQ41" s="618" t="s">
        <v>430</v>
      </c>
      <c r="AR41" s="349"/>
      <c r="AS41" s="349"/>
      <c r="AT41" s="349"/>
      <c r="AU41" s="349"/>
      <c r="AV41" s="349"/>
      <c r="AW41" s="349"/>
      <c r="AX41" s="349"/>
      <c r="AY41" s="619"/>
      <c r="AZ41" s="567">
        <v>252603</v>
      </c>
      <c r="BA41" s="346"/>
      <c r="BB41" s="346"/>
      <c r="BC41" s="346"/>
      <c r="BD41" s="598"/>
      <c r="BE41" s="598"/>
      <c r="BF41" s="609"/>
      <c r="BG41" s="649"/>
      <c r="BH41" s="517"/>
      <c r="BI41" s="517"/>
      <c r="BJ41" s="517"/>
      <c r="BK41" s="517"/>
      <c r="BL41" s="7"/>
      <c r="BM41" s="472" t="s">
        <v>346</v>
      </c>
      <c r="BN41" s="472"/>
      <c r="BO41" s="472"/>
      <c r="BP41" s="472"/>
      <c r="BQ41" s="472"/>
      <c r="BR41" s="472"/>
      <c r="BS41" s="472"/>
      <c r="BT41" s="472"/>
      <c r="BU41" s="573"/>
      <c r="BV41" s="567" t="s">
        <v>201</v>
      </c>
      <c r="BW41" s="346"/>
      <c r="BX41" s="346"/>
      <c r="BY41" s="346"/>
      <c r="BZ41" s="346"/>
      <c r="CA41" s="346"/>
      <c r="CB41" s="578"/>
      <c r="CD41" s="572" t="s">
        <v>287</v>
      </c>
      <c r="CE41" s="472"/>
      <c r="CF41" s="472"/>
      <c r="CG41" s="472"/>
      <c r="CH41" s="472"/>
      <c r="CI41" s="472"/>
      <c r="CJ41" s="472"/>
      <c r="CK41" s="472"/>
      <c r="CL41" s="472"/>
      <c r="CM41" s="472"/>
      <c r="CN41" s="472"/>
      <c r="CO41" s="472"/>
      <c r="CP41" s="472"/>
      <c r="CQ41" s="573"/>
      <c r="CR41" s="567" t="s">
        <v>201</v>
      </c>
      <c r="CS41" s="598"/>
      <c r="CT41" s="598"/>
      <c r="CU41" s="598"/>
      <c r="CV41" s="598"/>
      <c r="CW41" s="598"/>
      <c r="CX41" s="598"/>
      <c r="CY41" s="599"/>
      <c r="CZ41" s="574" t="s">
        <v>201</v>
      </c>
      <c r="DA41" s="600"/>
      <c r="DB41" s="600"/>
      <c r="DC41" s="602"/>
      <c r="DD41" s="577" t="s">
        <v>201</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AQ42" s="633" t="s">
        <v>431</v>
      </c>
      <c r="AR42" s="634"/>
      <c r="AS42" s="634"/>
      <c r="AT42" s="634"/>
      <c r="AU42" s="634"/>
      <c r="AV42" s="634"/>
      <c r="AW42" s="634"/>
      <c r="AX42" s="634"/>
      <c r="AY42" s="635"/>
      <c r="AZ42" s="620">
        <v>779071</v>
      </c>
      <c r="BA42" s="621"/>
      <c r="BB42" s="621"/>
      <c r="BC42" s="621"/>
      <c r="BD42" s="611"/>
      <c r="BE42" s="611"/>
      <c r="BF42" s="613"/>
      <c r="BG42" s="533"/>
      <c r="BH42" s="534"/>
      <c r="BI42" s="534"/>
      <c r="BJ42" s="534"/>
      <c r="BK42" s="534"/>
      <c r="BL42" s="20"/>
      <c r="BM42" s="590" t="s">
        <v>432</v>
      </c>
      <c r="BN42" s="590"/>
      <c r="BO42" s="590"/>
      <c r="BP42" s="590"/>
      <c r="BQ42" s="590"/>
      <c r="BR42" s="590"/>
      <c r="BS42" s="590"/>
      <c r="BT42" s="590"/>
      <c r="BU42" s="591"/>
      <c r="BV42" s="620">
        <v>291</v>
      </c>
      <c r="BW42" s="621"/>
      <c r="BX42" s="621"/>
      <c r="BY42" s="621"/>
      <c r="BZ42" s="621"/>
      <c r="CA42" s="621"/>
      <c r="CB42" s="636"/>
      <c r="CD42" s="572" t="s">
        <v>278</v>
      </c>
      <c r="CE42" s="472"/>
      <c r="CF42" s="472"/>
      <c r="CG42" s="472"/>
      <c r="CH42" s="472"/>
      <c r="CI42" s="472"/>
      <c r="CJ42" s="472"/>
      <c r="CK42" s="472"/>
      <c r="CL42" s="472"/>
      <c r="CM42" s="472"/>
      <c r="CN42" s="472"/>
      <c r="CO42" s="472"/>
      <c r="CP42" s="472"/>
      <c r="CQ42" s="573"/>
      <c r="CR42" s="567">
        <v>2251051</v>
      </c>
      <c r="CS42" s="598"/>
      <c r="CT42" s="598"/>
      <c r="CU42" s="598"/>
      <c r="CV42" s="598"/>
      <c r="CW42" s="598"/>
      <c r="CX42" s="598"/>
      <c r="CY42" s="599"/>
      <c r="CZ42" s="574">
        <v>14.4</v>
      </c>
      <c r="DA42" s="600"/>
      <c r="DB42" s="600"/>
      <c r="DC42" s="602"/>
      <c r="DD42" s="577">
        <v>1191241</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 t="s">
        <v>47</v>
      </c>
      <c r="CD43" s="572" t="s">
        <v>55</v>
      </c>
      <c r="CE43" s="472"/>
      <c r="CF43" s="472"/>
      <c r="CG43" s="472"/>
      <c r="CH43" s="472"/>
      <c r="CI43" s="472"/>
      <c r="CJ43" s="472"/>
      <c r="CK43" s="472"/>
      <c r="CL43" s="472"/>
      <c r="CM43" s="472"/>
      <c r="CN43" s="472"/>
      <c r="CO43" s="472"/>
      <c r="CP43" s="472"/>
      <c r="CQ43" s="573"/>
      <c r="CR43" s="567">
        <v>32664</v>
      </c>
      <c r="CS43" s="598"/>
      <c r="CT43" s="598"/>
      <c r="CU43" s="598"/>
      <c r="CV43" s="598"/>
      <c r="CW43" s="598"/>
      <c r="CX43" s="598"/>
      <c r="CY43" s="599"/>
      <c r="CZ43" s="574">
        <v>0.2</v>
      </c>
      <c r="DA43" s="600"/>
      <c r="DB43" s="600"/>
      <c r="DC43" s="602"/>
      <c r="DD43" s="577">
        <v>32664</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637" t="s">
        <v>404</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176</v>
      </c>
      <c r="CE44" s="459"/>
      <c r="CF44" s="572" t="s">
        <v>433</v>
      </c>
      <c r="CG44" s="472"/>
      <c r="CH44" s="472"/>
      <c r="CI44" s="472"/>
      <c r="CJ44" s="472"/>
      <c r="CK44" s="472"/>
      <c r="CL44" s="472"/>
      <c r="CM44" s="472"/>
      <c r="CN44" s="472"/>
      <c r="CO44" s="472"/>
      <c r="CP44" s="472"/>
      <c r="CQ44" s="573"/>
      <c r="CR44" s="567">
        <v>2251051</v>
      </c>
      <c r="CS44" s="346"/>
      <c r="CT44" s="346"/>
      <c r="CU44" s="346"/>
      <c r="CV44" s="346"/>
      <c r="CW44" s="346"/>
      <c r="CX44" s="346"/>
      <c r="CY44" s="568"/>
      <c r="CZ44" s="574">
        <v>14.4</v>
      </c>
      <c r="DA44" s="352"/>
      <c r="DB44" s="352"/>
      <c r="DC44" s="579"/>
      <c r="DD44" s="577">
        <v>1191241</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B45" s="637" t="s">
        <v>265</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2" t="s">
        <v>434</v>
      </c>
      <c r="CG45" s="472"/>
      <c r="CH45" s="472"/>
      <c r="CI45" s="472"/>
      <c r="CJ45" s="472"/>
      <c r="CK45" s="472"/>
      <c r="CL45" s="472"/>
      <c r="CM45" s="472"/>
      <c r="CN45" s="472"/>
      <c r="CO45" s="472"/>
      <c r="CP45" s="472"/>
      <c r="CQ45" s="573"/>
      <c r="CR45" s="567">
        <v>802308</v>
      </c>
      <c r="CS45" s="598"/>
      <c r="CT45" s="598"/>
      <c r="CU45" s="598"/>
      <c r="CV45" s="598"/>
      <c r="CW45" s="598"/>
      <c r="CX45" s="598"/>
      <c r="CY45" s="599"/>
      <c r="CZ45" s="574">
        <v>5.0999999999999996</v>
      </c>
      <c r="DA45" s="600"/>
      <c r="DB45" s="600"/>
      <c r="DC45" s="602"/>
      <c r="DD45" s="577">
        <v>95334</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B46" s="41"/>
      <c r="CD46" s="539"/>
      <c r="CE46" s="462"/>
      <c r="CF46" s="572" t="s">
        <v>435</v>
      </c>
      <c r="CG46" s="472"/>
      <c r="CH46" s="472"/>
      <c r="CI46" s="472"/>
      <c r="CJ46" s="472"/>
      <c r="CK46" s="472"/>
      <c r="CL46" s="472"/>
      <c r="CM46" s="472"/>
      <c r="CN46" s="472"/>
      <c r="CO46" s="472"/>
      <c r="CP46" s="472"/>
      <c r="CQ46" s="573"/>
      <c r="CR46" s="567">
        <v>1448743</v>
      </c>
      <c r="CS46" s="346"/>
      <c r="CT46" s="346"/>
      <c r="CU46" s="346"/>
      <c r="CV46" s="346"/>
      <c r="CW46" s="346"/>
      <c r="CX46" s="346"/>
      <c r="CY46" s="568"/>
      <c r="CZ46" s="574">
        <v>9.3000000000000007</v>
      </c>
      <c r="DA46" s="352"/>
      <c r="DB46" s="352"/>
      <c r="DC46" s="579"/>
      <c r="DD46" s="577">
        <v>1095907</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B47" s="41"/>
      <c r="CD47" s="539"/>
      <c r="CE47" s="462"/>
      <c r="CF47" s="572" t="s">
        <v>437</v>
      </c>
      <c r="CG47" s="472"/>
      <c r="CH47" s="472"/>
      <c r="CI47" s="472"/>
      <c r="CJ47" s="472"/>
      <c r="CK47" s="472"/>
      <c r="CL47" s="472"/>
      <c r="CM47" s="472"/>
      <c r="CN47" s="472"/>
      <c r="CO47" s="472"/>
      <c r="CP47" s="472"/>
      <c r="CQ47" s="573"/>
      <c r="CR47" s="567" t="s">
        <v>201</v>
      </c>
      <c r="CS47" s="598"/>
      <c r="CT47" s="598"/>
      <c r="CU47" s="598"/>
      <c r="CV47" s="598"/>
      <c r="CW47" s="598"/>
      <c r="CX47" s="598"/>
      <c r="CY47" s="599"/>
      <c r="CZ47" s="574" t="s">
        <v>201</v>
      </c>
      <c r="DA47" s="600"/>
      <c r="DB47" s="600"/>
      <c r="DC47" s="602"/>
      <c r="DD47" s="577" t="s">
        <v>201</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ht="11" x14ac:dyDescent="0.2">
      <c r="B48" s="41"/>
      <c r="CD48" s="540"/>
      <c r="CE48" s="542"/>
      <c r="CF48" s="572" t="s">
        <v>439</v>
      </c>
      <c r="CG48" s="472"/>
      <c r="CH48" s="472"/>
      <c r="CI48" s="472"/>
      <c r="CJ48" s="472"/>
      <c r="CK48" s="472"/>
      <c r="CL48" s="472"/>
      <c r="CM48" s="472"/>
      <c r="CN48" s="472"/>
      <c r="CO48" s="472"/>
      <c r="CP48" s="472"/>
      <c r="CQ48" s="573"/>
      <c r="CR48" s="567" t="s">
        <v>201</v>
      </c>
      <c r="CS48" s="346"/>
      <c r="CT48" s="346"/>
      <c r="CU48" s="346"/>
      <c r="CV48" s="346"/>
      <c r="CW48" s="346"/>
      <c r="CX48" s="346"/>
      <c r="CY48" s="568"/>
      <c r="CZ48" s="574" t="s">
        <v>201</v>
      </c>
      <c r="DA48" s="352"/>
      <c r="DB48" s="352"/>
      <c r="DC48" s="579"/>
      <c r="DD48" s="577" t="s">
        <v>201</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2">
      <c r="B49" s="41"/>
      <c r="CD49" s="589" t="s">
        <v>148</v>
      </c>
      <c r="CE49" s="590"/>
      <c r="CF49" s="590"/>
      <c r="CG49" s="590"/>
      <c r="CH49" s="590"/>
      <c r="CI49" s="590"/>
      <c r="CJ49" s="590"/>
      <c r="CK49" s="590"/>
      <c r="CL49" s="590"/>
      <c r="CM49" s="590"/>
      <c r="CN49" s="590"/>
      <c r="CO49" s="590"/>
      <c r="CP49" s="590"/>
      <c r="CQ49" s="591"/>
      <c r="CR49" s="620">
        <v>15650087</v>
      </c>
      <c r="CS49" s="611"/>
      <c r="CT49" s="611"/>
      <c r="CU49" s="611"/>
      <c r="CV49" s="611"/>
      <c r="CW49" s="611"/>
      <c r="CX49" s="611"/>
      <c r="CY49" s="639"/>
      <c r="CZ49" s="625">
        <v>100</v>
      </c>
      <c r="DA49" s="640"/>
      <c r="DB49" s="640"/>
      <c r="DC49" s="641"/>
      <c r="DD49" s="642">
        <v>10907290</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DVi54Or1Wy6tFiIuJQX+2lZeb3iFJVK+U6yoPDXUfuIdimLeHwnEk4IJ5pqeSTUm4+l3njQe5pG+1iq4EinpPw==" saltValue="kH/tjegDBDrbbMoNWwIOJ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3" t="s">
        <v>302</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129</v>
      </c>
      <c r="DK2" s="655"/>
      <c r="DL2" s="655"/>
      <c r="DM2" s="655"/>
      <c r="DN2" s="655"/>
      <c r="DO2" s="656"/>
      <c r="DP2" s="50"/>
      <c r="DQ2" s="654" t="s">
        <v>306</v>
      </c>
      <c r="DR2" s="655"/>
      <c r="DS2" s="655"/>
      <c r="DT2" s="655"/>
      <c r="DU2" s="655"/>
      <c r="DV2" s="655"/>
      <c r="DW2" s="655"/>
      <c r="DX2" s="655"/>
      <c r="DY2" s="655"/>
      <c r="DZ2" s="656"/>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7" t="s">
        <v>440</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441</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2">
      <c r="A5" s="681" t="s">
        <v>442</v>
      </c>
      <c r="B5" s="682"/>
      <c r="C5" s="682"/>
      <c r="D5" s="682"/>
      <c r="E5" s="682"/>
      <c r="F5" s="682"/>
      <c r="G5" s="682"/>
      <c r="H5" s="682"/>
      <c r="I5" s="682"/>
      <c r="J5" s="682"/>
      <c r="K5" s="682"/>
      <c r="L5" s="682"/>
      <c r="M5" s="682"/>
      <c r="N5" s="682"/>
      <c r="O5" s="682"/>
      <c r="P5" s="683"/>
      <c r="Q5" s="675" t="s">
        <v>182</v>
      </c>
      <c r="R5" s="676"/>
      <c r="S5" s="676"/>
      <c r="T5" s="676"/>
      <c r="U5" s="687"/>
      <c r="V5" s="675" t="s">
        <v>443</v>
      </c>
      <c r="W5" s="676"/>
      <c r="X5" s="676"/>
      <c r="Y5" s="676"/>
      <c r="Z5" s="687"/>
      <c r="AA5" s="675" t="s">
        <v>445</v>
      </c>
      <c r="AB5" s="676"/>
      <c r="AC5" s="676"/>
      <c r="AD5" s="676"/>
      <c r="AE5" s="676"/>
      <c r="AF5" s="965" t="s">
        <v>179</v>
      </c>
      <c r="AG5" s="676"/>
      <c r="AH5" s="676"/>
      <c r="AI5" s="676"/>
      <c r="AJ5" s="677"/>
      <c r="AK5" s="676" t="s">
        <v>446</v>
      </c>
      <c r="AL5" s="676"/>
      <c r="AM5" s="676"/>
      <c r="AN5" s="676"/>
      <c r="AO5" s="687"/>
      <c r="AP5" s="675" t="s">
        <v>447</v>
      </c>
      <c r="AQ5" s="676"/>
      <c r="AR5" s="676"/>
      <c r="AS5" s="676"/>
      <c r="AT5" s="687"/>
      <c r="AU5" s="675" t="s">
        <v>449</v>
      </c>
      <c r="AV5" s="676"/>
      <c r="AW5" s="676"/>
      <c r="AX5" s="676"/>
      <c r="AY5" s="677"/>
      <c r="AZ5" s="56"/>
      <c r="BA5" s="56"/>
      <c r="BB5" s="56"/>
      <c r="BC5" s="56"/>
      <c r="BD5" s="56"/>
      <c r="BE5" s="67"/>
      <c r="BF5" s="67"/>
      <c r="BG5" s="67"/>
      <c r="BH5" s="67"/>
      <c r="BI5" s="67"/>
      <c r="BJ5" s="67"/>
      <c r="BK5" s="67"/>
      <c r="BL5" s="67"/>
      <c r="BM5" s="67"/>
      <c r="BN5" s="67"/>
      <c r="BO5" s="67"/>
      <c r="BP5" s="67"/>
      <c r="BQ5" s="681" t="s">
        <v>450</v>
      </c>
      <c r="BR5" s="682"/>
      <c r="BS5" s="682"/>
      <c r="BT5" s="682"/>
      <c r="BU5" s="682"/>
      <c r="BV5" s="682"/>
      <c r="BW5" s="682"/>
      <c r="BX5" s="682"/>
      <c r="BY5" s="682"/>
      <c r="BZ5" s="682"/>
      <c r="CA5" s="682"/>
      <c r="CB5" s="682"/>
      <c r="CC5" s="682"/>
      <c r="CD5" s="682"/>
      <c r="CE5" s="682"/>
      <c r="CF5" s="682"/>
      <c r="CG5" s="683"/>
      <c r="CH5" s="675" t="s">
        <v>371</v>
      </c>
      <c r="CI5" s="676"/>
      <c r="CJ5" s="676"/>
      <c r="CK5" s="676"/>
      <c r="CL5" s="687"/>
      <c r="CM5" s="675" t="s">
        <v>325</v>
      </c>
      <c r="CN5" s="676"/>
      <c r="CO5" s="676"/>
      <c r="CP5" s="676"/>
      <c r="CQ5" s="687"/>
      <c r="CR5" s="675" t="s">
        <v>242</v>
      </c>
      <c r="CS5" s="676"/>
      <c r="CT5" s="676"/>
      <c r="CU5" s="676"/>
      <c r="CV5" s="687"/>
      <c r="CW5" s="675" t="s">
        <v>49</v>
      </c>
      <c r="CX5" s="676"/>
      <c r="CY5" s="676"/>
      <c r="CZ5" s="676"/>
      <c r="DA5" s="687"/>
      <c r="DB5" s="675" t="s">
        <v>413</v>
      </c>
      <c r="DC5" s="676"/>
      <c r="DD5" s="676"/>
      <c r="DE5" s="676"/>
      <c r="DF5" s="687"/>
      <c r="DG5" s="689" t="s">
        <v>195</v>
      </c>
      <c r="DH5" s="690"/>
      <c r="DI5" s="690"/>
      <c r="DJ5" s="690"/>
      <c r="DK5" s="691"/>
      <c r="DL5" s="689" t="s">
        <v>451</v>
      </c>
      <c r="DM5" s="690"/>
      <c r="DN5" s="690"/>
      <c r="DO5" s="690"/>
      <c r="DP5" s="691"/>
      <c r="DQ5" s="675" t="s">
        <v>452</v>
      </c>
      <c r="DR5" s="676"/>
      <c r="DS5" s="676"/>
      <c r="DT5" s="676"/>
      <c r="DU5" s="687"/>
      <c r="DV5" s="675" t="s">
        <v>449</v>
      </c>
      <c r="DW5" s="676"/>
      <c r="DX5" s="676"/>
      <c r="DY5" s="676"/>
      <c r="DZ5" s="677"/>
      <c r="EA5" s="67"/>
    </row>
    <row r="6" spans="1:131" s="47" customFormat="1" ht="26.25" customHeight="1" x14ac:dyDescent="0.2">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2">
      <c r="A7" s="51">
        <v>1</v>
      </c>
      <c r="B7" s="659" t="s">
        <v>260</v>
      </c>
      <c r="C7" s="660"/>
      <c r="D7" s="660"/>
      <c r="E7" s="660"/>
      <c r="F7" s="660"/>
      <c r="G7" s="660"/>
      <c r="H7" s="660"/>
      <c r="I7" s="660"/>
      <c r="J7" s="660"/>
      <c r="K7" s="660"/>
      <c r="L7" s="660"/>
      <c r="M7" s="660"/>
      <c r="N7" s="660"/>
      <c r="O7" s="660"/>
      <c r="P7" s="661"/>
      <c r="Q7" s="662">
        <v>16360</v>
      </c>
      <c r="R7" s="663"/>
      <c r="S7" s="663"/>
      <c r="T7" s="663"/>
      <c r="U7" s="663"/>
      <c r="V7" s="663">
        <v>15642</v>
      </c>
      <c r="W7" s="663"/>
      <c r="X7" s="663"/>
      <c r="Y7" s="663"/>
      <c r="Z7" s="663"/>
      <c r="AA7" s="663">
        <v>717</v>
      </c>
      <c r="AB7" s="663"/>
      <c r="AC7" s="663"/>
      <c r="AD7" s="663"/>
      <c r="AE7" s="664"/>
      <c r="AF7" s="665">
        <v>717</v>
      </c>
      <c r="AG7" s="666"/>
      <c r="AH7" s="666"/>
      <c r="AI7" s="666"/>
      <c r="AJ7" s="667"/>
      <c r="AK7" s="668">
        <v>1223</v>
      </c>
      <c r="AL7" s="663"/>
      <c r="AM7" s="663"/>
      <c r="AN7" s="663"/>
      <c r="AO7" s="663"/>
      <c r="AP7" s="663">
        <v>6594</v>
      </c>
      <c r="AQ7" s="663"/>
      <c r="AR7" s="663"/>
      <c r="AS7" s="663"/>
      <c r="AT7" s="663"/>
      <c r="AU7" s="669"/>
      <c r="AV7" s="669"/>
      <c r="AW7" s="669"/>
      <c r="AX7" s="669"/>
      <c r="AY7" s="670"/>
      <c r="AZ7" s="56"/>
      <c r="BA7" s="56"/>
      <c r="BB7" s="56"/>
      <c r="BC7" s="56"/>
      <c r="BD7" s="56"/>
      <c r="BE7" s="67"/>
      <c r="BF7" s="67"/>
      <c r="BG7" s="67"/>
      <c r="BH7" s="67"/>
      <c r="BI7" s="67"/>
      <c r="BJ7" s="67"/>
      <c r="BK7" s="67"/>
      <c r="BL7" s="67"/>
      <c r="BM7" s="67"/>
      <c r="BN7" s="67"/>
      <c r="BO7" s="67"/>
      <c r="BP7" s="67"/>
      <c r="BQ7" s="51">
        <v>1</v>
      </c>
      <c r="BR7" s="71"/>
      <c r="BS7" s="659" t="s">
        <v>539</v>
      </c>
      <c r="BT7" s="660"/>
      <c r="BU7" s="660"/>
      <c r="BV7" s="660"/>
      <c r="BW7" s="660"/>
      <c r="BX7" s="660"/>
      <c r="BY7" s="660"/>
      <c r="BZ7" s="660"/>
      <c r="CA7" s="660"/>
      <c r="CB7" s="660"/>
      <c r="CC7" s="660"/>
      <c r="CD7" s="660"/>
      <c r="CE7" s="660"/>
      <c r="CF7" s="660"/>
      <c r="CG7" s="661"/>
      <c r="CH7" s="671">
        <v>-16</v>
      </c>
      <c r="CI7" s="672"/>
      <c r="CJ7" s="672"/>
      <c r="CK7" s="672"/>
      <c r="CL7" s="673"/>
      <c r="CM7" s="671">
        <v>317</v>
      </c>
      <c r="CN7" s="672"/>
      <c r="CO7" s="672"/>
      <c r="CP7" s="672"/>
      <c r="CQ7" s="673"/>
      <c r="CR7" s="671">
        <v>250</v>
      </c>
      <c r="CS7" s="672"/>
      <c r="CT7" s="672"/>
      <c r="CU7" s="672"/>
      <c r="CV7" s="673"/>
      <c r="CW7" s="671">
        <v>53</v>
      </c>
      <c r="CX7" s="672"/>
      <c r="CY7" s="672"/>
      <c r="CZ7" s="672"/>
      <c r="DA7" s="673"/>
      <c r="DB7" s="671" t="s">
        <v>201</v>
      </c>
      <c r="DC7" s="672"/>
      <c r="DD7" s="672"/>
      <c r="DE7" s="672"/>
      <c r="DF7" s="673"/>
      <c r="DG7" s="671" t="s">
        <v>201</v>
      </c>
      <c r="DH7" s="672"/>
      <c r="DI7" s="672"/>
      <c r="DJ7" s="672"/>
      <c r="DK7" s="673"/>
      <c r="DL7" s="671" t="s">
        <v>201</v>
      </c>
      <c r="DM7" s="672"/>
      <c r="DN7" s="672"/>
      <c r="DO7" s="672"/>
      <c r="DP7" s="673"/>
      <c r="DQ7" s="671" t="s">
        <v>201</v>
      </c>
      <c r="DR7" s="672"/>
      <c r="DS7" s="672"/>
      <c r="DT7" s="672"/>
      <c r="DU7" s="673"/>
      <c r="DV7" s="659"/>
      <c r="DW7" s="660"/>
      <c r="DX7" s="660"/>
      <c r="DY7" s="660"/>
      <c r="DZ7" s="674"/>
      <c r="EA7" s="67"/>
    </row>
    <row r="8" spans="1:131" s="47" customFormat="1" ht="26.25" customHeight="1" x14ac:dyDescent="0.2">
      <c r="A8" s="52">
        <v>2</v>
      </c>
      <c r="B8" s="695" t="s">
        <v>354</v>
      </c>
      <c r="C8" s="696"/>
      <c r="D8" s="696"/>
      <c r="E8" s="696"/>
      <c r="F8" s="696"/>
      <c r="G8" s="696"/>
      <c r="H8" s="696"/>
      <c r="I8" s="696"/>
      <c r="J8" s="696"/>
      <c r="K8" s="696"/>
      <c r="L8" s="696"/>
      <c r="M8" s="696"/>
      <c r="N8" s="696"/>
      <c r="O8" s="696"/>
      <c r="P8" s="697"/>
      <c r="Q8" s="698">
        <v>14</v>
      </c>
      <c r="R8" s="699"/>
      <c r="S8" s="699"/>
      <c r="T8" s="699"/>
      <c r="U8" s="699"/>
      <c r="V8" s="699">
        <v>13</v>
      </c>
      <c r="W8" s="699"/>
      <c r="X8" s="699"/>
      <c r="Y8" s="699"/>
      <c r="Z8" s="699"/>
      <c r="AA8" s="699">
        <v>2</v>
      </c>
      <c r="AB8" s="699"/>
      <c r="AC8" s="699"/>
      <c r="AD8" s="699"/>
      <c r="AE8" s="700"/>
      <c r="AF8" s="701">
        <v>2</v>
      </c>
      <c r="AG8" s="702"/>
      <c r="AH8" s="702"/>
      <c r="AI8" s="702"/>
      <c r="AJ8" s="703"/>
      <c r="AK8" s="704" t="s">
        <v>201</v>
      </c>
      <c r="AL8" s="699"/>
      <c r="AM8" s="699"/>
      <c r="AN8" s="699"/>
      <c r="AO8" s="699"/>
      <c r="AP8" s="699" t="s">
        <v>201</v>
      </c>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c r="BT8" s="696"/>
      <c r="BU8" s="696"/>
      <c r="BV8" s="696"/>
      <c r="BW8" s="696"/>
      <c r="BX8" s="696"/>
      <c r="BY8" s="696"/>
      <c r="BZ8" s="696"/>
      <c r="CA8" s="696"/>
      <c r="CB8" s="696"/>
      <c r="CC8" s="696"/>
      <c r="CD8" s="696"/>
      <c r="CE8" s="696"/>
      <c r="CF8" s="696"/>
      <c r="CG8" s="697"/>
      <c r="CH8" s="707"/>
      <c r="CI8" s="702"/>
      <c r="CJ8" s="702"/>
      <c r="CK8" s="702"/>
      <c r="CL8" s="708"/>
      <c r="CM8" s="707"/>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7"/>
    </row>
    <row r="9" spans="1:131" s="47" customFormat="1" ht="26.25" customHeight="1" x14ac:dyDescent="0.2">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2">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2">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2">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2">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2">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2">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2">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2">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2">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2">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2">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2">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2">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454</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2">
      <c r="A23" s="53" t="s">
        <v>250</v>
      </c>
      <c r="B23" s="712" t="s">
        <v>310</v>
      </c>
      <c r="C23" s="713"/>
      <c r="D23" s="713"/>
      <c r="E23" s="713"/>
      <c r="F23" s="713"/>
      <c r="G23" s="713"/>
      <c r="H23" s="713"/>
      <c r="I23" s="713"/>
      <c r="J23" s="713"/>
      <c r="K23" s="713"/>
      <c r="L23" s="713"/>
      <c r="M23" s="713"/>
      <c r="N23" s="713"/>
      <c r="O23" s="713"/>
      <c r="P23" s="714"/>
      <c r="Q23" s="715">
        <v>16374</v>
      </c>
      <c r="R23" s="716"/>
      <c r="S23" s="716"/>
      <c r="T23" s="716"/>
      <c r="U23" s="716"/>
      <c r="V23" s="716">
        <v>15655</v>
      </c>
      <c r="W23" s="716"/>
      <c r="X23" s="716"/>
      <c r="Y23" s="716"/>
      <c r="Z23" s="716"/>
      <c r="AA23" s="716">
        <v>719</v>
      </c>
      <c r="AB23" s="716"/>
      <c r="AC23" s="716"/>
      <c r="AD23" s="716"/>
      <c r="AE23" s="717"/>
      <c r="AF23" s="718">
        <v>719</v>
      </c>
      <c r="AG23" s="716"/>
      <c r="AH23" s="716"/>
      <c r="AI23" s="716"/>
      <c r="AJ23" s="719"/>
      <c r="AK23" s="720"/>
      <c r="AL23" s="721"/>
      <c r="AM23" s="721"/>
      <c r="AN23" s="721"/>
      <c r="AO23" s="721"/>
      <c r="AP23" s="716">
        <v>6594</v>
      </c>
      <c r="AQ23" s="716"/>
      <c r="AR23" s="716"/>
      <c r="AS23" s="716"/>
      <c r="AT23" s="716"/>
      <c r="AU23" s="722"/>
      <c r="AV23" s="722"/>
      <c r="AW23" s="722"/>
      <c r="AX23" s="722"/>
      <c r="AY23" s="723"/>
      <c r="AZ23" s="724" t="s">
        <v>201</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2">
      <c r="A24" s="733" t="s">
        <v>386</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2">
      <c r="A25" s="657" t="s">
        <v>422</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2">
      <c r="A26" s="681" t="s">
        <v>442</v>
      </c>
      <c r="B26" s="682"/>
      <c r="C26" s="682"/>
      <c r="D26" s="682"/>
      <c r="E26" s="682"/>
      <c r="F26" s="682"/>
      <c r="G26" s="682"/>
      <c r="H26" s="682"/>
      <c r="I26" s="682"/>
      <c r="J26" s="682"/>
      <c r="K26" s="682"/>
      <c r="L26" s="682"/>
      <c r="M26" s="682"/>
      <c r="N26" s="682"/>
      <c r="O26" s="682"/>
      <c r="P26" s="683"/>
      <c r="Q26" s="675" t="s">
        <v>456</v>
      </c>
      <c r="R26" s="676"/>
      <c r="S26" s="676"/>
      <c r="T26" s="676"/>
      <c r="U26" s="687"/>
      <c r="V26" s="675" t="s">
        <v>457</v>
      </c>
      <c r="W26" s="676"/>
      <c r="X26" s="676"/>
      <c r="Y26" s="676"/>
      <c r="Z26" s="687"/>
      <c r="AA26" s="675" t="s">
        <v>458</v>
      </c>
      <c r="AB26" s="676"/>
      <c r="AC26" s="676"/>
      <c r="AD26" s="676"/>
      <c r="AE26" s="676"/>
      <c r="AF26" s="980" t="s">
        <v>247</v>
      </c>
      <c r="AG26" s="981"/>
      <c r="AH26" s="981"/>
      <c r="AI26" s="981"/>
      <c r="AJ26" s="982"/>
      <c r="AK26" s="676" t="s">
        <v>390</v>
      </c>
      <c r="AL26" s="676"/>
      <c r="AM26" s="676"/>
      <c r="AN26" s="676"/>
      <c r="AO26" s="687"/>
      <c r="AP26" s="675" t="s">
        <v>363</v>
      </c>
      <c r="AQ26" s="676"/>
      <c r="AR26" s="676"/>
      <c r="AS26" s="676"/>
      <c r="AT26" s="687"/>
      <c r="AU26" s="675" t="s">
        <v>459</v>
      </c>
      <c r="AV26" s="676"/>
      <c r="AW26" s="676"/>
      <c r="AX26" s="676"/>
      <c r="AY26" s="687"/>
      <c r="AZ26" s="675" t="s">
        <v>460</v>
      </c>
      <c r="BA26" s="676"/>
      <c r="BB26" s="676"/>
      <c r="BC26" s="676"/>
      <c r="BD26" s="687"/>
      <c r="BE26" s="675" t="s">
        <v>449</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2">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2">
      <c r="A28" s="54">
        <v>1</v>
      </c>
      <c r="B28" s="659" t="s">
        <v>59</v>
      </c>
      <c r="C28" s="660"/>
      <c r="D28" s="660"/>
      <c r="E28" s="660"/>
      <c r="F28" s="660"/>
      <c r="G28" s="660"/>
      <c r="H28" s="660"/>
      <c r="I28" s="660"/>
      <c r="J28" s="660"/>
      <c r="K28" s="660"/>
      <c r="L28" s="660"/>
      <c r="M28" s="660"/>
      <c r="N28" s="660"/>
      <c r="O28" s="660"/>
      <c r="P28" s="661"/>
      <c r="Q28" s="734">
        <v>3524</v>
      </c>
      <c r="R28" s="735"/>
      <c r="S28" s="735"/>
      <c r="T28" s="735"/>
      <c r="U28" s="735"/>
      <c r="V28" s="735">
        <v>3521</v>
      </c>
      <c r="W28" s="735"/>
      <c r="X28" s="735"/>
      <c r="Y28" s="735"/>
      <c r="Z28" s="735"/>
      <c r="AA28" s="735">
        <v>3</v>
      </c>
      <c r="AB28" s="735"/>
      <c r="AC28" s="735"/>
      <c r="AD28" s="735"/>
      <c r="AE28" s="736"/>
      <c r="AF28" s="737">
        <v>3</v>
      </c>
      <c r="AG28" s="735"/>
      <c r="AH28" s="735"/>
      <c r="AI28" s="735"/>
      <c r="AJ28" s="738"/>
      <c r="AK28" s="739">
        <v>257</v>
      </c>
      <c r="AL28" s="735"/>
      <c r="AM28" s="735"/>
      <c r="AN28" s="735"/>
      <c r="AO28" s="735"/>
      <c r="AP28" s="735" t="s">
        <v>201</v>
      </c>
      <c r="AQ28" s="735"/>
      <c r="AR28" s="735"/>
      <c r="AS28" s="735"/>
      <c r="AT28" s="735"/>
      <c r="AU28" s="735" t="s">
        <v>201</v>
      </c>
      <c r="AV28" s="735"/>
      <c r="AW28" s="735"/>
      <c r="AX28" s="735"/>
      <c r="AY28" s="735"/>
      <c r="AZ28" s="740" t="s">
        <v>201</v>
      </c>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2">
      <c r="A29" s="54">
        <v>2</v>
      </c>
      <c r="B29" s="695" t="s">
        <v>285</v>
      </c>
      <c r="C29" s="696"/>
      <c r="D29" s="696"/>
      <c r="E29" s="696"/>
      <c r="F29" s="696"/>
      <c r="G29" s="696"/>
      <c r="H29" s="696"/>
      <c r="I29" s="696"/>
      <c r="J29" s="696"/>
      <c r="K29" s="696"/>
      <c r="L29" s="696"/>
      <c r="M29" s="696"/>
      <c r="N29" s="696"/>
      <c r="O29" s="696"/>
      <c r="P29" s="697"/>
      <c r="Q29" s="698">
        <v>2741</v>
      </c>
      <c r="R29" s="699"/>
      <c r="S29" s="699"/>
      <c r="T29" s="699"/>
      <c r="U29" s="699"/>
      <c r="V29" s="699">
        <v>2640</v>
      </c>
      <c r="W29" s="699"/>
      <c r="X29" s="699"/>
      <c r="Y29" s="699"/>
      <c r="Z29" s="699"/>
      <c r="AA29" s="699">
        <v>101</v>
      </c>
      <c r="AB29" s="699"/>
      <c r="AC29" s="699"/>
      <c r="AD29" s="699"/>
      <c r="AE29" s="700"/>
      <c r="AF29" s="701">
        <v>101</v>
      </c>
      <c r="AG29" s="702"/>
      <c r="AH29" s="702"/>
      <c r="AI29" s="702"/>
      <c r="AJ29" s="703"/>
      <c r="AK29" s="704">
        <v>86</v>
      </c>
      <c r="AL29" s="699"/>
      <c r="AM29" s="699"/>
      <c r="AN29" s="699"/>
      <c r="AO29" s="699"/>
      <c r="AP29" s="699" t="s">
        <v>201</v>
      </c>
      <c r="AQ29" s="699"/>
      <c r="AR29" s="699"/>
      <c r="AS29" s="699"/>
      <c r="AT29" s="699"/>
      <c r="AU29" s="699" t="s">
        <v>201</v>
      </c>
      <c r="AV29" s="699"/>
      <c r="AW29" s="699"/>
      <c r="AX29" s="699"/>
      <c r="AY29" s="699"/>
      <c r="AZ29" s="743" t="s">
        <v>201</v>
      </c>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2">
      <c r="A30" s="54">
        <v>3</v>
      </c>
      <c r="B30" s="695" t="s">
        <v>461</v>
      </c>
      <c r="C30" s="696"/>
      <c r="D30" s="696"/>
      <c r="E30" s="696"/>
      <c r="F30" s="696"/>
      <c r="G30" s="696"/>
      <c r="H30" s="696"/>
      <c r="I30" s="696"/>
      <c r="J30" s="696"/>
      <c r="K30" s="696"/>
      <c r="L30" s="696"/>
      <c r="M30" s="696"/>
      <c r="N30" s="696"/>
      <c r="O30" s="696"/>
      <c r="P30" s="697"/>
      <c r="Q30" s="698">
        <v>489</v>
      </c>
      <c r="R30" s="699"/>
      <c r="S30" s="699"/>
      <c r="T30" s="699"/>
      <c r="U30" s="699"/>
      <c r="V30" s="699">
        <v>486</v>
      </c>
      <c r="W30" s="699"/>
      <c r="X30" s="699"/>
      <c r="Y30" s="699"/>
      <c r="Z30" s="699"/>
      <c r="AA30" s="699">
        <v>3</v>
      </c>
      <c r="AB30" s="699"/>
      <c r="AC30" s="699"/>
      <c r="AD30" s="699"/>
      <c r="AE30" s="700"/>
      <c r="AF30" s="701">
        <v>3</v>
      </c>
      <c r="AG30" s="702"/>
      <c r="AH30" s="702"/>
      <c r="AI30" s="702"/>
      <c r="AJ30" s="703"/>
      <c r="AK30" s="704">
        <v>430</v>
      </c>
      <c r="AL30" s="699"/>
      <c r="AM30" s="699"/>
      <c r="AN30" s="699"/>
      <c r="AO30" s="699"/>
      <c r="AP30" s="699" t="s">
        <v>201</v>
      </c>
      <c r="AQ30" s="699"/>
      <c r="AR30" s="699"/>
      <c r="AS30" s="699"/>
      <c r="AT30" s="699"/>
      <c r="AU30" s="699" t="s">
        <v>201</v>
      </c>
      <c r="AV30" s="699"/>
      <c r="AW30" s="699"/>
      <c r="AX30" s="699"/>
      <c r="AY30" s="699"/>
      <c r="AZ30" s="743" t="s">
        <v>201</v>
      </c>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2">
      <c r="A31" s="54">
        <v>4</v>
      </c>
      <c r="B31" s="695" t="s">
        <v>206</v>
      </c>
      <c r="C31" s="696"/>
      <c r="D31" s="696"/>
      <c r="E31" s="696"/>
      <c r="F31" s="696"/>
      <c r="G31" s="696"/>
      <c r="H31" s="696"/>
      <c r="I31" s="696"/>
      <c r="J31" s="696"/>
      <c r="K31" s="696"/>
      <c r="L31" s="696"/>
      <c r="M31" s="696"/>
      <c r="N31" s="696"/>
      <c r="O31" s="696"/>
      <c r="P31" s="697"/>
      <c r="Q31" s="698">
        <v>585</v>
      </c>
      <c r="R31" s="699"/>
      <c r="S31" s="699"/>
      <c r="T31" s="699"/>
      <c r="U31" s="699"/>
      <c r="V31" s="699">
        <v>549</v>
      </c>
      <c r="W31" s="699"/>
      <c r="X31" s="699"/>
      <c r="Y31" s="699"/>
      <c r="Z31" s="699"/>
      <c r="AA31" s="699">
        <v>36</v>
      </c>
      <c r="AB31" s="699"/>
      <c r="AC31" s="699"/>
      <c r="AD31" s="699"/>
      <c r="AE31" s="700"/>
      <c r="AF31" s="701">
        <v>159</v>
      </c>
      <c r="AG31" s="702"/>
      <c r="AH31" s="702"/>
      <c r="AI31" s="702"/>
      <c r="AJ31" s="703"/>
      <c r="AK31" s="704">
        <v>246</v>
      </c>
      <c r="AL31" s="699"/>
      <c r="AM31" s="699"/>
      <c r="AN31" s="699"/>
      <c r="AO31" s="699"/>
      <c r="AP31" s="699">
        <v>3032</v>
      </c>
      <c r="AQ31" s="699"/>
      <c r="AR31" s="699"/>
      <c r="AS31" s="699"/>
      <c r="AT31" s="699"/>
      <c r="AU31" s="699">
        <v>2680</v>
      </c>
      <c r="AV31" s="699"/>
      <c r="AW31" s="699"/>
      <c r="AX31" s="699"/>
      <c r="AY31" s="699"/>
      <c r="AZ31" s="743" t="s">
        <v>201</v>
      </c>
      <c r="BA31" s="743"/>
      <c r="BB31" s="743"/>
      <c r="BC31" s="743"/>
      <c r="BD31" s="743"/>
      <c r="BE31" s="705" t="s">
        <v>462</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2">
      <c r="A32" s="54">
        <v>5</v>
      </c>
      <c r="B32" s="695"/>
      <c r="C32" s="696"/>
      <c r="D32" s="696"/>
      <c r="E32" s="696"/>
      <c r="F32" s="696"/>
      <c r="G32" s="696"/>
      <c r="H32" s="696"/>
      <c r="I32" s="696"/>
      <c r="J32" s="696"/>
      <c r="K32" s="696"/>
      <c r="L32" s="696"/>
      <c r="M32" s="696"/>
      <c r="N32" s="696"/>
      <c r="O32" s="696"/>
      <c r="P32" s="697"/>
      <c r="Q32" s="698"/>
      <c r="R32" s="699"/>
      <c r="S32" s="699"/>
      <c r="T32" s="699"/>
      <c r="U32" s="699"/>
      <c r="V32" s="699"/>
      <c r="W32" s="699"/>
      <c r="X32" s="699"/>
      <c r="Y32" s="699"/>
      <c r="Z32" s="699"/>
      <c r="AA32" s="699"/>
      <c r="AB32" s="699"/>
      <c r="AC32" s="699"/>
      <c r="AD32" s="699"/>
      <c r="AE32" s="700"/>
      <c r="AF32" s="701"/>
      <c r="AG32" s="702"/>
      <c r="AH32" s="702"/>
      <c r="AI32" s="702"/>
      <c r="AJ32" s="703"/>
      <c r="AK32" s="704"/>
      <c r="AL32" s="699"/>
      <c r="AM32" s="699"/>
      <c r="AN32" s="699"/>
      <c r="AO32" s="699"/>
      <c r="AP32" s="699"/>
      <c r="AQ32" s="699"/>
      <c r="AR32" s="699"/>
      <c r="AS32" s="699"/>
      <c r="AT32" s="699"/>
      <c r="AU32" s="699"/>
      <c r="AV32" s="699"/>
      <c r="AW32" s="699"/>
      <c r="AX32" s="699"/>
      <c r="AY32" s="699"/>
      <c r="AZ32" s="743"/>
      <c r="BA32" s="743"/>
      <c r="BB32" s="743"/>
      <c r="BC32" s="743"/>
      <c r="BD32" s="743"/>
      <c r="BE32" s="705"/>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2">
      <c r="A33" s="54">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3"/>
      <c r="BA33" s="743"/>
      <c r="BB33" s="743"/>
      <c r="BC33" s="743"/>
      <c r="BD33" s="743"/>
      <c r="BE33" s="705"/>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2">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2">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2">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2">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2">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2">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2">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2">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2">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2">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2">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2">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2">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2">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2">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2">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2">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2">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2">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2">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2">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2">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2">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2">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2">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2">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2">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2">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2">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463</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2">
      <c r="A63" s="53" t="s">
        <v>250</v>
      </c>
      <c r="B63" s="712" t="s">
        <v>377</v>
      </c>
      <c r="C63" s="713"/>
      <c r="D63" s="713"/>
      <c r="E63" s="713"/>
      <c r="F63" s="713"/>
      <c r="G63" s="713"/>
      <c r="H63" s="713"/>
      <c r="I63" s="713"/>
      <c r="J63" s="713"/>
      <c r="K63" s="713"/>
      <c r="L63" s="713"/>
      <c r="M63" s="713"/>
      <c r="N63" s="713"/>
      <c r="O63" s="713"/>
      <c r="P63" s="714"/>
      <c r="Q63" s="750"/>
      <c r="R63" s="721"/>
      <c r="S63" s="721"/>
      <c r="T63" s="721"/>
      <c r="U63" s="721"/>
      <c r="V63" s="721"/>
      <c r="W63" s="721"/>
      <c r="X63" s="721"/>
      <c r="Y63" s="721"/>
      <c r="Z63" s="721"/>
      <c r="AA63" s="721"/>
      <c r="AB63" s="721"/>
      <c r="AC63" s="721"/>
      <c r="AD63" s="721"/>
      <c r="AE63" s="751"/>
      <c r="AF63" s="718">
        <v>266</v>
      </c>
      <c r="AG63" s="716"/>
      <c r="AH63" s="716"/>
      <c r="AI63" s="716"/>
      <c r="AJ63" s="719"/>
      <c r="AK63" s="720"/>
      <c r="AL63" s="721"/>
      <c r="AM63" s="721"/>
      <c r="AN63" s="721"/>
      <c r="AO63" s="721"/>
      <c r="AP63" s="716">
        <v>3032</v>
      </c>
      <c r="AQ63" s="716"/>
      <c r="AR63" s="716"/>
      <c r="AS63" s="716"/>
      <c r="AT63" s="716"/>
      <c r="AU63" s="716">
        <v>2680</v>
      </c>
      <c r="AV63" s="716"/>
      <c r="AW63" s="716"/>
      <c r="AX63" s="716"/>
      <c r="AY63" s="716"/>
      <c r="AZ63" s="752"/>
      <c r="BA63" s="752"/>
      <c r="BB63" s="752"/>
      <c r="BC63" s="752"/>
      <c r="BD63" s="752"/>
      <c r="BE63" s="722"/>
      <c r="BF63" s="722"/>
      <c r="BG63" s="722"/>
      <c r="BH63" s="722"/>
      <c r="BI63" s="723"/>
      <c r="BJ63" s="724" t="s">
        <v>201</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2">
      <c r="A65" s="56" t="s">
        <v>261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2">
      <c r="A66" s="681" t="s">
        <v>414</v>
      </c>
      <c r="B66" s="682"/>
      <c r="C66" s="682"/>
      <c r="D66" s="682"/>
      <c r="E66" s="682"/>
      <c r="F66" s="682"/>
      <c r="G66" s="682"/>
      <c r="H66" s="682"/>
      <c r="I66" s="682"/>
      <c r="J66" s="682"/>
      <c r="K66" s="682"/>
      <c r="L66" s="682"/>
      <c r="M66" s="682"/>
      <c r="N66" s="682"/>
      <c r="O66" s="682"/>
      <c r="P66" s="683"/>
      <c r="Q66" s="675" t="s">
        <v>456</v>
      </c>
      <c r="R66" s="676"/>
      <c r="S66" s="676"/>
      <c r="T66" s="676"/>
      <c r="U66" s="687"/>
      <c r="V66" s="675" t="s">
        <v>457</v>
      </c>
      <c r="W66" s="676"/>
      <c r="X66" s="676"/>
      <c r="Y66" s="676"/>
      <c r="Z66" s="687"/>
      <c r="AA66" s="675" t="s">
        <v>458</v>
      </c>
      <c r="AB66" s="676"/>
      <c r="AC66" s="676"/>
      <c r="AD66" s="676"/>
      <c r="AE66" s="687"/>
      <c r="AF66" s="986" t="s">
        <v>247</v>
      </c>
      <c r="AG66" s="981"/>
      <c r="AH66" s="981"/>
      <c r="AI66" s="981"/>
      <c r="AJ66" s="987"/>
      <c r="AK66" s="675" t="s">
        <v>390</v>
      </c>
      <c r="AL66" s="682"/>
      <c r="AM66" s="682"/>
      <c r="AN66" s="682"/>
      <c r="AO66" s="683"/>
      <c r="AP66" s="675" t="s">
        <v>363</v>
      </c>
      <c r="AQ66" s="676"/>
      <c r="AR66" s="676"/>
      <c r="AS66" s="676"/>
      <c r="AT66" s="687"/>
      <c r="AU66" s="675" t="s">
        <v>464</v>
      </c>
      <c r="AV66" s="676"/>
      <c r="AW66" s="676"/>
      <c r="AX66" s="676"/>
      <c r="AY66" s="687"/>
      <c r="AZ66" s="675" t="s">
        <v>449</v>
      </c>
      <c r="BA66" s="676"/>
      <c r="BB66" s="676"/>
      <c r="BC66" s="676"/>
      <c r="BD66" s="677"/>
      <c r="BE66" s="55"/>
      <c r="BF66" s="55"/>
      <c r="BG66" s="55"/>
      <c r="BH66" s="55"/>
      <c r="BI66" s="55"/>
      <c r="BJ66" s="55"/>
      <c r="BK66" s="55"/>
      <c r="BL66" s="55"/>
      <c r="BM66" s="55"/>
      <c r="BN66" s="55"/>
      <c r="BO66" s="55"/>
      <c r="BP66" s="55"/>
      <c r="BQ66" s="52">
        <v>60</v>
      </c>
      <c r="BR66" s="73"/>
      <c r="BS66" s="756"/>
      <c r="BT66" s="757"/>
      <c r="BU66" s="757"/>
      <c r="BV66" s="757"/>
      <c r="BW66" s="757"/>
      <c r="BX66" s="757"/>
      <c r="BY66" s="757"/>
      <c r="BZ66" s="757"/>
      <c r="CA66" s="757"/>
      <c r="CB66" s="757"/>
      <c r="CC66" s="757"/>
      <c r="CD66" s="757"/>
      <c r="CE66" s="757"/>
      <c r="CF66" s="757"/>
      <c r="CG66" s="758"/>
      <c r="CH66" s="753"/>
      <c r="CI66" s="754"/>
      <c r="CJ66" s="754"/>
      <c r="CK66" s="754"/>
      <c r="CL66" s="755"/>
      <c r="CM66" s="753"/>
      <c r="CN66" s="754"/>
      <c r="CO66" s="754"/>
      <c r="CP66" s="754"/>
      <c r="CQ66" s="755"/>
      <c r="CR66" s="753"/>
      <c r="CS66" s="754"/>
      <c r="CT66" s="754"/>
      <c r="CU66" s="754"/>
      <c r="CV66" s="755"/>
      <c r="CW66" s="753"/>
      <c r="CX66" s="754"/>
      <c r="CY66" s="754"/>
      <c r="CZ66" s="754"/>
      <c r="DA66" s="755"/>
      <c r="DB66" s="753"/>
      <c r="DC66" s="754"/>
      <c r="DD66" s="754"/>
      <c r="DE66" s="754"/>
      <c r="DF66" s="755"/>
      <c r="DG66" s="753"/>
      <c r="DH66" s="754"/>
      <c r="DI66" s="754"/>
      <c r="DJ66" s="754"/>
      <c r="DK66" s="755"/>
      <c r="DL66" s="753"/>
      <c r="DM66" s="754"/>
      <c r="DN66" s="754"/>
      <c r="DO66" s="754"/>
      <c r="DP66" s="755"/>
      <c r="DQ66" s="753"/>
      <c r="DR66" s="754"/>
      <c r="DS66" s="754"/>
      <c r="DT66" s="754"/>
      <c r="DU66" s="755"/>
      <c r="DV66" s="756"/>
      <c r="DW66" s="757"/>
      <c r="DX66" s="757"/>
      <c r="DY66" s="757"/>
      <c r="DZ66" s="759"/>
      <c r="EA66" s="48"/>
    </row>
    <row r="67" spans="1:131" ht="26.25" customHeight="1" x14ac:dyDescent="0.2">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6"/>
      <c r="BT67" s="757"/>
      <c r="BU67" s="757"/>
      <c r="BV67" s="757"/>
      <c r="BW67" s="757"/>
      <c r="BX67" s="757"/>
      <c r="BY67" s="757"/>
      <c r="BZ67" s="757"/>
      <c r="CA67" s="757"/>
      <c r="CB67" s="757"/>
      <c r="CC67" s="757"/>
      <c r="CD67" s="757"/>
      <c r="CE67" s="757"/>
      <c r="CF67" s="757"/>
      <c r="CG67" s="758"/>
      <c r="CH67" s="753"/>
      <c r="CI67" s="754"/>
      <c r="CJ67" s="754"/>
      <c r="CK67" s="754"/>
      <c r="CL67" s="755"/>
      <c r="CM67" s="753"/>
      <c r="CN67" s="754"/>
      <c r="CO67" s="754"/>
      <c r="CP67" s="754"/>
      <c r="CQ67" s="755"/>
      <c r="CR67" s="753"/>
      <c r="CS67" s="754"/>
      <c r="CT67" s="754"/>
      <c r="CU67" s="754"/>
      <c r="CV67" s="755"/>
      <c r="CW67" s="753"/>
      <c r="CX67" s="754"/>
      <c r="CY67" s="754"/>
      <c r="CZ67" s="754"/>
      <c r="DA67" s="755"/>
      <c r="DB67" s="753"/>
      <c r="DC67" s="754"/>
      <c r="DD67" s="754"/>
      <c r="DE67" s="754"/>
      <c r="DF67" s="755"/>
      <c r="DG67" s="753"/>
      <c r="DH67" s="754"/>
      <c r="DI67" s="754"/>
      <c r="DJ67" s="754"/>
      <c r="DK67" s="755"/>
      <c r="DL67" s="753"/>
      <c r="DM67" s="754"/>
      <c r="DN67" s="754"/>
      <c r="DO67" s="754"/>
      <c r="DP67" s="755"/>
      <c r="DQ67" s="753"/>
      <c r="DR67" s="754"/>
      <c r="DS67" s="754"/>
      <c r="DT67" s="754"/>
      <c r="DU67" s="755"/>
      <c r="DV67" s="756"/>
      <c r="DW67" s="757"/>
      <c r="DX67" s="757"/>
      <c r="DY67" s="757"/>
      <c r="DZ67" s="759"/>
      <c r="EA67" s="48"/>
    </row>
    <row r="68" spans="1:131" ht="26.25" customHeight="1" x14ac:dyDescent="0.2">
      <c r="A68" s="51">
        <v>1</v>
      </c>
      <c r="B68" s="659" t="s">
        <v>535</v>
      </c>
      <c r="C68" s="660"/>
      <c r="D68" s="660"/>
      <c r="E68" s="660"/>
      <c r="F68" s="660"/>
      <c r="G68" s="660"/>
      <c r="H68" s="660"/>
      <c r="I68" s="660"/>
      <c r="J68" s="660"/>
      <c r="K68" s="660"/>
      <c r="L68" s="660"/>
      <c r="M68" s="660"/>
      <c r="N68" s="660"/>
      <c r="O68" s="660"/>
      <c r="P68" s="661"/>
      <c r="Q68" s="662">
        <v>329</v>
      </c>
      <c r="R68" s="663"/>
      <c r="S68" s="663"/>
      <c r="T68" s="663"/>
      <c r="U68" s="663"/>
      <c r="V68" s="663">
        <v>304</v>
      </c>
      <c r="W68" s="663"/>
      <c r="X68" s="663"/>
      <c r="Y68" s="663"/>
      <c r="Z68" s="663"/>
      <c r="AA68" s="663">
        <v>25</v>
      </c>
      <c r="AB68" s="663"/>
      <c r="AC68" s="663"/>
      <c r="AD68" s="663"/>
      <c r="AE68" s="663"/>
      <c r="AF68" s="663">
        <v>25</v>
      </c>
      <c r="AG68" s="663"/>
      <c r="AH68" s="663"/>
      <c r="AI68" s="663"/>
      <c r="AJ68" s="663"/>
      <c r="AK68" s="663" t="s">
        <v>201</v>
      </c>
      <c r="AL68" s="663"/>
      <c r="AM68" s="663"/>
      <c r="AN68" s="663"/>
      <c r="AO68" s="663"/>
      <c r="AP68" s="663" t="s">
        <v>201</v>
      </c>
      <c r="AQ68" s="663"/>
      <c r="AR68" s="663"/>
      <c r="AS68" s="663"/>
      <c r="AT68" s="663"/>
      <c r="AU68" s="663" t="s">
        <v>201</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6"/>
      <c r="BT68" s="757"/>
      <c r="BU68" s="757"/>
      <c r="BV68" s="757"/>
      <c r="BW68" s="757"/>
      <c r="BX68" s="757"/>
      <c r="BY68" s="757"/>
      <c r="BZ68" s="757"/>
      <c r="CA68" s="757"/>
      <c r="CB68" s="757"/>
      <c r="CC68" s="757"/>
      <c r="CD68" s="757"/>
      <c r="CE68" s="757"/>
      <c r="CF68" s="757"/>
      <c r="CG68" s="758"/>
      <c r="CH68" s="753"/>
      <c r="CI68" s="754"/>
      <c r="CJ68" s="754"/>
      <c r="CK68" s="754"/>
      <c r="CL68" s="755"/>
      <c r="CM68" s="753"/>
      <c r="CN68" s="754"/>
      <c r="CO68" s="754"/>
      <c r="CP68" s="754"/>
      <c r="CQ68" s="755"/>
      <c r="CR68" s="753"/>
      <c r="CS68" s="754"/>
      <c r="CT68" s="754"/>
      <c r="CU68" s="754"/>
      <c r="CV68" s="755"/>
      <c r="CW68" s="753"/>
      <c r="CX68" s="754"/>
      <c r="CY68" s="754"/>
      <c r="CZ68" s="754"/>
      <c r="DA68" s="755"/>
      <c r="DB68" s="753"/>
      <c r="DC68" s="754"/>
      <c r="DD68" s="754"/>
      <c r="DE68" s="754"/>
      <c r="DF68" s="755"/>
      <c r="DG68" s="753"/>
      <c r="DH68" s="754"/>
      <c r="DI68" s="754"/>
      <c r="DJ68" s="754"/>
      <c r="DK68" s="755"/>
      <c r="DL68" s="753"/>
      <c r="DM68" s="754"/>
      <c r="DN68" s="754"/>
      <c r="DO68" s="754"/>
      <c r="DP68" s="755"/>
      <c r="DQ68" s="753"/>
      <c r="DR68" s="754"/>
      <c r="DS68" s="754"/>
      <c r="DT68" s="754"/>
      <c r="DU68" s="755"/>
      <c r="DV68" s="756"/>
      <c r="DW68" s="757"/>
      <c r="DX68" s="757"/>
      <c r="DY68" s="757"/>
      <c r="DZ68" s="759"/>
      <c r="EA68" s="48"/>
    </row>
    <row r="69" spans="1:131" ht="26.25" customHeight="1" x14ac:dyDescent="0.2">
      <c r="A69" s="52">
        <v>2</v>
      </c>
      <c r="B69" s="695" t="s">
        <v>411</v>
      </c>
      <c r="C69" s="696"/>
      <c r="D69" s="696"/>
      <c r="E69" s="696"/>
      <c r="F69" s="696"/>
      <c r="G69" s="696"/>
      <c r="H69" s="696"/>
      <c r="I69" s="696"/>
      <c r="J69" s="696"/>
      <c r="K69" s="696"/>
      <c r="L69" s="696"/>
      <c r="M69" s="696"/>
      <c r="N69" s="696"/>
      <c r="O69" s="696"/>
      <c r="P69" s="697"/>
      <c r="Q69" s="698">
        <v>3280</v>
      </c>
      <c r="R69" s="699"/>
      <c r="S69" s="699"/>
      <c r="T69" s="699"/>
      <c r="U69" s="699"/>
      <c r="V69" s="699">
        <v>2763</v>
      </c>
      <c r="W69" s="699"/>
      <c r="X69" s="699"/>
      <c r="Y69" s="699"/>
      <c r="Z69" s="699"/>
      <c r="AA69" s="699">
        <v>517</v>
      </c>
      <c r="AB69" s="699"/>
      <c r="AC69" s="699"/>
      <c r="AD69" s="699"/>
      <c r="AE69" s="699"/>
      <c r="AF69" s="699">
        <v>486</v>
      </c>
      <c r="AG69" s="699"/>
      <c r="AH69" s="699"/>
      <c r="AI69" s="699"/>
      <c r="AJ69" s="699"/>
      <c r="AK69" s="699" t="s">
        <v>201</v>
      </c>
      <c r="AL69" s="699"/>
      <c r="AM69" s="699"/>
      <c r="AN69" s="699"/>
      <c r="AO69" s="699"/>
      <c r="AP69" s="699">
        <v>13627</v>
      </c>
      <c r="AQ69" s="699"/>
      <c r="AR69" s="699"/>
      <c r="AS69" s="699"/>
      <c r="AT69" s="699"/>
      <c r="AU69" s="699">
        <v>2122</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6"/>
      <c r="BT69" s="757"/>
      <c r="BU69" s="757"/>
      <c r="BV69" s="757"/>
      <c r="BW69" s="757"/>
      <c r="BX69" s="757"/>
      <c r="BY69" s="757"/>
      <c r="BZ69" s="757"/>
      <c r="CA69" s="757"/>
      <c r="CB69" s="757"/>
      <c r="CC69" s="757"/>
      <c r="CD69" s="757"/>
      <c r="CE69" s="757"/>
      <c r="CF69" s="757"/>
      <c r="CG69" s="758"/>
      <c r="CH69" s="753"/>
      <c r="CI69" s="754"/>
      <c r="CJ69" s="754"/>
      <c r="CK69" s="754"/>
      <c r="CL69" s="755"/>
      <c r="CM69" s="753"/>
      <c r="CN69" s="754"/>
      <c r="CO69" s="754"/>
      <c r="CP69" s="754"/>
      <c r="CQ69" s="755"/>
      <c r="CR69" s="753"/>
      <c r="CS69" s="754"/>
      <c r="CT69" s="754"/>
      <c r="CU69" s="754"/>
      <c r="CV69" s="755"/>
      <c r="CW69" s="753"/>
      <c r="CX69" s="754"/>
      <c r="CY69" s="754"/>
      <c r="CZ69" s="754"/>
      <c r="DA69" s="755"/>
      <c r="DB69" s="753"/>
      <c r="DC69" s="754"/>
      <c r="DD69" s="754"/>
      <c r="DE69" s="754"/>
      <c r="DF69" s="755"/>
      <c r="DG69" s="753"/>
      <c r="DH69" s="754"/>
      <c r="DI69" s="754"/>
      <c r="DJ69" s="754"/>
      <c r="DK69" s="755"/>
      <c r="DL69" s="753"/>
      <c r="DM69" s="754"/>
      <c r="DN69" s="754"/>
      <c r="DO69" s="754"/>
      <c r="DP69" s="755"/>
      <c r="DQ69" s="753"/>
      <c r="DR69" s="754"/>
      <c r="DS69" s="754"/>
      <c r="DT69" s="754"/>
      <c r="DU69" s="755"/>
      <c r="DV69" s="756"/>
      <c r="DW69" s="757"/>
      <c r="DX69" s="757"/>
      <c r="DY69" s="757"/>
      <c r="DZ69" s="759"/>
      <c r="EA69" s="48"/>
    </row>
    <row r="70" spans="1:131" ht="26.25" customHeight="1" x14ac:dyDescent="0.2">
      <c r="A70" s="52">
        <v>3</v>
      </c>
      <c r="B70" s="695" t="s">
        <v>536</v>
      </c>
      <c r="C70" s="696"/>
      <c r="D70" s="696"/>
      <c r="E70" s="696"/>
      <c r="F70" s="696"/>
      <c r="G70" s="696"/>
      <c r="H70" s="696"/>
      <c r="I70" s="696"/>
      <c r="J70" s="696"/>
      <c r="K70" s="696"/>
      <c r="L70" s="696"/>
      <c r="M70" s="696"/>
      <c r="N70" s="696"/>
      <c r="O70" s="696"/>
      <c r="P70" s="697"/>
      <c r="Q70" s="698">
        <v>9704</v>
      </c>
      <c r="R70" s="699"/>
      <c r="S70" s="699"/>
      <c r="T70" s="699"/>
      <c r="U70" s="699"/>
      <c r="V70" s="699">
        <v>9171</v>
      </c>
      <c r="W70" s="699"/>
      <c r="X70" s="699"/>
      <c r="Y70" s="699"/>
      <c r="Z70" s="699"/>
      <c r="AA70" s="699">
        <v>533</v>
      </c>
      <c r="AB70" s="699"/>
      <c r="AC70" s="699"/>
      <c r="AD70" s="699"/>
      <c r="AE70" s="699"/>
      <c r="AF70" s="699">
        <v>3447</v>
      </c>
      <c r="AG70" s="699"/>
      <c r="AH70" s="699"/>
      <c r="AI70" s="699"/>
      <c r="AJ70" s="699"/>
      <c r="AK70" s="699">
        <v>834</v>
      </c>
      <c r="AL70" s="699"/>
      <c r="AM70" s="699"/>
      <c r="AN70" s="699"/>
      <c r="AO70" s="699"/>
      <c r="AP70" s="699">
        <v>6796</v>
      </c>
      <c r="AQ70" s="699"/>
      <c r="AR70" s="699"/>
      <c r="AS70" s="699"/>
      <c r="AT70" s="699"/>
      <c r="AU70" s="699">
        <v>109</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6"/>
      <c r="BT70" s="757"/>
      <c r="BU70" s="757"/>
      <c r="BV70" s="757"/>
      <c r="BW70" s="757"/>
      <c r="BX70" s="757"/>
      <c r="BY70" s="757"/>
      <c r="BZ70" s="757"/>
      <c r="CA70" s="757"/>
      <c r="CB70" s="757"/>
      <c r="CC70" s="757"/>
      <c r="CD70" s="757"/>
      <c r="CE70" s="757"/>
      <c r="CF70" s="757"/>
      <c r="CG70" s="758"/>
      <c r="CH70" s="753"/>
      <c r="CI70" s="754"/>
      <c r="CJ70" s="754"/>
      <c r="CK70" s="754"/>
      <c r="CL70" s="755"/>
      <c r="CM70" s="753"/>
      <c r="CN70" s="754"/>
      <c r="CO70" s="754"/>
      <c r="CP70" s="754"/>
      <c r="CQ70" s="755"/>
      <c r="CR70" s="753"/>
      <c r="CS70" s="754"/>
      <c r="CT70" s="754"/>
      <c r="CU70" s="754"/>
      <c r="CV70" s="755"/>
      <c r="CW70" s="753"/>
      <c r="CX70" s="754"/>
      <c r="CY70" s="754"/>
      <c r="CZ70" s="754"/>
      <c r="DA70" s="755"/>
      <c r="DB70" s="753"/>
      <c r="DC70" s="754"/>
      <c r="DD70" s="754"/>
      <c r="DE70" s="754"/>
      <c r="DF70" s="755"/>
      <c r="DG70" s="753"/>
      <c r="DH70" s="754"/>
      <c r="DI70" s="754"/>
      <c r="DJ70" s="754"/>
      <c r="DK70" s="755"/>
      <c r="DL70" s="753"/>
      <c r="DM70" s="754"/>
      <c r="DN70" s="754"/>
      <c r="DO70" s="754"/>
      <c r="DP70" s="755"/>
      <c r="DQ70" s="753"/>
      <c r="DR70" s="754"/>
      <c r="DS70" s="754"/>
      <c r="DT70" s="754"/>
      <c r="DU70" s="755"/>
      <c r="DV70" s="756"/>
      <c r="DW70" s="757"/>
      <c r="DX70" s="757"/>
      <c r="DY70" s="757"/>
      <c r="DZ70" s="759"/>
      <c r="EA70" s="48"/>
    </row>
    <row r="71" spans="1:131" ht="26.25" customHeight="1" x14ac:dyDescent="0.2">
      <c r="A71" s="52">
        <v>4</v>
      </c>
      <c r="B71" s="695" t="s">
        <v>41</v>
      </c>
      <c r="C71" s="696"/>
      <c r="D71" s="696"/>
      <c r="E71" s="696"/>
      <c r="F71" s="696"/>
      <c r="G71" s="696"/>
      <c r="H71" s="696"/>
      <c r="I71" s="696"/>
      <c r="J71" s="696"/>
      <c r="K71" s="696"/>
      <c r="L71" s="696"/>
      <c r="M71" s="696"/>
      <c r="N71" s="696"/>
      <c r="O71" s="696"/>
      <c r="P71" s="697"/>
      <c r="Q71" s="698">
        <v>159</v>
      </c>
      <c r="R71" s="699"/>
      <c r="S71" s="699"/>
      <c r="T71" s="699"/>
      <c r="U71" s="699"/>
      <c r="V71" s="699">
        <v>134</v>
      </c>
      <c r="W71" s="699"/>
      <c r="X71" s="699"/>
      <c r="Y71" s="699"/>
      <c r="Z71" s="699"/>
      <c r="AA71" s="699">
        <v>24</v>
      </c>
      <c r="AB71" s="699"/>
      <c r="AC71" s="699"/>
      <c r="AD71" s="699"/>
      <c r="AE71" s="699"/>
      <c r="AF71" s="699">
        <v>24</v>
      </c>
      <c r="AG71" s="699"/>
      <c r="AH71" s="699"/>
      <c r="AI71" s="699"/>
      <c r="AJ71" s="699"/>
      <c r="AK71" s="699">
        <v>9</v>
      </c>
      <c r="AL71" s="699"/>
      <c r="AM71" s="699"/>
      <c r="AN71" s="699"/>
      <c r="AO71" s="699"/>
      <c r="AP71" s="699" t="s">
        <v>201</v>
      </c>
      <c r="AQ71" s="699"/>
      <c r="AR71" s="699"/>
      <c r="AS71" s="699"/>
      <c r="AT71" s="699"/>
      <c r="AU71" s="699" t="s">
        <v>201</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6"/>
      <c r="BT71" s="757"/>
      <c r="BU71" s="757"/>
      <c r="BV71" s="757"/>
      <c r="BW71" s="757"/>
      <c r="BX71" s="757"/>
      <c r="BY71" s="757"/>
      <c r="BZ71" s="757"/>
      <c r="CA71" s="757"/>
      <c r="CB71" s="757"/>
      <c r="CC71" s="757"/>
      <c r="CD71" s="757"/>
      <c r="CE71" s="757"/>
      <c r="CF71" s="757"/>
      <c r="CG71" s="758"/>
      <c r="CH71" s="753"/>
      <c r="CI71" s="754"/>
      <c r="CJ71" s="754"/>
      <c r="CK71" s="754"/>
      <c r="CL71" s="755"/>
      <c r="CM71" s="753"/>
      <c r="CN71" s="754"/>
      <c r="CO71" s="754"/>
      <c r="CP71" s="754"/>
      <c r="CQ71" s="755"/>
      <c r="CR71" s="753"/>
      <c r="CS71" s="754"/>
      <c r="CT71" s="754"/>
      <c r="CU71" s="754"/>
      <c r="CV71" s="755"/>
      <c r="CW71" s="753"/>
      <c r="CX71" s="754"/>
      <c r="CY71" s="754"/>
      <c r="CZ71" s="754"/>
      <c r="DA71" s="755"/>
      <c r="DB71" s="753"/>
      <c r="DC71" s="754"/>
      <c r="DD71" s="754"/>
      <c r="DE71" s="754"/>
      <c r="DF71" s="755"/>
      <c r="DG71" s="753"/>
      <c r="DH71" s="754"/>
      <c r="DI71" s="754"/>
      <c r="DJ71" s="754"/>
      <c r="DK71" s="755"/>
      <c r="DL71" s="753"/>
      <c r="DM71" s="754"/>
      <c r="DN71" s="754"/>
      <c r="DO71" s="754"/>
      <c r="DP71" s="755"/>
      <c r="DQ71" s="753"/>
      <c r="DR71" s="754"/>
      <c r="DS71" s="754"/>
      <c r="DT71" s="754"/>
      <c r="DU71" s="755"/>
      <c r="DV71" s="756"/>
      <c r="DW71" s="757"/>
      <c r="DX71" s="757"/>
      <c r="DY71" s="757"/>
      <c r="DZ71" s="759"/>
      <c r="EA71" s="48"/>
    </row>
    <row r="72" spans="1:131" ht="26.25" customHeight="1" x14ac:dyDescent="0.2">
      <c r="A72" s="52">
        <v>5</v>
      </c>
      <c r="B72" s="695" t="s">
        <v>303</v>
      </c>
      <c r="C72" s="696"/>
      <c r="D72" s="696"/>
      <c r="E72" s="696"/>
      <c r="F72" s="696"/>
      <c r="G72" s="696"/>
      <c r="H72" s="696"/>
      <c r="I72" s="696"/>
      <c r="J72" s="696"/>
      <c r="K72" s="696"/>
      <c r="L72" s="696"/>
      <c r="M72" s="696"/>
      <c r="N72" s="696"/>
      <c r="O72" s="696"/>
      <c r="P72" s="697"/>
      <c r="Q72" s="698">
        <v>4300</v>
      </c>
      <c r="R72" s="699"/>
      <c r="S72" s="699"/>
      <c r="T72" s="699"/>
      <c r="U72" s="699"/>
      <c r="V72" s="699">
        <v>3691</v>
      </c>
      <c r="W72" s="699"/>
      <c r="X72" s="699"/>
      <c r="Y72" s="699"/>
      <c r="Z72" s="699"/>
      <c r="AA72" s="699">
        <v>609</v>
      </c>
      <c r="AB72" s="699"/>
      <c r="AC72" s="699"/>
      <c r="AD72" s="699"/>
      <c r="AE72" s="699"/>
      <c r="AF72" s="699">
        <v>609</v>
      </c>
      <c r="AG72" s="699"/>
      <c r="AH72" s="699"/>
      <c r="AI72" s="699"/>
      <c r="AJ72" s="699"/>
      <c r="AK72" s="699">
        <v>5</v>
      </c>
      <c r="AL72" s="699"/>
      <c r="AM72" s="699"/>
      <c r="AN72" s="699"/>
      <c r="AO72" s="699"/>
      <c r="AP72" s="699" t="s">
        <v>201</v>
      </c>
      <c r="AQ72" s="699"/>
      <c r="AR72" s="699"/>
      <c r="AS72" s="699"/>
      <c r="AT72" s="699"/>
      <c r="AU72" s="699" t="s">
        <v>201</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6"/>
      <c r="BT72" s="757"/>
      <c r="BU72" s="757"/>
      <c r="BV72" s="757"/>
      <c r="BW72" s="757"/>
      <c r="BX72" s="757"/>
      <c r="BY72" s="757"/>
      <c r="BZ72" s="757"/>
      <c r="CA72" s="757"/>
      <c r="CB72" s="757"/>
      <c r="CC72" s="757"/>
      <c r="CD72" s="757"/>
      <c r="CE72" s="757"/>
      <c r="CF72" s="757"/>
      <c r="CG72" s="758"/>
      <c r="CH72" s="753"/>
      <c r="CI72" s="754"/>
      <c r="CJ72" s="754"/>
      <c r="CK72" s="754"/>
      <c r="CL72" s="755"/>
      <c r="CM72" s="753"/>
      <c r="CN72" s="754"/>
      <c r="CO72" s="754"/>
      <c r="CP72" s="754"/>
      <c r="CQ72" s="755"/>
      <c r="CR72" s="753"/>
      <c r="CS72" s="754"/>
      <c r="CT72" s="754"/>
      <c r="CU72" s="754"/>
      <c r="CV72" s="755"/>
      <c r="CW72" s="753"/>
      <c r="CX72" s="754"/>
      <c r="CY72" s="754"/>
      <c r="CZ72" s="754"/>
      <c r="DA72" s="755"/>
      <c r="DB72" s="753"/>
      <c r="DC72" s="754"/>
      <c r="DD72" s="754"/>
      <c r="DE72" s="754"/>
      <c r="DF72" s="755"/>
      <c r="DG72" s="753"/>
      <c r="DH72" s="754"/>
      <c r="DI72" s="754"/>
      <c r="DJ72" s="754"/>
      <c r="DK72" s="755"/>
      <c r="DL72" s="753"/>
      <c r="DM72" s="754"/>
      <c r="DN72" s="754"/>
      <c r="DO72" s="754"/>
      <c r="DP72" s="755"/>
      <c r="DQ72" s="753"/>
      <c r="DR72" s="754"/>
      <c r="DS72" s="754"/>
      <c r="DT72" s="754"/>
      <c r="DU72" s="755"/>
      <c r="DV72" s="756"/>
      <c r="DW72" s="757"/>
      <c r="DX72" s="757"/>
      <c r="DY72" s="757"/>
      <c r="DZ72" s="759"/>
      <c r="EA72" s="48"/>
    </row>
    <row r="73" spans="1:131" ht="26.25" customHeight="1" x14ac:dyDescent="0.2">
      <c r="A73" s="52">
        <v>6</v>
      </c>
      <c r="B73" s="695" t="s">
        <v>291</v>
      </c>
      <c r="C73" s="696"/>
      <c r="D73" s="696"/>
      <c r="E73" s="696"/>
      <c r="F73" s="696"/>
      <c r="G73" s="696"/>
      <c r="H73" s="696"/>
      <c r="I73" s="696"/>
      <c r="J73" s="696"/>
      <c r="K73" s="696"/>
      <c r="L73" s="696"/>
      <c r="M73" s="696"/>
      <c r="N73" s="696"/>
      <c r="O73" s="696"/>
      <c r="P73" s="697"/>
      <c r="Q73" s="698">
        <v>91</v>
      </c>
      <c r="R73" s="699"/>
      <c r="S73" s="699"/>
      <c r="T73" s="699"/>
      <c r="U73" s="699"/>
      <c r="V73" s="699">
        <v>85</v>
      </c>
      <c r="W73" s="699"/>
      <c r="X73" s="699"/>
      <c r="Y73" s="699"/>
      <c r="Z73" s="699"/>
      <c r="AA73" s="699">
        <v>5</v>
      </c>
      <c r="AB73" s="699"/>
      <c r="AC73" s="699"/>
      <c r="AD73" s="699"/>
      <c r="AE73" s="699"/>
      <c r="AF73" s="699">
        <v>5</v>
      </c>
      <c r="AG73" s="699"/>
      <c r="AH73" s="699"/>
      <c r="AI73" s="699"/>
      <c r="AJ73" s="699"/>
      <c r="AK73" s="699">
        <v>5</v>
      </c>
      <c r="AL73" s="699"/>
      <c r="AM73" s="699"/>
      <c r="AN73" s="699"/>
      <c r="AO73" s="699"/>
      <c r="AP73" s="699" t="s">
        <v>201</v>
      </c>
      <c r="AQ73" s="699"/>
      <c r="AR73" s="699"/>
      <c r="AS73" s="699"/>
      <c r="AT73" s="699"/>
      <c r="AU73" s="699" t="s">
        <v>201</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6"/>
      <c r="BT73" s="757"/>
      <c r="BU73" s="757"/>
      <c r="BV73" s="757"/>
      <c r="BW73" s="757"/>
      <c r="BX73" s="757"/>
      <c r="BY73" s="757"/>
      <c r="BZ73" s="757"/>
      <c r="CA73" s="757"/>
      <c r="CB73" s="757"/>
      <c r="CC73" s="757"/>
      <c r="CD73" s="757"/>
      <c r="CE73" s="757"/>
      <c r="CF73" s="757"/>
      <c r="CG73" s="758"/>
      <c r="CH73" s="753"/>
      <c r="CI73" s="754"/>
      <c r="CJ73" s="754"/>
      <c r="CK73" s="754"/>
      <c r="CL73" s="755"/>
      <c r="CM73" s="753"/>
      <c r="CN73" s="754"/>
      <c r="CO73" s="754"/>
      <c r="CP73" s="754"/>
      <c r="CQ73" s="755"/>
      <c r="CR73" s="753"/>
      <c r="CS73" s="754"/>
      <c r="CT73" s="754"/>
      <c r="CU73" s="754"/>
      <c r="CV73" s="755"/>
      <c r="CW73" s="753"/>
      <c r="CX73" s="754"/>
      <c r="CY73" s="754"/>
      <c r="CZ73" s="754"/>
      <c r="DA73" s="755"/>
      <c r="DB73" s="753"/>
      <c r="DC73" s="754"/>
      <c r="DD73" s="754"/>
      <c r="DE73" s="754"/>
      <c r="DF73" s="755"/>
      <c r="DG73" s="753"/>
      <c r="DH73" s="754"/>
      <c r="DI73" s="754"/>
      <c r="DJ73" s="754"/>
      <c r="DK73" s="755"/>
      <c r="DL73" s="753"/>
      <c r="DM73" s="754"/>
      <c r="DN73" s="754"/>
      <c r="DO73" s="754"/>
      <c r="DP73" s="755"/>
      <c r="DQ73" s="753"/>
      <c r="DR73" s="754"/>
      <c r="DS73" s="754"/>
      <c r="DT73" s="754"/>
      <c r="DU73" s="755"/>
      <c r="DV73" s="756"/>
      <c r="DW73" s="757"/>
      <c r="DX73" s="757"/>
      <c r="DY73" s="757"/>
      <c r="DZ73" s="759"/>
      <c r="EA73" s="48"/>
    </row>
    <row r="74" spans="1:131" ht="26.25" customHeight="1" x14ac:dyDescent="0.2">
      <c r="A74" s="52">
        <v>7</v>
      </c>
      <c r="B74" s="695" t="s">
        <v>537</v>
      </c>
      <c r="C74" s="696"/>
      <c r="D74" s="696"/>
      <c r="E74" s="696"/>
      <c r="F74" s="696"/>
      <c r="G74" s="696"/>
      <c r="H74" s="696"/>
      <c r="I74" s="696"/>
      <c r="J74" s="696"/>
      <c r="K74" s="696"/>
      <c r="L74" s="696"/>
      <c r="M74" s="696"/>
      <c r="N74" s="696"/>
      <c r="O74" s="696"/>
      <c r="P74" s="697"/>
      <c r="Q74" s="698">
        <v>258426</v>
      </c>
      <c r="R74" s="699"/>
      <c r="S74" s="699"/>
      <c r="T74" s="699"/>
      <c r="U74" s="699"/>
      <c r="V74" s="699">
        <v>253681</v>
      </c>
      <c r="W74" s="699"/>
      <c r="X74" s="699"/>
      <c r="Y74" s="699"/>
      <c r="Z74" s="699"/>
      <c r="AA74" s="699">
        <v>4745</v>
      </c>
      <c r="AB74" s="699"/>
      <c r="AC74" s="699"/>
      <c r="AD74" s="699"/>
      <c r="AE74" s="699"/>
      <c r="AF74" s="699">
        <v>4745</v>
      </c>
      <c r="AG74" s="699"/>
      <c r="AH74" s="699"/>
      <c r="AI74" s="699"/>
      <c r="AJ74" s="699"/>
      <c r="AK74" s="699">
        <v>1906</v>
      </c>
      <c r="AL74" s="699"/>
      <c r="AM74" s="699"/>
      <c r="AN74" s="699"/>
      <c r="AO74" s="699"/>
      <c r="AP74" s="699" t="s">
        <v>201</v>
      </c>
      <c r="AQ74" s="699"/>
      <c r="AR74" s="699"/>
      <c r="AS74" s="699"/>
      <c r="AT74" s="699"/>
      <c r="AU74" s="699" t="s">
        <v>201</v>
      </c>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6"/>
      <c r="BT74" s="757"/>
      <c r="BU74" s="757"/>
      <c r="BV74" s="757"/>
      <c r="BW74" s="757"/>
      <c r="BX74" s="757"/>
      <c r="BY74" s="757"/>
      <c r="BZ74" s="757"/>
      <c r="CA74" s="757"/>
      <c r="CB74" s="757"/>
      <c r="CC74" s="757"/>
      <c r="CD74" s="757"/>
      <c r="CE74" s="757"/>
      <c r="CF74" s="757"/>
      <c r="CG74" s="758"/>
      <c r="CH74" s="753"/>
      <c r="CI74" s="754"/>
      <c r="CJ74" s="754"/>
      <c r="CK74" s="754"/>
      <c r="CL74" s="755"/>
      <c r="CM74" s="753"/>
      <c r="CN74" s="754"/>
      <c r="CO74" s="754"/>
      <c r="CP74" s="754"/>
      <c r="CQ74" s="755"/>
      <c r="CR74" s="753"/>
      <c r="CS74" s="754"/>
      <c r="CT74" s="754"/>
      <c r="CU74" s="754"/>
      <c r="CV74" s="755"/>
      <c r="CW74" s="753"/>
      <c r="CX74" s="754"/>
      <c r="CY74" s="754"/>
      <c r="CZ74" s="754"/>
      <c r="DA74" s="755"/>
      <c r="DB74" s="753"/>
      <c r="DC74" s="754"/>
      <c r="DD74" s="754"/>
      <c r="DE74" s="754"/>
      <c r="DF74" s="755"/>
      <c r="DG74" s="753"/>
      <c r="DH74" s="754"/>
      <c r="DI74" s="754"/>
      <c r="DJ74" s="754"/>
      <c r="DK74" s="755"/>
      <c r="DL74" s="753"/>
      <c r="DM74" s="754"/>
      <c r="DN74" s="754"/>
      <c r="DO74" s="754"/>
      <c r="DP74" s="755"/>
      <c r="DQ74" s="753"/>
      <c r="DR74" s="754"/>
      <c r="DS74" s="754"/>
      <c r="DT74" s="754"/>
      <c r="DU74" s="755"/>
      <c r="DV74" s="756"/>
      <c r="DW74" s="757"/>
      <c r="DX74" s="757"/>
      <c r="DY74" s="757"/>
      <c r="DZ74" s="759"/>
      <c r="EA74" s="48"/>
    </row>
    <row r="75" spans="1:131" ht="26.25" customHeight="1" x14ac:dyDescent="0.2">
      <c r="A75" s="52">
        <v>8</v>
      </c>
      <c r="B75" s="695" t="s">
        <v>538</v>
      </c>
      <c r="C75" s="696"/>
      <c r="D75" s="696"/>
      <c r="E75" s="696"/>
      <c r="F75" s="696"/>
      <c r="G75" s="696"/>
      <c r="H75" s="696"/>
      <c r="I75" s="696"/>
      <c r="J75" s="696"/>
      <c r="K75" s="696"/>
      <c r="L75" s="696"/>
      <c r="M75" s="696"/>
      <c r="N75" s="696"/>
      <c r="O75" s="696"/>
      <c r="P75" s="697"/>
      <c r="Q75" s="707">
        <v>9909</v>
      </c>
      <c r="R75" s="702"/>
      <c r="S75" s="702"/>
      <c r="T75" s="702"/>
      <c r="U75" s="704"/>
      <c r="V75" s="700">
        <v>8882</v>
      </c>
      <c r="W75" s="702"/>
      <c r="X75" s="702"/>
      <c r="Y75" s="702"/>
      <c r="Z75" s="704"/>
      <c r="AA75" s="700">
        <v>1026</v>
      </c>
      <c r="AB75" s="702"/>
      <c r="AC75" s="702"/>
      <c r="AD75" s="702"/>
      <c r="AE75" s="704"/>
      <c r="AF75" s="700">
        <v>5892</v>
      </c>
      <c r="AG75" s="702"/>
      <c r="AH75" s="702"/>
      <c r="AI75" s="702"/>
      <c r="AJ75" s="704"/>
      <c r="AK75" s="700" t="s">
        <v>201</v>
      </c>
      <c r="AL75" s="702"/>
      <c r="AM75" s="702"/>
      <c r="AN75" s="702"/>
      <c r="AO75" s="704"/>
      <c r="AP75" s="700">
        <v>26903</v>
      </c>
      <c r="AQ75" s="702"/>
      <c r="AR75" s="702"/>
      <c r="AS75" s="702"/>
      <c r="AT75" s="704"/>
      <c r="AU75" s="700" t="s">
        <v>201</v>
      </c>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6"/>
      <c r="BT75" s="757"/>
      <c r="BU75" s="757"/>
      <c r="BV75" s="757"/>
      <c r="BW75" s="757"/>
      <c r="BX75" s="757"/>
      <c r="BY75" s="757"/>
      <c r="BZ75" s="757"/>
      <c r="CA75" s="757"/>
      <c r="CB75" s="757"/>
      <c r="CC75" s="757"/>
      <c r="CD75" s="757"/>
      <c r="CE75" s="757"/>
      <c r="CF75" s="757"/>
      <c r="CG75" s="758"/>
      <c r="CH75" s="753"/>
      <c r="CI75" s="754"/>
      <c r="CJ75" s="754"/>
      <c r="CK75" s="754"/>
      <c r="CL75" s="755"/>
      <c r="CM75" s="753"/>
      <c r="CN75" s="754"/>
      <c r="CO75" s="754"/>
      <c r="CP75" s="754"/>
      <c r="CQ75" s="755"/>
      <c r="CR75" s="753"/>
      <c r="CS75" s="754"/>
      <c r="CT75" s="754"/>
      <c r="CU75" s="754"/>
      <c r="CV75" s="755"/>
      <c r="CW75" s="753"/>
      <c r="CX75" s="754"/>
      <c r="CY75" s="754"/>
      <c r="CZ75" s="754"/>
      <c r="DA75" s="755"/>
      <c r="DB75" s="753"/>
      <c r="DC75" s="754"/>
      <c r="DD75" s="754"/>
      <c r="DE75" s="754"/>
      <c r="DF75" s="755"/>
      <c r="DG75" s="753"/>
      <c r="DH75" s="754"/>
      <c r="DI75" s="754"/>
      <c r="DJ75" s="754"/>
      <c r="DK75" s="755"/>
      <c r="DL75" s="753"/>
      <c r="DM75" s="754"/>
      <c r="DN75" s="754"/>
      <c r="DO75" s="754"/>
      <c r="DP75" s="755"/>
      <c r="DQ75" s="753"/>
      <c r="DR75" s="754"/>
      <c r="DS75" s="754"/>
      <c r="DT75" s="754"/>
      <c r="DU75" s="755"/>
      <c r="DV75" s="756"/>
      <c r="DW75" s="757"/>
      <c r="DX75" s="757"/>
      <c r="DY75" s="757"/>
      <c r="DZ75" s="759"/>
      <c r="EA75" s="48"/>
    </row>
    <row r="76" spans="1:131" ht="26.25" customHeight="1" x14ac:dyDescent="0.2">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6"/>
      <c r="BT76" s="757"/>
      <c r="BU76" s="757"/>
      <c r="BV76" s="757"/>
      <c r="BW76" s="757"/>
      <c r="BX76" s="757"/>
      <c r="BY76" s="757"/>
      <c r="BZ76" s="757"/>
      <c r="CA76" s="757"/>
      <c r="CB76" s="757"/>
      <c r="CC76" s="757"/>
      <c r="CD76" s="757"/>
      <c r="CE76" s="757"/>
      <c r="CF76" s="757"/>
      <c r="CG76" s="758"/>
      <c r="CH76" s="753"/>
      <c r="CI76" s="754"/>
      <c r="CJ76" s="754"/>
      <c r="CK76" s="754"/>
      <c r="CL76" s="755"/>
      <c r="CM76" s="753"/>
      <c r="CN76" s="754"/>
      <c r="CO76" s="754"/>
      <c r="CP76" s="754"/>
      <c r="CQ76" s="755"/>
      <c r="CR76" s="753"/>
      <c r="CS76" s="754"/>
      <c r="CT76" s="754"/>
      <c r="CU76" s="754"/>
      <c r="CV76" s="755"/>
      <c r="CW76" s="753"/>
      <c r="CX76" s="754"/>
      <c r="CY76" s="754"/>
      <c r="CZ76" s="754"/>
      <c r="DA76" s="755"/>
      <c r="DB76" s="753"/>
      <c r="DC76" s="754"/>
      <c r="DD76" s="754"/>
      <c r="DE76" s="754"/>
      <c r="DF76" s="755"/>
      <c r="DG76" s="753"/>
      <c r="DH76" s="754"/>
      <c r="DI76" s="754"/>
      <c r="DJ76" s="754"/>
      <c r="DK76" s="755"/>
      <c r="DL76" s="753"/>
      <c r="DM76" s="754"/>
      <c r="DN76" s="754"/>
      <c r="DO76" s="754"/>
      <c r="DP76" s="755"/>
      <c r="DQ76" s="753"/>
      <c r="DR76" s="754"/>
      <c r="DS76" s="754"/>
      <c r="DT76" s="754"/>
      <c r="DU76" s="755"/>
      <c r="DV76" s="756"/>
      <c r="DW76" s="757"/>
      <c r="DX76" s="757"/>
      <c r="DY76" s="757"/>
      <c r="DZ76" s="759"/>
      <c r="EA76" s="48"/>
    </row>
    <row r="77" spans="1:131" ht="26.25" customHeight="1" x14ac:dyDescent="0.2">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6"/>
      <c r="BT77" s="757"/>
      <c r="BU77" s="757"/>
      <c r="BV77" s="757"/>
      <c r="BW77" s="757"/>
      <c r="BX77" s="757"/>
      <c r="BY77" s="757"/>
      <c r="BZ77" s="757"/>
      <c r="CA77" s="757"/>
      <c r="CB77" s="757"/>
      <c r="CC77" s="757"/>
      <c r="CD77" s="757"/>
      <c r="CE77" s="757"/>
      <c r="CF77" s="757"/>
      <c r="CG77" s="758"/>
      <c r="CH77" s="753"/>
      <c r="CI77" s="754"/>
      <c r="CJ77" s="754"/>
      <c r="CK77" s="754"/>
      <c r="CL77" s="755"/>
      <c r="CM77" s="753"/>
      <c r="CN77" s="754"/>
      <c r="CO77" s="754"/>
      <c r="CP77" s="754"/>
      <c r="CQ77" s="755"/>
      <c r="CR77" s="753"/>
      <c r="CS77" s="754"/>
      <c r="CT77" s="754"/>
      <c r="CU77" s="754"/>
      <c r="CV77" s="755"/>
      <c r="CW77" s="753"/>
      <c r="CX77" s="754"/>
      <c r="CY77" s="754"/>
      <c r="CZ77" s="754"/>
      <c r="DA77" s="755"/>
      <c r="DB77" s="753"/>
      <c r="DC77" s="754"/>
      <c r="DD77" s="754"/>
      <c r="DE77" s="754"/>
      <c r="DF77" s="755"/>
      <c r="DG77" s="753"/>
      <c r="DH77" s="754"/>
      <c r="DI77" s="754"/>
      <c r="DJ77" s="754"/>
      <c r="DK77" s="755"/>
      <c r="DL77" s="753"/>
      <c r="DM77" s="754"/>
      <c r="DN77" s="754"/>
      <c r="DO77" s="754"/>
      <c r="DP77" s="755"/>
      <c r="DQ77" s="753"/>
      <c r="DR77" s="754"/>
      <c r="DS77" s="754"/>
      <c r="DT77" s="754"/>
      <c r="DU77" s="755"/>
      <c r="DV77" s="756"/>
      <c r="DW77" s="757"/>
      <c r="DX77" s="757"/>
      <c r="DY77" s="757"/>
      <c r="DZ77" s="759"/>
      <c r="EA77" s="48"/>
    </row>
    <row r="78" spans="1:131" ht="26.25" customHeight="1" x14ac:dyDescent="0.2">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6"/>
      <c r="BT78" s="757"/>
      <c r="BU78" s="757"/>
      <c r="BV78" s="757"/>
      <c r="BW78" s="757"/>
      <c r="BX78" s="757"/>
      <c r="BY78" s="757"/>
      <c r="BZ78" s="757"/>
      <c r="CA78" s="757"/>
      <c r="CB78" s="757"/>
      <c r="CC78" s="757"/>
      <c r="CD78" s="757"/>
      <c r="CE78" s="757"/>
      <c r="CF78" s="757"/>
      <c r="CG78" s="758"/>
      <c r="CH78" s="753"/>
      <c r="CI78" s="754"/>
      <c r="CJ78" s="754"/>
      <c r="CK78" s="754"/>
      <c r="CL78" s="755"/>
      <c r="CM78" s="753"/>
      <c r="CN78" s="754"/>
      <c r="CO78" s="754"/>
      <c r="CP78" s="754"/>
      <c r="CQ78" s="755"/>
      <c r="CR78" s="753"/>
      <c r="CS78" s="754"/>
      <c r="CT78" s="754"/>
      <c r="CU78" s="754"/>
      <c r="CV78" s="755"/>
      <c r="CW78" s="753"/>
      <c r="CX78" s="754"/>
      <c r="CY78" s="754"/>
      <c r="CZ78" s="754"/>
      <c r="DA78" s="755"/>
      <c r="DB78" s="753"/>
      <c r="DC78" s="754"/>
      <c r="DD78" s="754"/>
      <c r="DE78" s="754"/>
      <c r="DF78" s="755"/>
      <c r="DG78" s="753"/>
      <c r="DH78" s="754"/>
      <c r="DI78" s="754"/>
      <c r="DJ78" s="754"/>
      <c r="DK78" s="755"/>
      <c r="DL78" s="753"/>
      <c r="DM78" s="754"/>
      <c r="DN78" s="754"/>
      <c r="DO78" s="754"/>
      <c r="DP78" s="755"/>
      <c r="DQ78" s="753"/>
      <c r="DR78" s="754"/>
      <c r="DS78" s="754"/>
      <c r="DT78" s="754"/>
      <c r="DU78" s="755"/>
      <c r="DV78" s="756"/>
      <c r="DW78" s="757"/>
      <c r="DX78" s="757"/>
      <c r="DY78" s="757"/>
      <c r="DZ78" s="759"/>
      <c r="EA78" s="48"/>
    </row>
    <row r="79" spans="1:131" ht="26.25" customHeight="1" x14ac:dyDescent="0.2">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6"/>
      <c r="BT79" s="757"/>
      <c r="BU79" s="757"/>
      <c r="BV79" s="757"/>
      <c r="BW79" s="757"/>
      <c r="BX79" s="757"/>
      <c r="BY79" s="757"/>
      <c r="BZ79" s="757"/>
      <c r="CA79" s="757"/>
      <c r="CB79" s="757"/>
      <c r="CC79" s="757"/>
      <c r="CD79" s="757"/>
      <c r="CE79" s="757"/>
      <c r="CF79" s="757"/>
      <c r="CG79" s="758"/>
      <c r="CH79" s="753"/>
      <c r="CI79" s="754"/>
      <c r="CJ79" s="754"/>
      <c r="CK79" s="754"/>
      <c r="CL79" s="755"/>
      <c r="CM79" s="753"/>
      <c r="CN79" s="754"/>
      <c r="CO79" s="754"/>
      <c r="CP79" s="754"/>
      <c r="CQ79" s="755"/>
      <c r="CR79" s="753"/>
      <c r="CS79" s="754"/>
      <c r="CT79" s="754"/>
      <c r="CU79" s="754"/>
      <c r="CV79" s="755"/>
      <c r="CW79" s="753"/>
      <c r="CX79" s="754"/>
      <c r="CY79" s="754"/>
      <c r="CZ79" s="754"/>
      <c r="DA79" s="755"/>
      <c r="DB79" s="753"/>
      <c r="DC79" s="754"/>
      <c r="DD79" s="754"/>
      <c r="DE79" s="754"/>
      <c r="DF79" s="755"/>
      <c r="DG79" s="753"/>
      <c r="DH79" s="754"/>
      <c r="DI79" s="754"/>
      <c r="DJ79" s="754"/>
      <c r="DK79" s="755"/>
      <c r="DL79" s="753"/>
      <c r="DM79" s="754"/>
      <c r="DN79" s="754"/>
      <c r="DO79" s="754"/>
      <c r="DP79" s="755"/>
      <c r="DQ79" s="753"/>
      <c r="DR79" s="754"/>
      <c r="DS79" s="754"/>
      <c r="DT79" s="754"/>
      <c r="DU79" s="755"/>
      <c r="DV79" s="756"/>
      <c r="DW79" s="757"/>
      <c r="DX79" s="757"/>
      <c r="DY79" s="757"/>
      <c r="DZ79" s="759"/>
      <c r="EA79" s="48"/>
    </row>
    <row r="80" spans="1:131" ht="26.25" customHeight="1" x14ac:dyDescent="0.2">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6"/>
      <c r="BT80" s="757"/>
      <c r="BU80" s="757"/>
      <c r="BV80" s="757"/>
      <c r="BW80" s="757"/>
      <c r="BX80" s="757"/>
      <c r="BY80" s="757"/>
      <c r="BZ80" s="757"/>
      <c r="CA80" s="757"/>
      <c r="CB80" s="757"/>
      <c r="CC80" s="757"/>
      <c r="CD80" s="757"/>
      <c r="CE80" s="757"/>
      <c r="CF80" s="757"/>
      <c r="CG80" s="758"/>
      <c r="CH80" s="753"/>
      <c r="CI80" s="754"/>
      <c r="CJ80" s="754"/>
      <c r="CK80" s="754"/>
      <c r="CL80" s="755"/>
      <c r="CM80" s="753"/>
      <c r="CN80" s="754"/>
      <c r="CO80" s="754"/>
      <c r="CP80" s="754"/>
      <c r="CQ80" s="755"/>
      <c r="CR80" s="753"/>
      <c r="CS80" s="754"/>
      <c r="CT80" s="754"/>
      <c r="CU80" s="754"/>
      <c r="CV80" s="755"/>
      <c r="CW80" s="753"/>
      <c r="CX80" s="754"/>
      <c r="CY80" s="754"/>
      <c r="CZ80" s="754"/>
      <c r="DA80" s="755"/>
      <c r="DB80" s="753"/>
      <c r="DC80" s="754"/>
      <c r="DD80" s="754"/>
      <c r="DE80" s="754"/>
      <c r="DF80" s="755"/>
      <c r="DG80" s="753"/>
      <c r="DH80" s="754"/>
      <c r="DI80" s="754"/>
      <c r="DJ80" s="754"/>
      <c r="DK80" s="755"/>
      <c r="DL80" s="753"/>
      <c r="DM80" s="754"/>
      <c r="DN80" s="754"/>
      <c r="DO80" s="754"/>
      <c r="DP80" s="755"/>
      <c r="DQ80" s="753"/>
      <c r="DR80" s="754"/>
      <c r="DS80" s="754"/>
      <c r="DT80" s="754"/>
      <c r="DU80" s="755"/>
      <c r="DV80" s="756"/>
      <c r="DW80" s="757"/>
      <c r="DX80" s="757"/>
      <c r="DY80" s="757"/>
      <c r="DZ80" s="759"/>
      <c r="EA80" s="48"/>
    </row>
    <row r="81" spans="1:131" ht="26.25" customHeight="1" x14ac:dyDescent="0.2">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6"/>
      <c r="BT81" s="757"/>
      <c r="BU81" s="757"/>
      <c r="BV81" s="757"/>
      <c r="BW81" s="757"/>
      <c r="BX81" s="757"/>
      <c r="BY81" s="757"/>
      <c r="BZ81" s="757"/>
      <c r="CA81" s="757"/>
      <c r="CB81" s="757"/>
      <c r="CC81" s="757"/>
      <c r="CD81" s="757"/>
      <c r="CE81" s="757"/>
      <c r="CF81" s="757"/>
      <c r="CG81" s="758"/>
      <c r="CH81" s="753"/>
      <c r="CI81" s="754"/>
      <c r="CJ81" s="754"/>
      <c r="CK81" s="754"/>
      <c r="CL81" s="755"/>
      <c r="CM81" s="753"/>
      <c r="CN81" s="754"/>
      <c r="CO81" s="754"/>
      <c r="CP81" s="754"/>
      <c r="CQ81" s="755"/>
      <c r="CR81" s="753"/>
      <c r="CS81" s="754"/>
      <c r="CT81" s="754"/>
      <c r="CU81" s="754"/>
      <c r="CV81" s="755"/>
      <c r="CW81" s="753"/>
      <c r="CX81" s="754"/>
      <c r="CY81" s="754"/>
      <c r="CZ81" s="754"/>
      <c r="DA81" s="755"/>
      <c r="DB81" s="753"/>
      <c r="DC81" s="754"/>
      <c r="DD81" s="754"/>
      <c r="DE81" s="754"/>
      <c r="DF81" s="755"/>
      <c r="DG81" s="753"/>
      <c r="DH81" s="754"/>
      <c r="DI81" s="754"/>
      <c r="DJ81" s="754"/>
      <c r="DK81" s="755"/>
      <c r="DL81" s="753"/>
      <c r="DM81" s="754"/>
      <c r="DN81" s="754"/>
      <c r="DO81" s="754"/>
      <c r="DP81" s="755"/>
      <c r="DQ81" s="753"/>
      <c r="DR81" s="754"/>
      <c r="DS81" s="754"/>
      <c r="DT81" s="754"/>
      <c r="DU81" s="755"/>
      <c r="DV81" s="756"/>
      <c r="DW81" s="757"/>
      <c r="DX81" s="757"/>
      <c r="DY81" s="757"/>
      <c r="DZ81" s="759"/>
      <c r="EA81" s="48"/>
    </row>
    <row r="82" spans="1:131" ht="26.25" customHeight="1" x14ac:dyDescent="0.2">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6"/>
      <c r="BT82" s="757"/>
      <c r="BU82" s="757"/>
      <c r="BV82" s="757"/>
      <c r="BW82" s="757"/>
      <c r="BX82" s="757"/>
      <c r="BY82" s="757"/>
      <c r="BZ82" s="757"/>
      <c r="CA82" s="757"/>
      <c r="CB82" s="757"/>
      <c r="CC82" s="757"/>
      <c r="CD82" s="757"/>
      <c r="CE82" s="757"/>
      <c r="CF82" s="757"/>
      <c r="CG82" s="758"/>
      <c r="CH82" s="753"/>
      <c r="CI82" s="754"/>
      <c r="CJ82" s="754"/>
      <c r="CK82" s="754"/>
      <c r="CL82" s="755"/>
      <c r="CM82" s="753"/>
      <c r="CN82" s="754"/>
      <c r="CO82" s="754"/>
      <c r="CP82" s="754"/>
      <c r="CQ82" s="755"/>
      <c r="CR82" s="753"/>
      <c r="CS82" s="754"/>
      <c r="CT82" s="754"/>
      <c r="CU82" s="754"/>
      <c r="CV82" s="755"/>
      <c r="CW82" s="753"/>
      <c r="CX82" s="754"/>
      <c r="CY82" s="754"/>
      <c r="CZ82" s="754"/>
      <c r="DA82" s="755"/>
      <c r="DB82" s="753"/>
      <c r="DC82" s="754"/>
      <c r="DD82" s="754"/>
      <c r="DE82" s="754"/>
      <c r="DF82" s="755"/>
      <c r="DG82" s="753"/>
      <c r="DH82" s="754"/>
      <c r="DI82" s="754"/>
      <c r="DJ82" s="754"/>
      <c r="DK82" s="755"/>
      <c r="DL82" s="753"/>
      <c r="DM82" s="754"/>
      <c r="DN82" s="754"/>
      <c r="DO82" s="754"/>
      <c r="DP82" s="755"/>
      <c r="DQ82" s="753"/>
      <c r="DR82" s="754"/>
      <c r="DS82" s="754"/>
      <c r="DT82" s="754"/>
      <c r="DU82" s="755"/>
      <c r="DV82" s="756"/>
      <c r="DW82" s="757"/>
      <c r="DX82" s="757"/>
      <c r="DY82" s="757"/>
      <c r="DZ82" s="759"/>
      <c r="EA82" s="48"/>
    </row>
    <row r="83" spans="1:131" ht="26.25" customHeight="1" x14ac:dyDescent="0.2">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6"/>
      <c r="BT83" s="757"/>
      <c r="BU83" s="757"/>
      <c r="BV83" s="757"/>
      <c r="BW83" s="757"/>
      <c r="BX83" s="757"/>
      <c r="BY83" s="757"/>
      <c r="BZ83" s="757"/>
      <c r="CA83" s="757"/>
      <c r="CB83" s="757"/>
      <c r="CC83" s="757"/>
      <c r="CD83" s="757"/>
      <c r="CE83" s="757"/>
      <c r="CF83" s="757"/>
      <c r="CG83" s="758"/>
      <c r="CH83" s="753"/>
      <c r="CI83" s="754"/>
      <c r="CJ83" s="754"/>
      <c r="CK83" s="754"/>
      <c r="CL83" s="755"/>
      <c r="CM83" s="753"/>
      <c r="CN83" s="754"/>
      <c r="CO83" s="754"/>
      <c r="CP83" s="754"/>
      <c r="CQ83" s="755"/>
      <c r="CR83" s="753"/>
      <c r="CS83" s="754"/>
      <c r="CT83" s="754"/>
      <c r="CU83" s="754"/>
      <c r="CV83" s="755"/>
      <c r="CW83" s="753"/>
      <c r="CX83" s="754"/>
      <c r="CY83" s="754"/>
      <c r="CZ83" s="754"/>
      <c r="DA83" s="755"/>
      <c r="DB83" s="753"/>
      <c r="DC83" s="754"/>
      <c r="DD83" s="754"/>
      <c r="DE83" s="754"/>
      <c r="DF83" s="755"/>
      <c r="DG83" s="753"/>
      <c r="DH83" s="754"/>
      <c r="DI83" s="754"/>
      <c r="DJ83" s="754"/>
      <c r="DK83" s="755"/>
      <c r="DL83" s="753"/>
      <c r="DM83" s="754"/>
      <c r="DN83" s="754"/>
      <c r="DO83" s="754"/>
      <c r="DP83" s="755"/>
      <c r="DQ83" s="753"/>
      <c r="DR83" s="754"/>
      <c r="DS83" s="754"/>
      <c r="DT83" s="754"/>
      <c r="DU83" s="755"/>
      <c r="DV83" s="756"/>
      <c r="DW83" s="757"/>
      <c r="DX83" s="757"/>
      <c r="DY83" s="757"/>
      <c r="DZ83" s="759"/>
      <c r="EA83" s="48"/>
    </row>
    <row r="84" spans="1:131" ht="26.25" customHeight="1" x14ac:dyDescent="0.2">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6"/>
      <c r="BT84" s="757"/>
      <c r="BU84" s="757"/>
      <c r="BV84" s="757"/>
      <c r="BW84" s="757"/>
      <c r="BX84" s="757"/>
      <c r="BY84" s="757"/>
      <c r="BZ84" s="757"/>
      <c r="CA84" s="757"/>
      <c r="CB84" s="757"/>
      <c r="CC84" s="757"/>
      <c r="CD84" s="757"/>
      <c r="CE84" s="757"/>
      <c r="CF84" s="757"/>
      <c r="CG84" s="758"/>
      <c r="CH84" s="753"/>
      <c r="CI84" s="754"/>
      <c r="CJ84" s="754"/>
      <c r="CK84" s="754"/>
      <c r="CL84" s="755"/>
      <c r="CM84" s="753"/>
      <c r="CN84" s="754"/>
      <c r="CO84" s="754"/>
      <c r="CP84" s="754"/>
      <c r="CQ84" s="755"/>
      <c r="CR84" s="753"/>
      <c r="CS84" s="754"/>
      <c r="CT84" s="754"/>
      <c r="CU84" s="754"/>
      <c r="CV84" s="755"/>
      <c r="CW84" s="753"/>
      <c r="CX84" s="754"/>
      <c r="CY84" s="754"/>
      <c r="CZ84" s="754"/>
      <c r="DA84" s="755"/>
      <c r="DB84" s="753"/>
      <c r="DC84" s="754"/>
      <c r="DD84" s="754"/>
      <c r="DE84" s="754"/>
      <c r="DF84" s="755"/>
      <c r="DG84" s="753"/>
      <c r="DH84" s="754"/>
      <c r="DI84" s="754"/>
      <c r="DJ84" s="754"/>
      <c r="DK84" s="755"/>
      <c r="DL84" s="753"/>
      <c r="DM84" s="754"/>
      <c r="DN84" s="754"/>
      <c r="DO84" s="754"/>
      <c r="DP84" s="755"/>
      <c r="DQ84" s="753"/>
      <c r="DR84" s="754"/>
      <c r="DS84" s="754"/>
      <c r="DT84" s="754"/>
      <c r="DU84" s="755"/>
      <c r="DV84" s="756"/>
      <c r="DW84" s="757"/>
      <c r="DX84" s="757"/>
      <c r="DY84" s="757"/>
      <c r="DZ84" s="759"/>
      <c r="EA84" s="48"/>
    </row>
    <row r="85" spans="1:131" ht="26.25" customHeight="1" x14ac:dyDescent="0.2">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6"/>
      <c r="BT85" s="757"/>
      <c r="BU85" s="757"/>
      <c r="BV85" s="757"/>
      <c r="BW85" s="757"/>
      <c r="BX85" s="757"/>
      <c r="BY85" s="757"/>
      <c r="BZ85" s="757"/>
      <c r="CA85" s="757"/>
      <c r="CB85" s="757"/>
      <c r="CC85" s="757"/>
      <c r="CD85" s="757"/>
      <c r="CE85" s="757"/>
      <c r="CF85" s="757"/>
      <c r="CG85" s="758"/>
      <c r="CH85" s="753"/>
      <c r="CI85" s="754"/>
      <c r="CJ85" s="754"/>
      <c r="CK85" s="754"/>
      <c r="CL85" s="755"/>
      <c r="CM85" s="753"/>
      <c r="CN85" s="754"/>
      <c r="CO85" s="754"/>
      <c r="CP85" s="754"/>
      <c r="CQ85" s="755"/>
      <c r="CR85" s="753"/>
      <c r="CS85" s="754"/>
      <c r="CT85" s="754"/>
      <c r="CU85" s="754"/>
      <c r="CV85" s="755"/>
      <c r="CW85" s="753"/>
      <c r="CX85" s="754"/>
      <c r="CY85" s="754"/>
      <c r="CZ85" s="754"/>
      <c r="DA85" s="755"/>
      <c r="DB85" s="753"/>
      <c r="DC85" s="754"/>
      <c r="DD85" s="754"/>
      <c r="DE85" s="754"/>
      <c r="DF85" s="755"/>
      <c r="DG85" s="753"/>
      <c r="DH85" s="754"/>
      <c r="DI85" s="754"/>
      <c r="DJ85" s="754"/>
      <c r="DK85" s="755"/>
      <c r="DL85" s="753"/>
      <c r="DM85" s="754"/>
      <c r="DN85" s="754"/>
      <c r="DO85" s="754"/>
      <c r="DP85" s="755"/>
      <c r="DQ85" s="753"/>
      <c r="DR85" s="754"/>
      <c r="DS85" s="754"/>
      <c r="DT85" s="754"/>
      <c r="DU85" s="755"/>
      <c r="DV85" s="756"/>
      <c r="DW85" s="757"/>
      <c r="DX85" s="757"/>
      <c r="DY85" s="757"/>
      <c r="DZ85" s="759"/>
      <c r="EA85" s="48"/>
    </row>
    <row r="86" spans="1:131" ht="26.25" customHeight="1" x14ac:dyDescent="0.2">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6"/>
      <c r="BT86" s="757"/>
      <c r="BU86" s="757"/>
      <c r="BV86" s="757"/>
      <c r="BW86" s="757"/>
      <c r="BX86" s="757"/>
      <c r="BY86" s="757"/>
      <c r="BZ86" s="757"/>
      <c r="CA86" s="757"/>
      <c r="CB86" s="757"/>
      <c r="CC86" s="757"/>
      <c r="CD86" s="757"/>
      <c r="CE86" s="757"/>
      <c r="CF86" s="757"/>
      <c r="CG86" s="758"/>
      <c r="CH86" s="753"/>
      <c r="CI86" s="754"/>
      <c r="CJ86" s="754"/>
      <c r="CK86" s="754"/>
      <c r="CL86" s="755"/>
      <c r="CM86" s="753"/>
      <c r="CN86" s="754"/>
      <c r="CO86" s="754"/>
      <c r="CP86" s="754"/>
      <c r="CQ86" s="755"/>
      <c r="CR86" s="753"/>
      <c r="CS86" s="754"/>
      <c r="CT86" s="754"/>
      <c r="CU86" s="754"/>
      <c r="CV86" s="755"/>
      <c r="CW86" s="753"/>
      <c r="CX86" s="754"/>
      <c r="CY86" s="754"/>
      <c r="CZ86" s="754"/>
      <c r="DA86" s="755"/>
      <c r="DB86" s="753"/>
      <c r="DC86" s="754"/>
      <c r="DD86" s="754"/>
      <c r="DE86" s="754"/>
      <c r="DF86" s="755"/>
      <c r="DG86" s="753"/>
      <c r="DH86" s="754"/>
      <c r="DI86" s="754"/>
      <c r="DJ86" s="754"/>
      <c r="DK86" s="755"/>
      <c r="DL86" s="753"/>
      <c r="DM86" s="754"/>
      <c r="DN86" s="754"/>
      <c r="DO86" s="754"/>
      <c r="DP86" s="755"/>
      <c r="DQ86" s="753"/>
      <c r="DR86" s="754"/>
      <c r="DS86" s="754"/>
      <c r="DT86" s="754"/>
      <c r="DU86" s="755"/>
      <c r="DV86" s="756"/>
      <c r="DW86" s="757"/>
      <c r="DX86" s="757"/>
      <c r="DY86" s="757"/>
      <c r="DZ86" s="759"/>
      <c r="EA86" s="48"/>
    </row>
    <row r="87" spans="1:131" ht="26.25" customHeight="1" x14ac:dyDescent="0.2">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6"/>
      <c r="BT87" s="757"/>
      <c r="BU87" s="757"/>
      <c r="BV87" s="757"/>
      <c r="BW87" s="757"/>
      <c r="BX87" s="757"/>
      <c r="BY87" s="757"/>
      <c r="BZ87" s="757"/>
      <c r="CA87" s="757"/>
      <c r="CB87" s="757"/>
      <c r="CC87" s="757"/>
      <c r="CD87" s="757"/>
      <c r="CE87" s="757"/>
      <c r="CF87" s="757"/>
      <c r="CG87" s="758"/>
      <c r="CH87" s="753"/>
      <c r="CI87" s="754"/>
      <c r="CJ87" s="754"/>
      <c r="CK87" s="754"/>
      <c r="CL87" s="755"/>
      <c r="CM87" s="753"/>
      <c r="CN87" s="754"/>
      <c r="CO87" s="754"/>
      <c r="CP87" s="754"/>
      <c r="CQ87" s="755"/>
      <c r="CR87" s="753"/>
      <c r="CS87" s="754"/>
      <c r="CT87" s="754"/>
      <c r="CU87" s="754"/>
      <c r="CV87" s="755"/>
      <c r="CW87" s="753"/>
      <c r="CX87" s="754"/>
      <c r="CY87" s="754"/>
      <c r="CZ87" s="754"/>
      <c r="DA87" s="755"/>
      <c r="DB87" s="753"/>
      <c r="DC87" s="754"/>
      <c r="DD87" s="754"/>
      <c r="DE87" s="754"/>
      <c r="DF87" s="755"/>
      <c r="DG87" s="753"/>
      <c r="DH87" s="754"/>
      <c r="DI87" s="754"/>
      <c r="DJ87" s="754"/>
      <c r="DK87" s="755"/>
      <c r="DL87" s="753"/>
      <c r="DM87" s="754"/>
      <c r="DN87" s="754"/>
      <c r="DO87" s="754"/>
      <c r="DP87" s="755"/>
      <c r="DQ87" s="753"/>
      <c r="DR87" s="754"/>
      <c r="DS87" s="754"/>
      <c r="DT87" s="754"/>
      <c r="DU87" s="755"/>
      <c r="DV87" s="756"/>
      <c r="DW87" s="757"/>
      <c r="DX87" s="757"/>
      <c r="DY87" s="757"/>
      <c r="DZ87" s="759"/>
      <c r="EA87" s="48"/>
    </row>
    <row r="88" spans="1:131" ht="26.25" customHeight="1" x14ac:dyDescent="0.2">
      <c r="A88" s="53" t="s">
        <v>250</v>
      </c>
      <c r="B88" s="712" t="s">
        <v>187</v>
      </c>
      <c r="C88" s="713"/>
      <c r="D88" s="713"/>
      <c r="E88" s="713"/>
      <c r="F88" s="713"/>
      <c r="G88" s="713"/>
      <c r="H88" s="713"/>
      <c r="I88" s="713"/>
      <c r="J88" s="713"/>
      <c r="K88" s="713"/>
      <c r="L88" s="713"/>
      <c r="M88" s="713"/>
      <c r="N88" s="713"/>
      <c r="O88" s="713"/>
      <c r="P88" s="714"/>
      <c r="Q88" s="750"/>
      <c r="R88" s="721"/>
      <c r="S88" s="721"/>
      <c r="T88" s="721"/>
      <c r="U88" s="721"/>
      <c r="V88" s="721"/>
      <c r="W88" s="721"/>
      <c r="X88" s="721"/>
      <c r="Y88" s="721"/>
      <c r="Z88" s="721"/>
      <c r="AA88" s="721"/>
      <c r="AB88" s="721"/>
      <c r="AC88" s="721"/>
      <c r="AD88" s="721"/>
      <c r="AE88" s="721"/>
      <c r="AF88" s="716">
        <v>15233</v>
      </c>
      <c r="AG88" s="716"/>
      <c r="AH88" s="716"/>
      <c r="AI88" s="716"/>
      <c r="AJ88" s="716"/>
      <c r="AK88" s="721"/>
      <c r="AL88" s="721"/>
      <c r="AM88" s="721"/>
      <c r="AN88" s="721"/>
      <c r="AO88" s="721"/>
      <c r="AP88" s="716">
        <v>47326</v>
      </c>
      <c r="AQ88" s="716"/>
      <c r="AR88" s="716"/>
      <c r="AS88" s="716"/>
      <c r="AT88" s="716"/>
      <c r="AU88" s="716">
        <v>2231</v>
      </c>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6"/>
      <c r="BT88" s="757"/>
      <c r="BU88" s="757"/>
      <c r="BV88" s="757"/>
      <c r="BW88" s="757"/>
      <c r="BX88" s="757"/>
      <c r="BY88" s="757"/>
      <c r="BZ88" s="757"/>
      <c r="CA88" s="757"/>
      <c r="CB88" s="757"/>
      <c r="CC88" s="757"/>
      <c r="CD88" s="757"/>
      <c r="CE88" s="757"/>
      <c r="CF88" s="757"/>
      <c r="CG88" s="758"/>
      <c r="CH88" s="753"/>
      <c r="CI88" s="754"/>
      <c r="CJ88" s="754"/>
      <c r="CK88" s="754"/>
      <c r="CL88" s="755"/>
      <c r="CM88" s="753"/>
      <c r="CN88" s="754"/>
      <c r="CO88" s="754"/>
      <c r="CP88" s="754"/>
      <c r="CQ88" s="755"/>
      <c r="CR88" s="753"/>
      <c r="CS88" s="754"/>
      <c r="CT88" s="754"/>
      <c r="CU88" s="754"/>
      <c r="CV88" s="755"/>
      <c r="CW88" s="753"/>
      <c r="CX88" s="754"/>
      <c r="CY88" s="754"/>
      <c r="CZ88" s="754"/>
      <c r="DA88" s="755"/>
      <c r="DB88" s="753"/>
      <c r="DC88" s="754"/>
      <c r="DD88" s="754"/>
      <c r="DE88" s="754"/>
      <c r="DF88" s="755"/>
      <c r="DG88" s="753"/>
      <c r="DH88" s="754"/>
      <c r="DI88" s="754"/>
      <c r="DJ88" s="754"/>
      <c r="DK88" s="755"/>
      <c r="DL88" s="753"/>
      <c r="DM88" s="754"/>
      <c r="DN88" s="754"/>
      <c r="DO88" s="754"/>
      <c r="DP88" s="755"/>
      <c r="DQ88" s="753"/>
      <c r="DR88" s="754"/>
      <c r="DS88" s="754"/>
      <c r="DT88" s="754"/>
      <c r="DU88" s="755"/>
      <c r="DV88" s="756"/>
      <c r="DW88" s="757"/>
      <c r="DX88" s="757"/>
      <c r="DY88" s="757"/>
      <c r="DZ88" s="75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6"/>
      <c r="BT89" s="757"/>
      <c r="BU89" s="757"/>
      <c r="BV89" s="757"/>
      <c r="BW89" s="757"/>
      <c r="BX89" s="757"/>
      <c r="BY89" s="757"/>
      <c r="BZ89" s="757"/>
      <c r="CA89" s="757"/>
      <c r="CB89" s="757"/>
      <c r="CC89" s="757"/>
      <c r="CD89" s="757"/>
      <c r="CE89" s="757"/>
      <c r="CF89" s="757"/>
      <c r="CG89" s="758"/>
      <c r="CH89" s="753"/>
      <c r="CI89" s="754"/>
      <c r="CJ89" s="754"/>
      <c r="CK89" s="754"/>
      <c r="CL89" s="755"/>
      <c r="CM89" s="753"/>
      <c r="CN89" s="754"/>
      <c r="CO89" s="754"/>
      <c r="CP89" s="754"/>
      <c r="CQ89" s="755"/>
      <c r="CR89" s="753"/>
      <c r="CS89" s="754"/>
      <c r="CT89" s="754"/>
      <c r="CU89" s="754"/>
      <c r="CV89" s="755"/>
      <c r="CW89" s="753"/>
      <c r="CX89" s="754"/>
      <c r="CY89" s="754"/>
      <c r="CZ89" s="754"/>
      <c r="DA89" s="755"/>
      <c r="DB89" s="753"/>
      <c r="DC89" s="754"/>
      <c r="DD89" s="754"/>
      <c r="DE89" s="754"/>
      <c r="DF89" s="755"/>
      <c r="DG89" s="753"/>
      <c r="DH89" s="754"/>
      <c r="DI89" s="754"/>
      <c r="DJ89" s="754"/>
      <c r="DK89" s="755"/>
      <c r="DL89" s="753"/>
      <c r="DM89" s="754"/>
      <c r="DN89" s="754"/>
      <c r="DO89" s="754"/>
      <c r="DP89" s="755"/>
      <c r="DQ89" s="753"/>
      <c r="DR89" s="754"/>
      <c r="DS89" s="754"/>
      <c r="DT89" s="754"/>
      <c r="DU89" s="755"/>
      <c r="DV89" s="756"/>
      <c r="DW89" s="757"/>
      <c r="DX89" s="757"/>
      <c r="DY89" s="757"/>
      <c r="DZ89" s="75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6"/>
      <c r="BT90" s="757"/>
      <c r="BU90" s="757"/>
      <c r="BV90" s="757"/>
      <c r="BW90" s="757"/>
      <c r="BX90" s="757"/>
      <c r="BY90" s="757"/>
      <c r="BZ90" s="757"/>
      <c r="CA90" s="757"/>
      <c r="CB90" s="757"/>
      <c r="CC90" s="757"/>
      <c r="CD90" s="757"/>
      <c r="CE90" s="757"/>
      <c r="CF90" s="757"/>
      <c r="CG90" s="758"/>
      <c r="CH90" s="753"/>
      <c r="CI90" s="754"/>
      <c r="CJ90" s="754"/>
      <c r="CK90" s="754"/>
      <c r="CL90" s="755"/>
      <c r="CM90" s="753"/>
      <c r="CN90" s="754"/>
      <c r="CO90" s="754"/>
      <c r="CP90" s="754"/>
      <c r="CQ90" s="755"/>
      <c r="CR90" s="753"/>
      <c r="CS90" s="754"/>
      <c r="CT90" s="754"/>
      <c r="CU90" s="754"/>
      <c r="CV90" s="755"/>
      <c r="CW90" s="753"/>
      <c r="CX90" s="754"/>
      <c r="CY90" s="754"/>
      <c r="CZ90" s="754"/>
      <c r="DA90" s="755"/>
      <c r="DB90" s="753"/>
      <c r="DC90" s="754"/>
      <c r="DD90" s="754"/>
      <c r="DE90" s="754"/>
      <c r="DF90" s="755"/>
      <c r="DG90" s="753"/>
      <c r="DH90" s="754"/>
      <c r="DI90" s="754"/>
      <c r="DJ90" s="754"/>
      <c r="DK90" s="755"/>
      <c r="DL90" s="753"/>
      <c r="DM90" s="754"/>
      <c r="DN90" s="754"/>
      <c r="DO90" s="754"/>
      <c r="DP90" s="755"/>
      <c r="DQ90" s="753"/>
      <c r="DR90" s="754"/>
      <c r="DS90" s="754"/>
      <c r="DT90" s="754"/>
      <c r="DU90" s="755"/>
      <c r="DV90" s="756"/>
      <c r="DW90" s="757"/>
      <c r="DX90" s="757"/>
      <c r="DY90" s="757"/>
      <c r="DZ90" s="75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6"/>
      <c r="BT91" s="757"/>
      <c r="BU91" s="757"/>
      <c r="BV91" s="757"/>
      <c r="BW91" s="757"/>
      <c r="BX91" s="757"/>
      <c r="BY91" s="757"/>
      <c r="BZ91" s="757"/>
      <c r="CA91" s="757"/>
      <c r="CB91" s="757"/>
      <c r="CC91" s="757"/>
      <c r="CD91" s="757"/>
      <c r="CE91" s="757"/>
      <c r="CF91" s="757"/>
      <c r="CG91" s="758"/>
      <c r="CH91" s="753"/>
      <c r="CI91" s="754"/>
      <c r="CJ91" s="754"/>
      <c r="CK91" s="754"/>
      <c r="CL91" s="755"/>
      <c r="CM91" s="753"/>
      <c r="CN91" s="754"/>
      <c r="CO91" s="754"/>
      <c r="CP91" s="754"/>
      <c r="CQ91" s="755"/>
      <c r="CR91" s="753"/>
      <c r="CS91" s="754"/>
      <c r="CT91" s="754"/>
      <c r="CU91" s="754"/>
      <c r="CV91" s="755"/>
      <c r="CW91" s="753"/>
      <c r="CX91" s="754"/>
      <c r="CY91" s="754"/>
      <c r="CZ91" s="754"/>
      <c r="DA91" s="755"/>
      <c r="DB91" s="753"/>
      <c r="DC91" s="754"/>
      <c r="DD91" s="754"/>
      <c r="DE91" s="754"/>
      <c r="DF91" s="755"/>
      <c r="DG91" s="753"/>
      <c r="DH91" s="754"/>
      <c r="DI91" s="754"/>
      <c r="DJ91" s="754"/>
      <c r="DK91" s="755"/>
      <c r="DL91" s="753"/>
      <c r="DM91" s="754"/>
      <c r="DN91" s="754"/>
      <c r="DO91" s="754"/>
      <c r="DP91" s="755"/>
      <c r="DQ91" s="753"/>
      <c r="DR91" s="754"/>
      <c r="DS91" s="754"/>
      <c r="DT91" s="754"/>
      <c r="DU91" s="755"/>
      <c r="DV91" s="756"/>
      <c r="DW91" s="757"/>
      <c r="DX91" s="757"/>
      <c r="DY91" s="757"/>
      <c r="DZ91" s="75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6"/>
      <c r="BT92" s="757"/>
      <c r="BU92" s="757"/>
      <c r="BV92" s="757"/>
      <c r="BW92" s="757"/>
      <c r="BX92" s="757"/>
      <c r="BY92" s="757"/>
      <c r="BZ92" s="757"/>
      <c r="CA92" s="757"/>
      <c r="CB92" s="757"/>
      <c r="CC92" s="757"/>
      <c r="CD92" s="757"/>
      <c r="CE92" s="757"/>
      <c r="CF92" s="757"/>
      <c r="CG92" s="758"/>
      <c r="CH92" s="753"/>
      <c r="CI92" s="754"/>
      <c r="CJ92" s="754"/>
      <c r="CK92" s="754"/>
      <c r="CL92" s="755"/>
      <c r="CM92" s="753"/>
      <c r="CN92" s="754"/>
      <c r="CO92" s="754"/>
      <c r="CP92" s="754"/>
      <c r="CQ92" s="755"/>
      <c r="CR92" s="753"/>
      <c r="CS92" s="754"/>
      <c r="CT92" s="754"/>
      <c r="CU92" s="754"/>
      <c r="CV92" s="755"/>
      <c r="CW92" s="753"/>
      <c r="CX92" s="754"/>
      <c r="CY92" s="754"/>
      <c r="CZ92" s="754"/>
      <c r="DA92" s="755"/>
      <c r="DB92" s="753"/>
      <c r="DC92" s="754"/>
      <c r="DD92" s="754"/>
      <c r="DE92" s="754"/>
      <c r="DF92" s="755"/>
      <c r="DG92" s="753"/>
      <c r="DH92" s="754"/>
      <c r="DI92" s="754"/>
      <c r="DJ92" s="754"/>
      <c r="DK92" s="755"/>
      <c r="DL92" s="753"/>
      <c r="DM92" s="754"/>
      <c r="DN92" s="754"/>
      <c r="DO92" s="754"/>
      <c r="DP92" s="755"/>
      <c r="DQ92" s="753"/>
      <c r="DR92" s="754"/>
      <c r="DS92" s="754"/>
      <c r="DT92" s="754"/>
      <c r="DU92" s="755"/>
      <c r="DV92" s="756"/>
      <c r="DW92" s="757"/>
      <c r="DX92" s="757"/>
      <c r="DY92" s="757"/>
      <c r="DZ92" s="75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6"/>
      <c r="BT93" s="757"/>
      <c r="BU93" s="757"/>
      <c r="BV93" s="757"/>
      <c r="BW93" s="757"/>
      <c r="BX93" s="757"/>
      <c r="BY93" s="757"/>
      <c r="BZ93" s="757"/>
      <c r="CA93" s="757"/>
      <c r="CB93" s="757"/>
      <c r="CC93" s="757"/>
      <c r="CD93" s="757"/>
      <c r="CE93" s="757"/>
      <c r="CF93" s="757"/>
      <c r="CG93" s="758"/>
      <c r="CH93" s="753"/>
      <c r="CI93" s="754"/>
      <c r="CJ93" s="754"/>
      <c r="CK93" s="754"/>
      <c r="CL93" s="755"/>
      <c r="CM93" s="753"/>
      <c r="CN93" s="754"/>
      <c r="CO93" s="754"/>
      <c r="CP93" s="754"/>
      <c r="CQ93" s="755"/>
      <c r="CR93" s="753"/>
      <c r="CS93" s="754"/>
      <c r="CT93" s="754"/>
      <c r="CU93" s="754"/>
      <c r="CV93" s="755"/>
      <c r="CW93" s="753"/>
      <c r="CX93" s="754"/>
      <c r="CY93" s="754"/>
      <c r="CZ93" s="754"/>
      <c r="DA93" s="755"/>
      <c r="DB93" s="753"/>
      <c r="DC93" s="754"/>
      <c r="DD93" s="754"/>
      <c r="DE93" s="754"/>
      <c r="DF93" s="755"/>
      <c r="DG93" s="753"/>
      <c r="DH93" s="754"/>
      <c r="DI93" s="754"/>
      <c r="DJ93" s="754"/>
      <c r="DK93" s="755"/>
      <c r="DL93" s="753"/>
      <c r="DM93" s="754"/>
      <c r="DN93" s="754"/>
      <c r="DO93" s="754"/>
      <c r="DP93" s="755"/>
      <c r="DQ93" s="753"/>
      <c r="DR93" s="754"/>
      <c r="DS93" s="754"/>
      <c r="DT93" s="754"/>
      <c r="DU93" s="755"/>
      <c r="DV93" s="756"/>
      <c r="DW93" s="757"/>
      <c r="DX93" s="757"/>
      <c r="DY93" s="757"/>
      <c r="DZ93" s="75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6"/>
      <c r="BT94" s="757"/>
      <c r="BU94" s="757"/>
      <c r="BV94" s="757"/>
      <c r="BW94" s="757"/>
      <c r="BX94" s="757"/>
      <c r="BY94" s="757"/>
      <c r="BZ94" s="757"/>
      <c r="CA94" s="757"/>
      <c r="CB94" s="757"/>
      <c r="CC94" s="757"/>
      <c r="CD94" s="757"/>
      <c r="CE94" s="757"/>
      <c r="CF94" s="757"/>
      <c r="CG94" s="758"/>
      <c r="CH94" s="753"/>
      <c r="CI94" s="754"/>
      <c r="CJ94" s="754"/>
      <c r="CK94" s="754"/>
      <c r="CL94" s="755"/>
      <c r="CM94" s="753"/>
      <c r="CN94" s="754"/>
      <c r="CO94" s="754"/>
      <c r="CP94" s="754"/>
      <c r="CQ94" s="755"/>
      <c r="CR94" s="753"/>
      <c r="CS94" s="754"/>
      <c r="CT94" s="754"/>
      <c r="CU94" s="754"/>
      <c r="CV94" s="755"/>
      <c r="CW94" s="753"/>
      <c r="CX94" s="754"/>
      <c r="CY94" s="754"/>
      <c r="CZ94" s="754"/>
      <c r="DA94" s="755"/>
      <c r="DB94" s="753"/>
      <c r="DC94" s="754"/>
      <c r="DD94" s="754"/>
      <c r="DE94" s="754"/>
      <c r="DF94" s="755"/>
      <c r="DG94" s="753"/>
      <c r="DH94" s="754"/>
      <c r="DI94" s="754"/>
      <c r="DJ94" s="754"/>
      <c r="DK94" s="755"/>
      <c r="DL94" s="753"/>
      <c r="DM94" s="754"/>
      <c r="DN94" s="754"/>
      <c r="DO94" s="754"/>
      <c r="DP94" s="755"/>
      <c r="DQ94" s="753"/>
      <c r="DR94" s="754"/>
      <c r="DS94" s="754"/>
      <c r="DT94" s="754"/>
      <c r="DU94" s="755"/>
      <c r="DV94" s="756"/>
      <c r="DW94" s="757"/>
      <c r="DX94" s="757"/>
      <c r="DY94" s="757"/>
      <c r="DZ94" s="75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6"/>
      <c r="BT95" s="757"/>
      <c r="BU95" s="757"/>
      <c r="BV95" s="757"/>
      <c r="BW95" s="757"/>
      <c r="BX95" s="757"/>
      <c r="BY95" s="757"/>
      <c r="BZ95" s="757"/>
      <c r="CA95" s="757"/>
      <c r="CB95" s="757"/>
      <c r="CC95" s="757"/>
      <c r="CD95" s="757"/>
      <c r="CE95" s="757"/>
      <c r="CF95" s="757"/>
      <c r="CG95" s="758"/>
      <c r="CH95" s="753"/>
      <c r="CI95" s="754"/>
      <c r="CJ95" s="754"/>
      <c r="CK95" s="754"/>
      <c r="CL95" s="755"/>
      <c r="CM95" s="753"/>
      <c r="CN95" s="754"/>
      <c r="CO95" s="754"/>
      <c r="CP95" s="754"/>
      <c r="CQ95" s="755"/>
      <c r="CR95" s="753"/>
      <c r="CS95" s="754"/>
      <c r="CT95" s="754"/>
      <c r="CU95" s="754"/>
      <c r="CV95" s="755"/>
      <c r="CW95" s="753"/>
      <c r="CX95" s="754"/>
      <c r="CY95" s="754"/>
      <c r="CZ95" s="754"/>
      <c r="DA95" s="755"/>
      <c r="DB95" s="753"/>
      <c r="DC95" s="754"/>
      <c r="DD95" s="754"/>
      <c r="DE95" s="754"/>
      <c r="DF95" s="755"/>
      <c r="DG95" s="753"/>
      <c r="DH95" s="754"/>
      <c r="DI95" s="754"/>
      <c r="DJ95" s="754"/>
      <c r="DK95" s="755"/>
      <c r="DL95" s="753"/>
      <c r="DM95" s="754"/>
      <c r="DN95" s="754"/>
      <c r="DO95" s="754"/>
      <c r="DP95" s="755"/>
      <c r="DQ95" s="753"/>
      <c r="DR95" s="754"/>
      <c r="DS95" s="754"/>
      <c r="DT95" s="754"/>
      <c r="DU95" s="755"/>
      <c r="DV95" s="756"/>
      <c r="DW95" s="757"/>
      <c r="DX95" s="757"/>
      <c r="DY95" s="757"/>
      <c r="DZ95" s="75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6"/>
      <c r="BT96" s="757"/>
      <c r="BU96" s="757"/>
      <c r="BV96" s="757"/>
      <c r="BW96" s="757"/>
      <c r="BX96" s="757"/>
      <c r="BY96" s="757"/>
      <c r="BZ96" s="757"/>
      <c r="CA96" s="757"/>
      <c r="CB96" s="757"/>
      <c r="CC96" s="757"/>
      <c r="CD96" s="757"/>
      <c r="CE96" s="757"/>
      <c r="CF96" s="757"/>
      <c r="CG96" s="758"/>
      <c r="CH96" s="753"/>
      <c r="CI96" s="754"/>
      <c r="CJ96" s="754"/>
      <c r="CK96" s="754"/>
      <c r="CL96" s="755"/>
      <c r="CM96" s="753"/>
      <c r="CN96" s="754"/>
      <c r="CO96" s="754"/>
      <c r="CP96" s="754"/>
      <c r="CQ96" s="755"/>
      <c r="CR96" s="753"/>
      <c r="CS96" s="754"/>
      <c r="CT96" s="754"/>
      <c r="CU96" s="754"/>
      <c r="CV96" s="755"/>
      <c r="CW96" s="753"/>
      <c r="CX96" s="754"/>
      <c r="CY96" s="754"/>
      <c r="CZ96" s="754"/>
      <c r="DA96" s="755"/>
      <c r="DB96" s="753"/>
      <c r="DC96" s="754"/>
      <c r="DD96" s="754"/>
      <c r="DE96" s="754"/>
      <c r="DF96" s="755"/>
      <c r="DG96" s="753"/>
      <c r="DH96" s="754"/>
      <c r="DI96" s="754"/>
      <c r="DJ96" s="754"/>
      <c r="DK96" s="755"/>
      <c r="DL96" s="753"/>
      <c r="DM96" s="754"/>
      <c r="DN96" s="754"/>
      <c r="DO96" s="754"/>
      <c r="DP96" s="755"/>
      <c r="DQ96" s="753"/>
      <c r="DR96" s="754"/>
      <c r="DS96" s="754"/>
      <c r="DT96" s="754"/>
      <c r="DU96" s="755"/>
      <c r="DV96" s="756"/>
      <c r="DW96" s="757"/>
      <c r="DX96" s="757"/>
      <c r="DY96" s="757"/>
      <c r="DZ96" s="75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6"/>
      <c r="BT97" s="757"/>
      <c r="BU97" s="757"/>
      <c r="BV97" s="757"/>
      <c r="BW97" s="757"/>
      <c r="BX97" s="757"/>
      <c r="BY97" s="757"/>
      <c r="BZ97" s="757"/>
      <c r="CA97" s="757"/>
      <c r="CB97" s="757"/>
      <c r="CC97" s="757"/>
      <c r="CD97" s="757"/>
      <c r="CE97" s="757"/>
      <c r="CF97" s="757"/>
      <c r="CG97" s="758"/>
      <c r="CH97" s="753"/>
      <c r="CI97" s="754"/>
      <c r="CJ97" s="754"/>
      <c r="CK97" s="754"/>
      <c r="CL97" s="755"/>
      <c r="CM97" s="753"/>
      <c r="CN97" s="754"/>
      <c r="CO97" s="754"/>
      <c r="CP97" s="754"/>
      <c r="CQ97" s="755"/>
      <c r="CR97" s="753"/>
      <c r="CS97" s="754"/>
      <c r="CT97" s="754"/>
      <c r="CU97" s="754"/>
      <c r="CV97" s="755"/>
      <c r="CW97" s="753"/>
      <c r="CX97" s="754"/>
      <c r="CY97" s="754"/>
      <c r="CZ97" s="754"/>
      <c r="DA97" s="755"/>
      <c r="DB97" s="753"/>
      <c r="DC97" s="754"/>
      <c r="DD97" s="754"/>
      <c r="DE97" s="754"/>
      <c r="DF97" s="755"/>
      <c r="DG97" s="753"/>
      <c r="DH97" s="754"/>
      <c r="DI97" s="754"/>
      <c r="DJ97" s="754"/>
      <c r="DK97" s="755"/>
      <c r="DL97" s="753"/>
      <c r="DM97" s="754"/>
      <c r="DN97" s="754"/>
      <c r="DO97" s="754"/>
      <c r="DP97" s="755"/>
      <c r="DQ97" s="753"/>
      <c r="DR97" s="754"/>
      <c r="DS97" s="754"/>
      <c r="DT97" s="754"/>
      <c r="DU97" s="755"/>
      <c r="DV97" s="756"/>
      <c r="DW97" s="757"/>
      <c r="DX97" s="757"/>
      <c r="DY97" s="757"/>
      <c r="DZ97" s="75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6"/>
      <c r="BT98" s="757"/>
      <c r="BU98" s="757"/>
      <c r="BV98" s="757"/>
      <c r="BW98" s="757"/>
      <c r="BX98" s="757"/>
      <c r="BY98" s="757"/>
      <c r="BZ98" s="757"/>
      <c r="CA98" s="757"/>
      <c r="CB98" s="757"/>
      <c r="CC98" s="757"/>
      <c r="CD98" s="757"/>
      <c r="CE98" s="757"/>
      <c r="CF98" s="757"/>
      <c r="CG98" s="758"/>
      <c r="CH98" s="753"/>
      <c r="CI98" s="754"/>
      <c r="CJ98" s="754"/>
      <c r="CK98" s="754"/>
      <c r="CL98" s="755"/>
      <c r="CM98" s="753"/>
      <c r="CN98" s="754"/>
      <c r="CO98" s="754"/>
      <c r="CP98" s="754"/>
      <c r="CQ98" s="755"/>
      <c r="CR98" s="753"/>
      <c r="CS98" s="754"/>
      <c r="CT98" s="754"/>
      <c r="CU98" s="754"/>
      <c r="CV98" s="755"/>
      <c r="CW98" s="753"/>
      <c r="CX98" s="754"/>
      <c r="CY98" s="754"/>
      <c r="CZ98" s="754"/>
      <c r="DA98" s="755"/>
      <c r="DB98" s="753"/>
      <c r="DC98" s="754"/>
      <c r="DD98" s="754"/>
      <c r="DE98" s="754"/>
      <c r="DF98" s="755"/>
      <c r="DG98" s="753"/>
      <c r="DH98" s="754"/>
      <c r="DI98" s="754"/>
      <c r="DJ98" s="754"/>
      <c r="DK98" s="755"/>
      <c r="DL98" s="753"/>
      <c r="DM98" s="754"/>
      <c r="DN98" s="754"/>
      <c r="DO98" s="754"/>
      <c r="DP98" s="755"/>
      <c r="DQ98" s="753"/>
      <c r="DR98" s="754"/>
      <c r="DS98" s="754"/>
      <c r="DT98" s="754"/>
      <c r="DU98" s="755"/>
      <c r="DV98" s="756"/>
      <c r="DW98" s="757"/>
      <c r="DX98" s="757"/>
      <c r="DY98" s="757"/>
      <c r="DZ98" s="75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6"/>
      <c r="BT99" s="757"/>
      <c r="BU99" s="757"/>
      <c r="BV99" s="757"/>
      <c r="BW99" s="757"/>
      <c r="BX99" s="757"/>
      <c r="BY99" s="757"/>
      <c r="BZ99" s="757"/>
      <c r="CA99" s="757"/>
      <c r="CB99" s="757"/>
      <c r="CC99" s="757"/>
      <c r="CD99" s="757"/>
      <c r="CE99" s="757"/>
      <c r="CF99" s="757"/>
      <c r="CG99" s="758"/>
      <c r="CH99" s="753"/>
      <c r="CI99" s="754"/>
      <c r="CJ99" s="754"/>
      <c r="CK99" s="754"/>
      <c r="CL99" s="755"/>
      <c r="CM99" s="753"/>
      <c r="CN99" s="754"/>
      <c r="CO99" s="754"/>
      <c r="CP99" s="754"/>
      <c r="CQ99" s="755"/>
      <c r="CR99" s="753"/>
      <c r="CS99" s="754"/>
      <c r="CT99" s="754"/>
      <c r="CU99" s="754"/>
      <c r="CV99" s="755"/>
      <c r="CW99" s="753"/>
      <c r="CX99" s="754"/>
      <c r="CY99" s="754"/>
      <c r="CZ99" s="754"/>
      <c r="DA99" s="755"/>
      <c r="DB99" s="753"/>
      <c r="DC99" s="754"/>
      <c r="DD99" s="754"/>
      <c r="DE99" s="754"/>
      <c r="DF99" s="755"/>
      <c r="DG99" s="753"/>
      <c r="DH99" s="754"/>
      <c r="DI99" s="754"/>
      <c r="DJ99" s="754"/>
      <c r="DK99" s="755"/>
      <c r="DL99" s="753"/>
      <c r="DM99" s="754"/>
      <c r="DN99" s="754"/>
      <c r="DO99" s="754"/>
      <c r="DP99" s="755"/>
      <c r="DQ99" s="753"/>
      <c r="DR99" s="754"/>
      <c r="DS99" s="754"/>
      <c r="DT99" s="754"/>
      <c r="DU99" s="755"/>
      <c r="DV99" s="756"/>
      <c r="DW99" s="757"/>
      <c r="DX99" s="757"/>
      <c r="DY99" s="757"/>
      <c r="DZ99" s="75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6"/>
      <c r="BT100" s="757"/>
      <c r="BU100" s="757"/>
      <c r="BV100" s="757"/>
      <c r="BW100" s="757"/>
      <c r="BX100" s="757"/>
      <c r="BY100" s="757"/>
      <c r="BZ100" s="757"/>
      <c r="CA100" s="757"/>
      <c r="CB100" s="757"/>
      <c r="CC100" s="757"/>
      <c r="CD100" s="757"/>
      <c r="CE100" s="757"/>
      <c r="CF100" s="757"/>
      <c r="CG100" s="758"/>
      <c r="CH100" s="753"/>
      <c r="CI100" s="754"/>
      <c r="CJ100" s="754"/>
      <c r="CK100" s="754"/>
      <c r="CL100" s="755"/>
      <c r="CM100" s="753"/>
      <c r="CN100" s="754"/>
      <c r="CO100" s="754"/>
      <c r="CP100" s="754"/>
      <c r="CQ100" s="755"/>
      <c r="CR100" s="753"/>
      <c r="CS100" s="754"/>
      <c r="CT100" s="754"/>
      <c r="CU100" s="754"/>
      <c r="CV100" s="755"/>
      <c r="CW100" s="753"/>
      <c r="CX100" s="754"/>
      <c r="CY100" s="754"/>
      <c r="CZ100" s="754"/>
      <c r="DA100" s="755"/>
      <c r="DB100" s="753"/>
      <c r="DC100" s="754"/>
      <c r="DD100" s="754"/>
      <c r="DE100" s="754"/>
      <c r="DF100" s="755"/>
      <c r="DG100" s="753"/>
      <c r="DH100" s="754"/>
      <c r="DI100" s="754"/>
      <c r="DJ100" s="754"/>
      <c r="DK100" s="755"/>
      <c r="DL100" s="753"/>
      <c r="DM100" s="754"/>
      <c r="DN100" s="754"/>
      <c r="DO100" s="754"/>
      <c r="DP100" s="755"/>
      <c r="DQ100" s="753"/>
      <c r="DR100" s="754"/>
      <c r="DS100" s="754"/>
      <c r="DT100" s="754"/>
      <c r="DU100" s="755"/>
      <c r="DV100" s="756"/>
      <c r="DW100" s="757"/>
      <c r="DX100" s="757"/>
      <c r="DY100" s="757"/>
      <c r="DZ100" s="75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6"/>
      <c r="BT101" s="757"/>
      <c r="BU101" s="757"/>
      <c r="BV101" s="757"/>
      <c r="BW101" s="757"/>
      <c r="BX101" s="757"/>
      <c r="BY101" s="757"/>
      <c r="BZ101" s="757"/>
      <c r="CA101" s="757"/>
      <c r="CB101" s="757"/>
      <c r="CC101" s="757"/>
      <c r="CD101" s="757"/>
      <c r="CE101" s="757"/>
      <c r="CF101" s="757"/>
      <c r="CG101" s="758"/>
      <c r="CH101" s="753"/>
      <c r="CI101" s="754"/>
      <c r="CJ101" s="754"/>
      <c r="CK101" s="754"/>
      <c r="CL101" s="755"/>
      <c r="CM101" s="753"/>
      <c r="CN101" s="754"/>
      <c r="CO101" s="754"/>
      <c r="CP101" s="754"/>
      <c r="CQ101" s="755"/>
      <c r="CR101" s="753"/>
      <c r="CS101" s="754"/>
      <c r="CT101" s="754"/>
      <c r="CU101" s="754"/>
      <c r="CV101" s="755"/>
      <c r="CW101" s="753"/>
      <c r="CX101" s="754"/>
      <c r="CY101" s="754"/>
      <c r="CZ101" s="754"/>
      <c r="DA101" s="755"/>
      <c r="DB101" s="753"/>
      <c r="DC101" s="754"/>
      <c r="DD101" s="754"/>
      <c r="DE101" s="754"/>
      <c r="DF101" s="755"/>
      <c r="DG101" s="753"/>
      <c r="DH101" s="754"/>
      <c r="DI101" s="754"/>
      <c r="DJ101" s="754"/>
      <c r="DK101" s="755"/>
      <c r="DL101" s="753"/>
      <c r="DM101" s="754"/>
      <c r="DN101" s="754"/>
      <c r="DO101" s="754"/>
      <c r="DP101" s="755"/>
      <c r="DQ101" s="753"/>
      <c r="DR101" s="754"/>
      <c r="DS101" s="754"/>
      <c r="DT101" s="754"/>
      <c r="DU101" s="755"/>
      <c r="DV101" s="756"/>
      <c r="DW101" s="757"/>
      <c r="DX101" s="757"/>
      <c r="DY101" s="757"/>
      <c r="DZ101" s="75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250</v>
      </c>
      <c r="BR102" s="712" t="s">
        <v>453</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v>250</v>
      </c>
      <c r="CS102" s="725"/>
      <c r="CT102" s="725"/>
      <c r="CU102" s="725"/>
      <c r="CV102" s="771"/>
      <c r="CW102" s="770">
        <v>53</v>
      </c>
      <c r="CX102" s="725"/>
      <c r="CY102" s="725"/>
      <c r="CZ102" s="725"/>
      <c r="DA102" s="771"/>
      <c r="DB102" s="770"/>
      <c r="DC102" s="725"/>
      <c r="DD102" s="725"/>
      <c r="DE102" s="725"/>
      <c r="DF102" s="771"/>
      <c r="DG102" s="770"/>
      <c r="DH102" s="725"/>
      <c r="DI102" s="725"/>
      <c r="DJ102" s="725"/>
      <c r="DK102" s="771"/>
      <c r="DL102" s="770"/>
      <c r="DM102" s="725"/>
      <c r="DN102" s="725"/>
      <c r="DO102" s="725"/>
      <c r="DP102" s="771"/>
      <c r="DQ102" s="770"/>
      <c r="DR102" s="725"/>
      <c r="DS102" s="725"/>
      <c r="DT102" s="725"/>
      <c r="DU102" s="771"/>
      <c r="DV102" s="712"/>
      <c r="DW102" s="713"/>
      <c r="DX102" s="713"/>
      <c r="DY102" s="713"/>
      <c r="DZ102" s="77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104</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465</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5" t="s">
        <v>467</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203</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2">
      <c r="A109" s="778" t="s">
        <v>468</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436</v>
      </c>
      <c r="AB109" s="779"/>
      <c r="AC109" s="779"/>
      <c r="AD109" s="779"/>
      <c r="AE109" s="780"/>
      <c r="AF109" s="781" t="s">
        <v>469</v>
      </c>
      <c r="AG109" s="779"/>
      <c r="AH109" s="779"/>
      <c r="AI109" s="779"/>
      <c r="AJ109" s="780"/>
      <c r="AK109" s="781" t="s">
        <v>391</v>
      </c>
      <c r="AL109" s="779"/>
      <c r="AM109" s="779"/>
      <c r="AN109" s="779"/>
      <c r="AO109" s="780"/>
      <c r="AP109" s="781" t="s">
        <v>470</v>
      </c>
      <c r="AQ109" s="779"/>
      <c r="AR109" s="779"/>
      <c r="AS109" s="779"/>
      <c r="AT109" s="782"/>
      <c r="AU109" s="778" t="s">
        <v>468</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436</v>
      </c>
      <c r="BR109" s="779"/>
      <c r="BS109" s="779"/>
      <c r="BT109" s="779"/>
      <c r="BU109" s="780"/>
      <c r="BV109" s="781" t="s">
        <v>469</v>
      </c>
      <c r="BW109" s="779"/>
      <c r="BX109" s="779"/>
      <c r="BY109" s="779"/>
      <c r="BZ109" s="780"/>
      <c r="CA109" s="781" t="s">
        <v>391</v>
      </c>
      <c r="CB109" s="779"/>
      <c r="CC109" s="779"/>
      <c r="CD109" s="779"/>
      <c r="CE109" s="780"/>
      <c r="CF109" s="783" t="s">
        <v>470</v>
      </c>
      <c r="CG109" s="783"/>
      <c r="CH109" s="783"/>
      <c r="CI109" s="783"/>
      <c r="CJ109" s="783"/>
      <c r="CK109" s="781" t="s">
        <v>94</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436</v>
      </c>
      <c r="DH109" s="779"/>
      <c r="DI109" s="779"/>
      <c r="DJ109" s="779"/>
      <c r="DK109" s="780"/>
      <c r="DL109" s="781" t="s">
        <v>469</v>
      </c>
      <c r="DM109" s="779"/>
      <c r="DN109" s="779"/>
      <c r="DO109" s="779"/>
      <c r="DP109" s="780"/>
      <c r="DQ109" s="781" t="s">
        <v>391</v>
      </c>
      <c r="DR109" s="779"/>
      <c r="DS109" s="779"/>
      <c r="DT109" s="779"/>
      <c r="DU109" s="780"/>
      <c r="DV109" s="781" t="s">
        <v>470</v>
      </c>
      <c r="DW109" s="779"/>
      <c r="DX109" s="779"/>
      <c r="DY109" s="779"/>
      <c r="DZ109" s="782"/>
    </row>
    <row r="110" spans="1:131" s="48" customFormat="1" ht="26.25" customHeight="1" x14ac:dyDescent="0.2">
      <c r="A110" s="784" t="s">
        <v>333</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874603</v>
      </c>
      <c r="AB110" s="788"/>
      <c r="AC110" s="788"/>
      <c r="AD110" s="788"/>
      <c r="AE110" s="789"/>
      <c r="AF110" s="790">
        <v>820129</v>
      </c>
      <c r="AG110" s="788"/>
      <c r="AH110" s="788"/>
      <c r="AI110" s="788"/>
      <c r="AJ110" s="789"/>
      <c r="AK110" s="790">
        <v>813890</v>
      </c>
      <c r="AL110" s="788"/>
      <c r="AM110" s="788"/>
      <c r="AN110" s="788"/>
      <c r="AO110" s="789"/>
      <c r="AP110" s="791">
        <v>10.9</v>
      </c>
      <c r="AQ110" s="792"/>
      <c r="AR110" s="792"/>
      <c r="AS110" s="792"/>
      <c r="AT110" s="793"/>
      <c r="AU110" s="849" t="s">
        <v>124</v>
      </c>
      <c r="AV110" s="850"/>
      <c r="AW110" s="850"/>
      <c r="AX110" s="850"/>
      <c r="AY110" s="850"/>
      <c r="AZ110" s="794" t="s">
        <v>471</v>
      </c>
      <c r="BA110" s="785"/>
      <c r="BB110" s="785"/>
      <c r="BC110" s="785"/>
      <c r="BD110" s="785"/>
      <c r="BE110" s="785"/>
      <c r="BF110" s="785"/>
      <c r="BG110" s="785"/>
      <c r="BH110" s="785"/>
      <c r="BI110" s="785"/>
      <c r="BJ110" s="785"/>
      <c r="BK110" s="785"/>
      <c r="BL110" s="785"/>
      <c r="BM110" s="785"/>
      <c r="BN110" s="785"/>
      <c r="BO110" s="785"/>
      <c r="BP110" s="786"/>
      <c r="BQ110" s="795">
        <v>6451089</v>
      </c>
      <c r="BR110" s="796"/>
      <c r="BS110" s="796"/>
      <c r="BT110" s="796"/>
      <c r="BU110" s="796"/>
      <c r="BV110" s="796">
        <v>6496774</v>
      </c>
      <c r="BW110" s="796"/>
      <c r="BX110" s="796"/>
      <c r="BY110" s="796"/>
      <c r="BZ110" s="796"/>
      <c r="CA110" s="796">
        <v>6594281</v>
      </c>
      <c r="CB110" s="796"/>
      <c r="CC110" s="796"/>
      <c r="CD110" s="796"/>
      <c r="CE110" s="796"/>
      <c r="CF110" s="797">
        <v>88.5</v>
      </c>
      <c r="CG110" s="798"/>
      <c r="CH110" s="798"/>
      <c r="CI110" s="798"/>
      <c r="CJ110" s="798"/>
      <c r="CK110" s="855" t="s">
        <v>388</v>
      </c>
      <c r="CL110" s="856"/>
      <c r="CM110" s="794" t="s">
        <v>63</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201</v>
      </c>
      <c r="DH110" s="796"/>
      <c r="DI110" s="796"/>
      <c r="DJ110" s="796"/>
      <c r="DK110" s="796"/>
      <c r="DL110" s="796" t="s">
        <v>201</v>
      </c>
      <c r="DM110" s="796"/>
      <c r="DN110" s="796"/>
      <c r="DO110" s="796"/>
      <c r="DP110" s="796"/>
      <c r="DQ110" s="796" t="s">
        <v>201</v>
      </c>
      <c r="DR110" s="796"/>
      <c r="DS110" s="796"/>
      <c r="DT110" s="796"/>
      <c r="DU110" s="796"/>
      <c r="DV110" s="799" t="s">
        <v>201</v>
      </c>
      <c r="DW110" s="799"/>
      <c r="DX110" s="799"/>
      <c r="DY110" s="799"/>
      <c r="DZ110" s="800"/>
    </row>
    <row r="111" spans="1:131" s="48" customFormat="1" ht="26.25" customHeight="1" x14ac:dyDescent="0.2">
      <c r="A111" s="801" t="s">
        <v>455</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201</v>
      </c>
      <c r="AB111" s="804"/>
      <c r="AC111" s="804"/>
      <c r="AD111" s="804"/>
      <c r="AE111" s="805"/>
      <c r="AF111" s="806" t="s">
        <v>201</v>
      </c>
      <c r="AG111" s="804"/>
      <c r="AH111" s="804"/>
      <c r="AI111" s="804"/>
      <c r="AJ111" s="805"/>
      <c r="AK111" s="806" t="s">
        <v>201</v>
      </c>
      <c r="AL111" s="804"/>
      <c r="AM111" s="804"/>
      <c r="AN111" s="804"/>
      <c r="AO111" s="805"/>
      <c r="AP111" s="807" t="s">
        <v>201</v>
      </c>
      <c r="AQ111" s="808"/>
      <c r="AR111" s="808"/>
      <c r="AS111" s="808"/>
      <c r="AT111" s="809"/>
      <c r="AU111" s="851"/>
      <c r="AV111" s="852"/>
      <c r="AW111" s="852"/>
      <c r="AX111" s="852"/>
      <c r="AY111" s="852"/>
      <c r="AZ111" s="810" t="s">
        <v>472</v>
      </c>
      <c r="BA111" s="811"/>
      <c r="BB111" s="811"/>
      <c r="BC111" s="811"/>
      <c r="BD111" s="811"/>
      <c r="BE111" s="811"/>
      <c r="BF111" s="811"/>
      <c r="BG111" s="811"/>
      <c r="BH111" s="811"/>
      <c r="BI111" s="811"/>
      <c r="BJ111" s="811"/>
      <c r="BK111" s="811"/>
      <c r="BL111" s="811"/>
      <c r="BM111" s="811"/>
      <c r="BN111" s="811"/>
      <c r="BO111" s="811"/>
      <c r="BP111" s="812"/>
      <c r="BQ111" s="813" t="s">
        <v>201</v>
      </c>
      <c r="BR111" s="814"/>
      <c r="BS111" s="814"/>
      <c r="BT111" s="814"/>
      <c r="BU111" s="814"/>
      <c r="BV111" s="814" t="s">
        <v>201</v>
      </c>
      <c r="BW111" s="814"/>
      <c r="BX111" s="814"/>
      <c r="BY111" s="814"/>
      <c r="BZ111" s="814"/>
      <c r="CA111" s="814" t="s">
        <v>201</v>
      </c>
      <c r="CB111" s="814"/>
      <c r="CC111" s="814"/>
      <c r="CD111" s="814"/>
      <c r="CE111" s="814"/>
      <c r="CF111" s="815" t="s">
        <v>201</v>
      </c>
      <c r="CG111" s="816"/>
      <c r="CH111" s="816"/>
      <c r="CI111" s="816"/>
      <c r="CJ111" s="816"/>
      <c r="CK111" s="857"/>
      <c r="CL111" s="858"/>
      <c r="CM111" s="810" t="s">
        <v>138</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201</v>
      </c>
      <c r="DH111" s="814"/>
      <c r="DI111" s="814"/>
      <c r="DJ111" s="814"/>
      <c r="DK111" s="814"/>
      <c r="DL111" s="814" t="s">
        <v>201</v>
      </c>
      <c r="DM111" s="814"/>
      <c r="DN111" s="814"/>
      <c r="DO111" s="814"/>
      <c r="DP111" s="814"/>
      <c r="DQ111" s="814" t="s">
        <v>201</v>
      </c>
      <c r="DR111" s="814"/>
      <c r="DS111" s="814"/>
      <c r="DT111" s="814"/>
      <c r="DU111" s="814"/>
      <c r="DV111" s="817" t="s">
        <v>201</v>
      </c>
      <c r="DW111" s="817"/>
      <c r="DX111" s="817"/>
      <c r="DY111" s="817"/>
      <c r="DZ111" s="818"/>
    </row>
    <row r="112" spans="1:131" s="48" customFormat="1" ht="26.25" customHeight="1" x14ac:dyDescent="0.2">
      <c r="A112" s="967" t="s">
        <v>156</v>
      </c>
      <c r="B112" s="968"/>
      <c r="C112" s="811" t="s">
        <v>473</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201</v>
      </c>
      <c r="AB112" s="804"/>
      <c r="AC112" s="804"/>
      <c r="AD112" s="804"/>
      <c r="AE112" s="805"/>
      <c r="AF112" s="806" t="s">
        <v>201</v>
      </c>
      <c r="AG112" s="804"/>
      <c r="AH112" s="804"/>
      <c r="AI112" s="804"/>
      <c r="AJ112" s="805"/>
      <c r="AK112" s="806" t="s">
        <v>201</v>
      </c>
      <c r="AL112" s="804"/>
      <c r="AM112" s="804"/>
      <c r="AN112" s="804"/>
      <c r="AO112" s="805"/>
      <c r="AP112" s="807" t="s">
        <v>201</v>
      </c>
      <c r="AQ112" s="808"/>
      <c r="AR112" s="808"/>
      <c r="AS112" s="808"/>
      <c r="AT112" s="809"/>
      <c r="AU112" s="851"/>
      <c r="AV112" s="852"/>
      <c r="AW112" s="852"/>
      <c r="AX112" s="852"/>
      <c r="AY112" s="852"/>
      <c r="AZ112" s="810" t="s">
        <v>270</v>
      </c>
      <c r="BA112" s="811"/>
      <c r="BB112" s="811"/>
      <c r="BC112" s="811"/>
      <c r="BD112" s="811"/>
      <c r="BE112" s="811"/>
      <c r="BF112" s="811"/>
      <c r="BG112" s="811"/>
      <c r="BH112" s="811"/>
      <c r="BI112" s="811"/>
      <c r="BJ112" s="811"/>
      <c r="BK112" s="811"/>
      <c r="BL112" s="811"/>
      <c r="BM112" s="811"/>
      <c r="BN112" s="811"/>
      <c r="BO112" s="811"/>
      <c r="BP112" s="812"/>
      <c r="BQ112" s="813">
        <v>3112783</v>
      </c>
      <c r="BR112" s="814"/>
      <c r="BS112" s="814"/>
      <c r="BT112" s="814"/>
      <c r="BU112" s="814"/>
      <c r="BV112" s="814">
        <v>2894752</v>
      </c>
      <c r="BW112" s="814"/>
      <c r="BX112" s="814"/>
      <c r="BY112" s="814"/>
      <c r="BZ112" s="814"/>
      <c r="CA112" s="814">
        <v>2679956</v>
      </c>
      <c r="CB112" s="814"/>
      <c r="CC112" s="814"/>
      <c r="CD112" s="814"/>
      <c r="CE112" s="814"/>
      <c r="CF112" s="815">
        <v>36</v>
      </c>
      <c r="CG112" s="816"/>
      <c r="CH112" s="816"/>
      <c r="CI112" s="816"/>
      <c r="CJ112" s="816"/>
      <c r="CK112" s="857"/>
      <c r="CL112" s="858"/>
      <c r="CM112" s="810" t="s">
        <v>396</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201</v>
      </c>
      <c r="DH112" s="814"/>
      <c r="DI112" s="814"/>
      <c r="DJ112" s="814"/>
      <c r="DK112" s="814"/>
      <c r="DL112" s="814" t="s">
        <v>201</v>
      </c>
      <c r="DM112" s="814"/>
      <c r="DN112" s="814"/>
      <c r="DO112" s="814"/>
      <c r="DP112" s="814"/>
      <c r="DQ112" s="814" t="s">
        <v>201</v>
      </c>
      <c r="DR112" s="814"/>
      <c r="DS112" s="814"/>
      <c r="DT112" s="814"/>
      <c r="DU112" s="814"/>
      <c r="DV112" s="817" t="s">
        <v>201</v>
      </c>
      <c r="DW112" s="817"/>
      <c r="DX112" s="817"/>
      <c r="DY112" s="817"/>
      <c r="DZ112" s="818"/>
    </row>
    <row r="113" spans="1:130" s="48" customFormat="1" ht="26.25" customHeight="1" x14ac:dyDescent="0.2">
      <c r="A113" s="969"/>
      <c r="B113" s="970"/>
      <c r="C113" s="811" t="s">
        <v>475</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286165</v>
      </c>
      <c r="AB113" s="804"/>
      <c r="AC113" s="804"/>
      <c r="AD113" s="804"/>
      <c r="AE113" s="805"/>
      <c r="AF113" s="806">
        <v>297110</v>
      </c>
      <c r="AG113" s="804"/>
      <c r="AH113" s="804"/>
      <c r="AI113" s="804"/>
      <c r="AJ113" s="805"/>
      <c r="AK113" s="806">
        <v>271738</v>
      </c>
      <c r="AL113" s="804"/>
      <c r="AM113" s="804"/>
      <c r="AN113" s="804"/>
      <c r="AO113" s="805"/>
      <c r="AP113" s="807">
        <v>3.6</v>
      </c>
      <c r="AQ113" s="808"/>
      <c r="AR113" s="808"/>
      <c r="AS113" s="808"/>
      <c r="AT113" s="809"/>
      <c r="AU113" s="851"/>
      <c r="AV113" s="852"/>
      <c r="AW113" s="852"/>
      <c r="AX113" s="852"/>
      <c r="AY113" s="852"/>
      <c r="AZ113" s="810" t="s">
        <v>207</v>
      </c>
      <c r="BA113" s="811"/>
      <c r="BB113" s="811"/>
      <c r="BC113" s="811"/>
      <c r="BD113" s="811"/>
      <c r="BE113" s="811"/>
      <c r="BF113" s="811"/>
      <c r="BG113" s="811"/>
      <c r="BH113" s="811"/>
      <c r="BI113" s="811"/>
      <c r="BJ113" s="811"/>
      <c r="BK113" s="811"/>
      <c r="BL113" s="811"/>
      <c r="BM113" s="811"/>
      <c r="BN113" s="811"/>
      <c r="BO113" s="811"/>
      <c r="BP113" s="812"/>
      <c r="BQ113" s="813">
        <v>2465719</v>
      </c>
      <c r="BR113" s="814"/>
      <c r="BS113" s="814"/>
      <c r="BT113" s="814"/>
      <c r="BU113" s="814"/>
      <c r="BV113" s="814">
        <v>2389951</v>
      </c>
      <c r="BW113" s="814"/>
      <c r="BX113" s="814"/>
      <c r="BY113" s="814"/>
      <c r="BZ113" s="814"/>
      <c r="CA113" s="814">
        <v>2230451</v>
      </c>
      <c r="CB113" s="814"/>
      <c r="CC113" s="814"/>
      <c r="CD113" s="814"/>
      <c r="CE113" s="814"/>
      <c r="CF113" s="815">
        <v>29.9</v>
      </c>
      <c r="CG113" s="816"/>
      <c r="CH113" s="816"/>
      <c r="CI113" s="816"/>
      <c r="CJ113" s="816"/>
      <c r="CK113" s="857"/>
      <c r="CL113" s="858"/>
      <c r="CM113" s="810" t="s">
        <v>406</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201</v>
      </c>
      <c r="DH113" s="804"/>
      <c r="DI113" s="804"/>
      <c r="DJ113" s="804"/>
      <c r="DK113" s="805"/>
      <c r="DL113" s="806" t="s">
        <v>201</v>
      </c>
      <c r="DM113" s="804"/>
      <c r="DN113" s="804"/>
      <c r="DO113" s="804"/>
      <c r="DP113" s="805"/>
      <c r="DQ113" s="806" t="s">
        <v>201</v>
      </c>
      <c r="DR113" s="804"/>
      <c r="DS113" s="804"/>
      <c r="DT113" s="804"/>
      <c r="DU113" s="805"/>
      <c r="DV113" s="807" t="s">
        <v>201</v>
      </c>
      <c r="DW113" s="808"/>
      <c r="DX113" s="808"/>
      <c r="DY113" s="808"/>
      <c r="DZ113" s="809"/>
    </row>
    <row r="114" spans="1:130" s="48" customFormat="1" ht="26.25" customHeight="1" x14ac:dyDescent="0.2">
      <c r="A114" s="969"/>
      <c r="B114" s="970"/>
      <c r="C114" s="811" t="s">
        <v>477</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8100</v>
      </c>
      <c r="AB114" s="804"/>
      <c r="AC114" s="804"/>
      <c r="AD114" s="804"/>
      <c r="AE114" s="805"/>
      <c r="AF114" s="806">
        <v>107815</v>
      </c>
      <c r="AG114" s="804"/>
      <c r="AH114" s="804"/>
      <c r="AI114" s="804"/>
      <c r="AJ114" s="805"/>
      <c r="AK114" s="806">
        <v>121858</v>
      </c>
      <c r="AL114" s="804"/>
      <c r="AM114" s="804"/>
      <c r="AN114" s="804"/>
      <c r="AO114" s="805"/>
      <c r="AP114" s="807">
        <v>1.6</v>
      </c>
      <c r="AQ114" s="808"/>
      <c r="AR114" s="808"/>
      <c r="AS114" s="808"/>
      <c r="AT114" s="809"/>
      <c r="AU114" s="851"/>
      <c r="AV114" s="852"/>
      <c r="AW114" s="852"/>
      <c r="AX114" s="852"/>
      <c r="AY114" s="852"/>
      <c r="AZ114" s="810" t="s">
        <v>478</v>
      </c>
      <c r="BA114" s="811"/>
      <c r="BB114" s="811"/>
      <c r="BC114" s="811"/>
      <c r="BD114" s="811"/>
      <c r="BE114" s="811"/>
      <c r="BF114" s="811"/>
      <c r="BG114" s="811"/>
      <c r="BH114" s="811"/>
      <c r="BI114" s="811"/>
      <c r="BJ114" s="811"/>
      <c r="BK114" s="811"/>
      <c r="BL114" s="811"/>
      <c r="BM114" s="811"/>
      <c r="BN114" s="811"/>
      <c r="BO114" s="811"/>
      <c r="BP114" s="812"/>
      <c r="BQ114" s="813">
        <v>1981311</v>
      </c>
      <c r="BR114" s="814"/>
      <c r="BS114" s="814"/>
      <c r="BT114" s="814"/>
      <c r="BU114" s="814"/>
      <c r="BV114" s="814">
        <v>1929141</v>
      </c>
      <c r="BW114" s="814"/>
      <c r="BX114" s="814"/>
      <c r="BY114" s="814"/>
      <c r="BZ114" s="814"/>
      <c r="CA114" s="814">
        <v>1870875</v>
      </c>
      <c r="CB114" s="814"/>
      <c r="CC114" s="814"/>
      <c r="CD114" s="814"/>
      <c r="CE114" s="814"/>
      <c r="CF114" s="815">
        <v>25.1</v>
      </c>
      <c r="CG114" s="816"/>
      <c r="CH114" s="816"/>
      <c r="CI114" s="816"/>
      <c r="CJ114" s="816"/>
      <c r="CK114" s="857"/>
      <c r="CL114" s="858"/>
      <c r="CM114" s="810" t="s">
        <v>479</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201</v>
      </c>
      <c r="DH114" s="804"/>
      <c r="DI114" s="804"/>
      <c r="DJ114" s="804"/>
      <c r="DK114" s="805"/>
      <c r="DL114" s="806" t="s">
        <v>201</v>
      </c>
      <c r="DM114" s="804"/>
      <c r="DN114" s="804"/>
      <c r="DO114" s="804"/>
      <c r="DP114" s="805"/>
      <c r="DQ114" s="806" t="s">
        <v>201</v>
      </c>
      <c r="DR114" s="804"/>
      <c r="DS114" s="804"/>
      <c r="DT114" s="804"/>
      <c r="DU114" s="805"/>
      <c r="DV114" s="807" t="s">
        <v>201</v>
      </c>
      <c r="DW114" s="808"/>
      <c r="DX114" s="808"/>
      <c r="DY114" s="808"/>
      <c r="DZ114" s="809"/>
    </row>
    <row r="115" spans="1:130" s="48" customFormat="1" ht="26.25" customHeight="1" x14ac:dyDescent="0.2">
      <c r="A115" s="969"/>
      <c r="B115" s="970"/>
      <c r="C115" s="811" t="s">
        <v>378</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v>30901</v>
      </c>
      <c r="AB115" s="804"/>
      <c r="AC115" s="804"/>
      <c r="AD115" s="804"/>
      <c r="AE115" s="805"/>
      <c r="AF115" s="806">
        <v>12</v>
      </c>
      <c r="AG115" s="804"/>
      <c r="AH115" s="804"/>
      <c r="AI115" s="804"/>
      <c r="AJ115" s="805"/>
      <c r="AK115" s="806">
        <v>14</v>
      </c>
      <c r="AL115" s="804"/>
      <c r="AM115" s="804"/>
      <c r="AN115" s="804"/>
      <c r="AO115" s="805"/>
      <c r="AP115" s="807">
        <v>0</v>
      </c>
      <c r="AQ115" s="808"/>
      <c r="AR115" s="808"/>
      <c r="AS115" s="808"/>
      <c r="AT115" s="809"/>
      <c r="AU115" s="851"/>
      <c r="AV115" s="852"/>
      <c r="AW115" s="852"/>
      <c r="AX115" s="852"/>
      <c r="AY115" s="852"/>
      <c r="AZ115" s="810" t="s">
        <v>351</v>
      </c>
      <c r="BA115" s="811"/>
      <c r="BB115" s="811"/>
      <c r="BC115" s="811"/>
      <c r="BD115" s="811"/>
      <c r="BE115" s="811"/>
      <c r="BF115" s="811"/>
      <c r="BG115" s="811"/>
      <c r="BH115" s="811"/>
      <c r="BI115" s="811"/>
      <c r="BJ115" s="811"/>
      <c r="BK115" s="811"/>
      <c r="BL115" s="811"/>
      <c r="BM115" s="811"/>
      <c r="BN115" s="811"/>
      <c r="BO115" s="811"/>
      <c r="BP115" s="812"/>
      <c r="BQ115" s="813">
        <v>10625</v>
      </c>
      <c r="BR115" s="814"/>
      <c r="BS115" s="814"/>
      <c r="BT115" s="814"/>
      <c r="BU115" s="814"/>
      <c r="BV115" s="814" t="s">
        <v>201</v>
      </c>
      <c r="BW115" s="814"/>
      <c r="BX115" s="814"/>
      <c r="BY115" s="814"/>
      <c r="BZ115" s="814"/>
      <c r="CA115" s="814">
        <v>3719</v>
      </c>
      <c r="CB115" s="814"/>
      <c r="CC115" s="814"/>
      <c r="CD115" s="814"/>
      <c r="CE115" s="814"/>
      <c r="CF115" s="815">
        <v>0</v>
      </c>
      <c r="CG115" s="816"/>
      <c r="CH115" s="816"/>
      <c r="CI115" s="816"/>
      <c r="CJ115" s="816"/>
      <c r="CK115" s="857"/>
      <c r="CL115" s="858"/>
      <c r="CM115" s="810" t="s">
        <v>29</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201</v>
      </c>
      <c r="DH115" s="804"/>
      <c r="DI115" s="804"/>
      <c r="DJ115" s="804"/>
      <c r="DK115" s="805"/>
      <c r="DL115" s="806" t="s">
        <v>201</v>
      </c>
      <c r="DM115" s="804"/>
      <c r="DN115" s="804"/>
      <c r="DO115" s="804"/>
      <c r="DP115" s="805"/>
      <c r="DQ115" s="806" t="s">
        <v>201</v>
      </c>
      <c r="DR115" s="804"/>
      <c r="DS115" s="804"/>
      <c r="DT115" s="804"/>
      <c r="DU115" s="805"/>
      <c r="DV115" s="807" t="s">
        <v>201</v>
      </c>
      <c r="DW115" s="808"/>
      <c r="DX115" s="808"/>
      <c r="DY115" s="808"/>
      <c r="DZ115" s="809"/>
    </row>
    <row r="116" spans="1:130" s="48" customFormat="1" ht="26.25" customHeight="1" x14ac:dyDescent="0.2">
      <c r="A116" s="971"/>
      <c r="B116" s="972"/>
      <c r="C116" s="834" t="s">
        <v>1</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201</v>
      </c>
      <c r="AB116" s="804"/>
      <c r="AC116" s="804"/>
      <c r="AD116" s="804"/>
      <c r="AE116" s="805"/>
      <c r="AF116" s="806" t="s">
        <v>201</v>
      </c>
      <c r="AG116" s="804"/>
      <c r="AH116" s="804"/>
      <c r="AI116" s="804"/>
      <c r="AJ116" s="805"/>
      <c r="AK116" s="806" t="s">
        <v>201</v>
      </c>
      <c r="AL116" s="804"/>
      <c r="AM116" s="804"/>
      <c r="AN116" s="804"/>
      <c r="AO116" s="805"/>
      <c r="AP116" s="807" t="s">
        <v>201</v>
      </c>
      <c r="AQ116" s="808"/>
      <c r="AR116" s="808"/>
      <c r="AS116" s="808"/>
      <c r="AT116" s="809"/>
      <c r="AU116" s="851"/>
      <c r="AV116" s="852"/>
      <c r="AW116" s="852"/>
      <c r="AX116" s="852"/>
      <c r="AY116" s="852"/>
      <c r="AZ116" s="819" t="s">
        <v>224</v>
      </c>
      <c r="BA116" s="820"/>
      <c r="BB116" s="820"/>
      <c r="BC116" s="820"/>
      <c r="BD116" s="820"/>
      <c r="BE116" s="820"/>
      <c r="BF116" s="820"/>
      <c r="BG116" s="820"/>
      <c r="BH116" s="820"/>
      <c r="BI116" s="820"/>
      <c r="BJ116" s="820"/>
      <c r="BK116" s="820"/>
      <c r="BL116" s="820"/>
      <c r="BM116" s="820"/>
      <c r="BN116" s="820"/>
      <c r="BO116" s="820"/>
      <c r="BP116" s="821"/>
      <c r="BQ116" s="813" t="s">
        <v>201</v>
      </c>
      <c r="BR116" s="814"/>
      <c r="BS116" s="814"/>
      <c r="BT116" s="814"/>
      <c r="BU116" s="814"/>
      <c r="BV116" s="814" t="s">
        <v>201</v>
      </c>
      <c r="BW116" s="814"/>
      <c r="BX116" s="814"/>
      <c r="BY116" s="814"/>
      <c r="BZ116" s="814"/>
      <c r="CA116" s="814" t="s">
        <v>201</v>
      </c>
      <c r="CB116" s="814"/>
      <c r="CC116" s="814"/>
      <c r="CD116" s="814"/>
      <c r="CE116" s="814"/>
      <c r="CF116" s="815" t="s">
        <v>201</v>
      </c>
      <c r="CG116" s="816"/>
      <c r="CH116" s="816"/>
      <c r="CI116" s="816"/>
      <c r="CJ116" s="816"/>
      <c r="CK116" s="857"/>
      <c r="CL116" s="858"/>
      <c r="CM116" s="810" t="s">
        <v>12</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201</v>
      </c>
      <c r="DH116" s="804"/>
      <c r="DI116" s="804"/>
      <c r="DJ116" s="804"/>
      <c r="DK116" s="805"/>
      <c r="DL116" s="806" t="s">
        <v>201</v>
      </c>
      <c r="DM116" s="804"/>
      <c r="DN116" s="804"/>
      <c r="DO116" s="804"/>
      <c r="DP116" s="805"/>
      <c r="DQ116" s="806" t="s">
        <v>201</v>
      </c>
      <c r="DR116" s="804"/>
      <c r="DS116" s="804"/>
      <c r="DT116" s="804"/>
      <c r="DU116" s="805"/>
      <c r="DV116" s="807" t="s">
        <v>201</v>
      </c>
      <c r="DW116" s="808"/>
      <c r="DX116" s="808"/>
      <c r="DY116" s="808"/>
      <c r="DZ116" s="809"/>
    </row>
    <row r="117" spans="1:130" s="48" customFormat="1" ht="26.25" customHeight="1" x14ac:dyDescent="0.2">
      <c r="A117" s="778" t="s">
        <v>274</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327</v>
      </c>
      <c r="Z117" s="780"/>
      <c r="AA117" s="823">
        <v>1199769</v>
      </c>
      <c r="AB117" s="824"/>
      <c r="AC117" s="824"/>
      <c r="AD117" s="824"/>
      <c r="AE117" s="825"/>
      <c r="AF117" s="826">
        <v>1225066</v>
      </c>
      <c r="AG117" s="824"/>
      <c r="AH117" s="824"/>
      <c r="AI117" s="824"/>
      <c r="AJ117" s="825"/>
      <c r="AK117" s="826">
        <v>1207500</v>
      </c>
      <c r="AL117" s="824"/>
      <c r="AM117" s="824"/>
      <c r="AN117" s="824"/>
      <c r="AO117" s="825"/>
      <c r="AP117" s="827"/>
      <c r="AQ117" s="828"/>
      <c r="AR117" s="828"/>
      <c r="AS117" s="828"/>
      <c r="AT117" s="829"/>
      <c r="AU117" s="851"/>
      <c r="AV117" s="852"/>
      <c r="AW117" s="852"/>
      <c r="AX117" s="852"/>
      <c r="AY117" s="852"/>
      <c r="AZ117" s="830" t="s">
        <v>480</v>
      </c>
      <c r="BA117" s="831"/>
      <c r="BB117" s="831"/>
      <c r="BC117" s="831"/>
      <c r="BD117" s="831"/>
      <c r="BE117" s="831"/>
      <c r="BF117" s="831"/>
      <c r="BG117" s="831"/>
      <c r="BH117" s="831"/>
      <c r="BI117" s="831"/>
      <c r="BJ117" s="831"/>
      <c r="BK117" s="831"/>
      <c r="BL117" s="831"/>
      <c r="BM117" s="831"/>
      <c r="BN117" s="831"/>
      <c r="BO117" s="831"/>
      <c r="BP117" s="832"/>
      <c r="BQ117" s="813" t="s">
        <v>201</v>
      </c>
      <c r="BR117" s="814"/>
      <c r="BS117" s="814"/>
      <c r="BT117" s="814"/>
      <c r="BU117" s="814"/>
      <c r="BV117" s="814" t="s">
        <v>201</v>
      </c>
      <c r="BW117" s="814"/>
      <c r="BX117" s="814"/>
      <c r="BY117" s="814"/>
      <c r="BZ117" s="814"/>
      <c r="CA117" s="814" t="s">
        <v>201</v>
      </c>
      <c r="CB117" s="814"/>
      <c r="CC117" s="814"/>
      <c r="CD117" s="814"/>
      <c r="CE117" s="814"/>
      <c r="CF117" s="815" t="s">
        <v>201</v>
      </c>
      <c r="CG117" s="816"/>
      <c r="CH117" s="816"/>
      <c r="CI117" s="816"/>
      <c r="CJ117" s="816"/>
      <c r="CK117" s="857"/>
      <c r="CL117" s="858"/>
      <c r="CM117" s="810" t="s">
        <v>343</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201</v>
      </c>
      <c r="DH117" s="804"/>
      <c r="DI117" s="804"/>
      <c r="DJ117" s="804"/>
      <c r="DK117" s="805"/>
      <c r="DL117" s="806" t="s">
        <v>201</v>
      </c>
      <c r="DM117" s="804"/>
      <c r="DN117" s="804"/>
      <c r="DO117" s="804"/>
      <c r="DP117" s="805"/>
      <c r="DQ117" s="806" t="s">
        <v>201</v>
      </c>
      <c r="DR117" s="804"/>
      <c r="DS117" s="804"/>
      <c r="DT117" s="804"/>
      <c r="DU117" s="805"/>
      <c r="DV117" s="807" t="s">
        <v>201</v>
      </c>
      <c r="DW117" s="808"/>
      <c r="DX117" s="808"/>
      <c r="DY117" s="808"/>
      <c r="DZ117" s="809"/>
    </row>
    <row r="118" spans="1:130" s="48" customFormat="1" ht="26.25" customHeight="1" x14ac:dyDescent="0.2">
      <c r="A118" s="778" t="s">
        <v>94</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436</v>
      </c>
      <c r="AB118" s="779"/>
      <c r="AC118" s="779"/>
      <c r="AD118" s="779"/>
      <c r="AE118" s="780"/>
      <c r="AF118" s="781" t="s">
        <v>469</v>
      </c>
      <c r="AG118" s="779"/>
      <c r="AH118" s="779"/>
      <c r="AI118" s="779"/>
      <c r="AJ118" s="780"/>
      <c r="AK118" s="781" t="s">
        <v>391</v>
      </c>
      <c r="AL118" s="779"/>
      <c r="AM118" s="779"/>
      <c r="AN118" s="779"/>
      <c r="AO118" s="780"/>
      <c r="AP118" s="781" t="s">
        <v>470</v>
      </c>
      <c r="AQ118" s="779"/>
      <c r="AR118" s="779"/>
      <c r="AS118" s="779"/>
      <c r="AT118" s="782"/>
      <c r="AU118" s="851"/>
      <c r="AV118" s="852"/>
      <c r="AW118" s="852"/>
      <c r="AX118" s="852"/>
      <c r="AY118" s="852"/>
      <c r="AZ118" s="833" t="s">
        <v>481</v>
      </c>
      <c r="BA118" s="834"/>
      <c r="BB118" s="834"/>
      <c r="BC118" s="834"/>
      <c r="BD118" s="834"/>
      <c r="BE118" s="834"/>
      <c r="BF118" s="834"/>
      <c r="BG118" s="834"/>
      <c r="BH118" s="834"/>
      <c r="BI118" s="834"/>
      <c r="BJ118" s="834"/>
      <c r="BK118" s="834"/>
      <c r="BL118" s="834"/>
      <c r="BM118" s="834"/>
      <c r="BN118" s="834"/>
      <c r="BO118" s="834"/>
      <c r="BP118" s="835"/>
      <c r="BQ118" s="836" t="s">
        <v>201</v>
      </c>
      <c r="BR118" s="837"/>
      <c r="BS118" s="837"/>
      <c r="BT118" s="837"/>
      <c r="BU118" s="837"/>
      <c r="BV118" s="837" t="s">
        <v>201</v>
      </c>
      <c r="BW118" s="837"/>
      <c r="BX118" s="837"/>
      <c r="BY118" s="837"/>
      <c r="BZ118" s="837"/>
      <c r="CA118" s="837" t="s">
        <v>201</v>
      </c>
      <c r="CB118" s="837"/>
      <c r="CC118" s="837"/>
      <c r="CD118" s="837"/>
      <c r="CE118" s="837"/>
      <c r="CF118" s="815" t="s">
        <v>201</v>
      </c>
      <c r="CG118" s="816"/>
      <c r="CH118" s="816"/>
      <c r="CI118" s="816"/>
      <c r="CJ118" s="816"/>
      <c r="CK118" s="857"/>
      <c r="CL118" s="858"/>
      <c r="CM118" s="810" t="s">
        <v>482</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201</v>
      </c>
      <c r="DH118" s="804"/>
      <c r="DI118" s="804"/>
      <c r="DJ118" s="804"/>
      <c r="DK118" s="805"/>
      <c r="DL118" s="806" t="s">
        <v>201</v>
      </c>
      <c r="DM118" s="804"/>
      <c r="DN118" s="804"/>
      <c r="DO118" s="804"/>
      <c r="DP118" s="805"/>
      <c r="DQ118" s="806" t="s">
        <v>201</v>
      </c>
      <c r="DR118" s="804"/>
      <c r="DS118" s="804"/>
      <c r="DT118" s="804"/>
      <c r="DU118" s="805"/>
      <c r="DV118" s="807" t="s">
        <v>201</v>
      </c>
      <c r="DW118" s="808"/>
      <c r="DX118" s="808"/>
      <c r="DY118" s="808"/>
      <c r="DZ118" s="809"/>
    </row>
    <row r="119" spans="1:130" s="48" customFormat="1" ht="26.25" customHeight="1" x14ac:dyDescent="0.2">
      <c r="A119" s="977" t="s">
        <v>388</v>
      </c>
      <c r="B119" s="856"/>
      <c r="C119" s="794" t="s">
        <v>63</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201</v>
      </c>
      <c r="AB119" s="788"/>
      <c r="AC119" s="788"/>
      <c r="AD119" s="788"/>
      <c r="AE119" s="789"/>
      <c r="AF119" s="790" t="s">
        <v>201</v>
      </c>
      <c r="AG119" s="788"/>
      <c r="AH119" s="788"/>
      <c r="AI119" s="788"/>
      <c r="AJ119" s="789"/>
      <c r="AK119" s="790" t="s">
        <v>201</v>
      </c>
      <c r="AL119" s="788"/>
      <c r="AM119" s="788"/>
      <c r="AN119" s="788"/>
      <c r="AO119" s="789"/>
      <c r="AP119" s="791" t="s">
        <v>201</v>
      </c>
      <c r="AQ119" s="792"/>
      <c r="AR119" s="792"/>
      <c r="AS119" s="792"/>
      <c r="AT119" s="793"/>
      <c r="AU119" s="853"/>
      <c r="AV119" s="854"/>
      <c r="AW119" s="854"/>
      <c r="AX119" s="854"/>
      <c r="AY119" s="854"/>
      <c r="AZ119" s="69" t="s">
        <v>274</v>
      </c>
      <c r="BA119" s="69"/>
      <c r="BB119" s="69"/>
      <c r="BC119" s="69"/>
      <c r="BD119" s="69"/>
      <c r="BE119" s="69"/>
      <c r="BF119" s="69"/>
      <c r="BG119" s="69"/>
      <c r="BH119" s="69"/>
      <c r="BI119" s="69"/>
      <c r="BJ119" s="69"/>
      <c r="BK119" s="69"/>
      <c r="BL119" s="69"/>
      <c r="BM119" s="69"/>
      <c r="BN119" s="69"/>
      <c r="BO119" s="822" t="s">
        <v>169</v>
      </c>
      <c r="BP119" s="838"/>
      <c r="BQ119" s="836">
        <v>14021527</v>
      </c>
      <c r="BR119" s="837"/>
      <c r="BS119" s="837"/>
      <c r="BT119" s="837"/>
      <c r="BU119" s="837"/>
      <c r="BV119" s="837">
        <v>13710618</v>
      </c>
      <c r="BW119" s="837"/>
      <c r="BX119" s="837"/>
      <c r="BY119" s="837"/>
      <c r="BZ119" s="837"/>
      <c r="CA119" s="837">
        <v>13379282</v>
      </c>
      <c r="CB119" s="837"/>
      <c r="CC119" s="837"/>
      <c r="CD119" s="837"/>
      <c r="CE119" s="837"/>
      <c r="CF119" s="839"/>
      <c r="CG119" s="840"/>
      <c r="CH119" s="840"/>
      <c r="CI119" s="840"/>
      <c r="CJ119" s="841"/>
      <c r="CK119" s="859"/>
      <c r="CL119" s="860"/>
      <c r="CM119" s="833" t="s">
        <v>483</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t="s">
        <v>201</v>
      </c>
      <c r="DH119" s="843"/>
      <c r="DI119" s="843"/>
      <c r="DJ119" s="843"/>
      <c r="DK119" s="844"/>
      <c r="DL119" s="845" t="s">
        <v>201</v>
      </c>
      <c r="DM119" s="843"/>
      <c r="DN119" s="843"/>
      <c r="DO119" s="843"/>
      <c r="DP119" s="844"/>
      <c r="DQ119" s="845" t="s">
        <v>201</v>
      </c>
      <c r="DR119" s="843"/>
      <c r="DS119" s="843"/>
      <c r="DT119" s="843"/>
      <c r="DU119" s="844"/>
      <c r="DV119" s="846" t="s">
        <v>201</v>
      </c>
      <c r="DW119" s="847"/>
      <c r="DX119" s="847"/>
      <c r="DY119" s="847"/>
      <c r="DZ119" s="848"/>
    </row>
    <row r="120" spans="1:130" s="48" customFormat="1" ht="26.25" customHeight="1" x14ac:dyDescent="0.2">
      <c r="A120" s="978"/>
      <c r="B120" s="858"/>
      <c r="C120" s="810" t="s">
        <v>138</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201</v>
      </c>
      <c r="AB120" s="804"/>
      <c r="AC120" s="804"/>
      <c r="AD120" s="804"/>
      <c r="AE120" s="805"/>
      <c r="AF120" s="806" t="s">
        <v>201</v>
      </c>
      <c r="AG120" s="804"/>
      <c r="AH120" s="804"/>
      <c r="AI120" s="804"/>
      <c r="AJ120" s="805"/>
      <c r="AK120" s="806" t="s">
        <v>201</v>
      </c>
      <c r="AL120" s="804"/>
      <c r="AM120" s="804"/>
      <c r="AN120" s="804"/>
      <c r="AO120" s="805"/>
      <c r="AP120" s="807" t="s">
        <v>201</v>
      </c>
      <c r="AQ120" s="808"/>
      <c r="AR120" s="808"/>
      <c r="AS120" s="808"/>
      <c r="AT120" s="809"/>
      <c r="AU120" s="861" t="s">
        <v>474</v>
      </c>
      <c r="AV120" s="862"/>
      <c r="AW120" s="862"/>
      <c r="AX120" s="862"/>
      <c r="AY120" s="863"/>
      <c r="AZ120" s="794" t="s">
        <v>217</v>
      </c>
      <c r="BA120" s="785"/>
      <c r="BB120" s="785"/>
      <c r="BC120" s="785"/>
      <c r="BD120" s="785"/>
      <c r="BE120" s="785"/>
      <c r="BF120" s="785"/>
      <c r="BG120" s="785"/>
      <c r="BH120" s="785"/>
      <c r="BI120" s="785"/>
      <c r="BJ120" s="785"/>
      <c r="BK120" s="785"/>
      <c r="BL120" s="785"/>
      <c r="BM120" s="785"/>
      <c r="BN120" s="785"/>
      <c r="BO120" s="785"/>
      <c r="BP120" s="786"/>
      <c r="BQ120" s="795">
        <v>7737542</v>
      </c>
      <c r="BR120" s="796"/>
      <c r="BS120" s="796"/>
      <c r="BT120" s="796"/>
      <c r="BU120" s="796"/>
      <c r="BV120" s="796">
        <v>8155895</v>
      </c>
      <c r="BW120" s="796"/>
      <c r="BX120" s="796"/>
      <c r="BY120" s="796"/>
      <c r="BZ120" s="796"/>
      <c r="CA120" s="796">
        <v>7621051</v>
      </c>
      <c r="CB120" s="796"/>
      <c r="CC120" s="796"/>
      <c r="CD120" s="796"/>
      <c r="CE120" s="796"/>
      <c r="CF120" s="797">
        <v>102.3</v>
      </c>
      <c r="CG120" s="798"/>
      <c r="CH120" s="798"/>
      <c r="CI120" s="798"/>
      <c r="CJ120" s="798"/>
      <c r="CK120" s="875" t="s">
        <v>271</v>
      </c>
      <c r="CL120" s="876"/>
      <c r="CM120" s="876"/>
      <c r="CN120" s="876"/>
      <c r="CO120" s="877"/>
      <c r="CP120" s="869" t="s">
        <v>206</v>
      </c>
      <c r="CQ120" s="870"/>
      <c r="CR120" s="870"/>
      <c r="CS120" s="870"/>
      <c r="CT120" s="870"/>
      <c r="CU120" s="870"/>
      <c r="CV120" s="870"/>
      <c r="CW120" s="870"/>
      <c r="CX120" s="870"/>
      <c r="CY120" s="870"/>
      <c r="CZ120" s="870"/>
      <c r="DA120" s="870"/>
      <c r="DB120" s="870"/>
      <c r="DC120" s="870"/>
      <c r="DD120" s="870"/>
      <c r="DE120" s="870"/>
      <c r="DF120" s="871"/>
      <c r="DG120" s="795">
        <v>3112783</v>
      </c>
      <c r="DH120" s="796"/>
      <c r="DI120" s="796"/>
      <c r="DJ120" s="796"/>
      <c r="DK120" s="796"/>
      <c r="DL120" s="796">
        <v>2894752</v>
      </c>
      <c r="DM120" s="796"/>
      <c r="DN120" s="796"/>
      <c r="DO120" s="796"/>
      <c r="DP120" s="796"/>
      <c r="DQ120" s="796">
        <v>2679956</v>
      </c>
      <c r="DR120" s="796"/>
      <c r="DS120" s="796"/>
      <c r="DT120" s="796"/>
      <c r="DU120" s="796"/>
      <c r="DV120" s="799">
        <v>36</v>
      </c>
      <c r="DW120" s="799"/>
      <c r="DX120" s="799"/>
      <c r="DY120" s="799"/>
      <c r="DZ120" s="800"/>
    </row>
    <row r="121" spans="1:130" s="48" customFormat="1" ht="26.25" customHeight="1" x14ac:dyDescent="0.2">
      <c r="A121" s="978"/>
      <c r="B121" s="858"/>
      <c r="C121" s="830" t="s">
        <v>141</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201</v>
      </c>
      <c r="AB121" s="804"/>
      <c r="AC121" s="804"/>
      <c r="AD121" s="804"/>
      <c r="AE121" s="805"/>
      <c r="AF121" s="806" t="s">
        <v>201</v>
      </c>
      <c r="AG121" s="804"/>
      <c r="AH121" s="804"/>
      <c r="AI121" s="804"/>
      <c r="AJ121" s="805"/>
      <c r="AK121" s="806" t="s">
        <v>201</v>
      </c>
      <c r="AL121" s="804"/>
      <c r="AM121" s="804"/>
      <c r="AN121" s="804"/>
      <c r="AO121" s="805"/>
      <c r="AP121" s="807" t="s">
        <v>201</v>
      </c>
      <c r="AQ121" s="808"/>
      <c r="AR121" s="808"/>
      <c r="AS121" s="808"/>
      <c r="AT121" s="809"/>
      <c r="AU121" s="864"/>
      <c r="AV121" s="865"/>
      <c r="AW121" s="865"/>
      <c r="AX121" s="865"/>
      <c r="AY121" s="866"/>
      <c r="AZ121" s="810" t="s">
        <v>484</v>
      </c>
      <c r="BA121" s="811"/>
      <c r="BB121" s="811"/>
      <c r="BC121" s="811"/>
      <c r="BD121" s="811"/>
      <c r="BE121" s="811"/>
      <c r="BF121" s="811"/>
      <c r="BG121" s="811"/>
      <c r="BH121" s="811"/>
      <c r="BI121" s="811"/>
      <c r="BJ121" s="811"/>
      <c r="BK121" s="811"/>
      <c r="BL121" s="811"/>
      <c r="BM121" s="811"/>
      <c r="BN121" s="811"/>
      <c r="BO121" s="811"/>
      <c r="BP121" s="812"/>
      <c r="BQ121" s="813">
        <v>2966972</v>
      </c>
      <c r="BR121" s="814"/>
      <c r="BS121" s="814"/>
      <c r="BT121" s="814"/>
      <c r="BU121" s="814"/>
      <c r="BV121" s="814">
        <v>2675060</v>
      </c>
      <c r="BW121" s="814"/>
      <c r="BX121" s="814"/>
      <c r="BY121" s="814"/>
      <c r="BZ121" s="814"/>
      <c r="CA121" s="814">
        <v>2377805</v>
      </c>
      <c r="CB121" s="814"/>
      <c r="CC121" s="814"/>
      <c r="CD121" s="814"/>
      <c r="CE121" s="814"/>
      <c r="CF121" s="815">
        <v>31.9</v>
      </c>
      <c r="CG121" s="816"/>
      <c r="CH121" s="816"/>
      <c r="CI121" s="816"/>
      <c r="CJ121" s="816"/>
      <c r="CK121" s="878"/>
      <c r="CL121" s="879"/>
      <c r="CM121" s="879"/>
      <c r="CN121" s="879"/>
      <c r="CO121" s="880"/>
      <c r="CP121" s="872" t="s">
        <v>285</v>
      </c>
      <c r="CQ121" s="873"/>
      <c r="CR121" s="873"/>
      <c r="CS121" s="873"/>
      <c r="CT121" s="873"/>
      <c r="CU121" s="873"/>
      <c r="CV121" s="873"/>
      <c r="CW121" s="873"/>
      <c r="CX121" s="873"/>
      <c r="CY121" s="873"/>
      <c r="CZ121" s="873"/>
      <c r="DA121" s="873"/>
      <c r="DB121" s="873"/>
      <c r="DC121" s="873"/>
      <c r="DD121" s="873"/>
      <c r="DE121" s="873"/>
      <c r="DF121" s="874"/>
      <c r="DG121" s="813" t="s">
        <v>201</v>
      </c>
      <c r="DH121" s="814"/>
      <c r="DI121" s="814"/>
      <c r="DJ121" s="814"/>
      <c r="DK121" s="814"/>
      <c r="DL121" s="814" t="s">
        <v>201</v>
      </c>
      <c r="DM121" s="814"/>
      <c r="DN121" s="814"/>
      <c r="DO121" s="814"/>
      <c r="DP121" s="814"/>
      <c r="DQ121" s="814" t="s">
        <v>201</v>
      </c>
      <c r="DR121" s="814"/>
      <c r="DS121" s="814"/>
      <c r="DT121" s="814"/>
      <c r="DU121" s="814"/>
      <c r="DV121" s="817" t="s">
        <v>201</v>
      </c>
      <c r="DW121" s="817"/>
      <c r="DX121" s="817"/>
      <c r="DY121" s="817"/>
      <c r="DZ121" s="818"/>
    </row>
    <row r="122" spans="1:130" s="48" customFormat="1" ht="26.25" customHeight="1" x14ac:dyDescent="0.2">
      <c r="A122" s="978"/>
      <c r="B122" s="858"/>
      <c r="C122" s="810" t="s">
        <v>479</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201</v>
      </c>
      <c r="AB122" s="804"/>
      <c r="AC122" s="804"/>
      <c r="AD122" s="804"/>
      <c r="AE122" s="805"/>
      <c r="AF122" s="806" t="s">
        <v>201</v>
      </c>
      <c r="AG122" s="804"/>
      <c r="AH122" s="804"/>
      <c r="AI122" s="804"/>
      <c r="AJ122" s="805"/>
      <c r="AK122" s="806" t="s">
        <v>201</v>
      </c>
      <c r="AL122" s="804"/>
      <c r="AM122" s="804"/>
      <c r="AN122" s="804"/>
      <c r="AO122" s="805"/>
      <c r="AP122" s="807" t="s">
        <v>201</v>
      </c>
      <c r="AQ122" s="808"/>
      <c r="AR122" s="808"/>
      <c r="AS122" s="808"/>
      <c r="AT122" s="809"/>
      <c r="AU122" s="864"/>
      <c r="AV122" s="865"/>
      <c r="AW122" s="865"/>
      <c r="AX122" s="865"/>
      <c r="AY122" s="866"/>
      <c r="AZ122" s="833" t="s">
        <v>486</v>
      </c>
      <c r="BA122" s="834"/>
      <c r="BB122" s="834"/>
      <c r="BC122" s="834"/>
      <c r="BD122" s="834"/>
      <c r="BE122" s="834"/>
      <c r="BF122" s="834"/>
      <c r="BG122" s="834"/>
      <c r="BH122" s="834"/>
      <c r="BI122" s="834"/>
      <c r="BJ122" s="834"/>
      <c r="BK122" s="834"/>
      <c r="BL122" s="834"/>
      <c r="BM122" s="834"/>
      <c r="BN122" s="834"/>
      <c r="BO122" s="834"/>
      <c r="BP122" s="835"/>
      <c r="BQ122" s="836">
        <v>6629006</v>
      </c>
      <c r="BR122" s="837"/>
      <c r="BS122" s="837"/>
      <c r="BT122" s="837"/>
      <c r="BU122" s="837"/>
      <c r="BV122" s="837">
        <v>6620819</v>
      </c>
      <c r="BW122" s="837"/>
      <c r="BX122" s="837"/>
      <c r="BY122" s="837"/>
      <c r="BZ122" s="837"/>
      <c r="CA122" s="837">
        <v>6664213</v>
      </c>
      <c r="CB122" s="837"/>
      <c r="CC122" s="837"/>
      <c r="CD122" s="837"/>
      <c r="CE122" s="837"/>
      <c r="CF122" s="883">
        <v>89.4</v>
      </c>
      <c r="CG122" s="884"/>
      <c r="CH122" s="884"/>
      <c r="CI122" s="884"/>
      <c r="CJ122" s="884"/>
      <c r="CK122" s="878"/>
      <c r="CL122" s="879"/>
      <c r="CM122" s="879"/>
      <c r="CN122" s="879"/>
      <c r="CO122" s="880"/>
      <c r="CP122" s="872" t="s">
        <v>461</v>
      </c>
      <c r="CQ122" s="873"/>
      <c r="CR122" s="873"/>
      <c r="CS122" s="873"/>
      <c r="CT122" s="873"/>
      <c r="CU122" s="873"/>
      <c r="CV122" s="873"/>
      <c r="CW122" s="873"/>
      <c r="CX122" s="873"/>
      <c r="CY122" s="873"/>
      <c r="CZ122" s="873"/>
      <c r="DA122" s="873"/>
      <c r="DB122" s="873"/>
      <c r="DC122" s="873"/>
      <c r="DD122" s="873"/>
      <c r="DE122" s="873"/>
      <c r="DF122" s="874"/>
      <c r="DG122" s="813" t="s">
        <v>201</v>
      </c>
      <c r="DH122" s="814"/>
      <c r="DI122" s="814"/>
      <c r="DJ122" s="814"/>
      <c r="DK122" s="814"/>
      <c r="DL122" s="814" t="s">
        <v>201</v>
      </c>
      <c r="DM122" s="814"/>
      <c r="DN122" s="814"/>
      <c r="DO122" s="814"/>
      <c r="DP122" s="814"/>
      <c r="DQ122" s="814" t="s">
        <v>201</v>
      </c>
      <c r="DR122" s="814"/>
      <c r="DS122" s="814"/>
      <c r="DT122" s="814"/>
      <c r="DU122" s="814"/>
      <c r="DV122" s="817" t="s">
        <v>201</v>
      </c>
      <c r="DW122" s="817"/>
      <c r="DX122" s="817"/>
      <c r="DY122" s="817"/>
      <c r="DZ122" s="818"/>
    </row>
    <row r="123" spans="1:130" s="48" customFormat="1" ht="26.25" customHeight="1" x14ac:dyDescent="0.2">
      <c r="A123" s="978"/>
      <c r="B123" s="858"/>
      <c r="C123" s="810" t="s">
        <v>12</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201</v>
      </c>
      <c r="AB123" s="804"/>
      <c r="AC123" s="804"/>
      <c r="AD123" s="804"/>
      <c r="AE123" s="805"/>
      <c r="AF123" s="806" t="s">
        <v>201</v>
      </c>
      <c r="AG123" s="804"/>
      <c r="AH123" s="804"/>
      <c r="AI123" s="804"/>
      <c r="AJ123" s="805"/>
      <c r="AK123" s="806" t="s">
        <v>201</v>
      </c>
      <c r="AL123" s="804"/>
      <c r="AM123" s="804"/>
      <c r="AN123" s="804"/>
      <c r="AO123" s="805"/>
      <c r="AP123" s="807" t="s">
        <v>201</v>
      </c>
      <c r="AQ123" s="808"/>
      <c r="AR123" s="808"/>
      <c r="AS123" s="808"/>
      <c r="AT123" s="809"/>
      <c r="AU123" s="867"/>
      <c r="AV123" s="868"/>
      <c r="AW123" s="868"/>
      <c r="AX123" s="868"/>
      <c r="AY123" s="868"/>
      <c r="AZ123" s="69" t="s">
        <v>274</v>
      </c>
      <c r="BA123" s="69"/>
      <c r="BB123" s="69"/>
      <c r="BC123" s="69"/>
      <c r="BD123" s="69"/>
      <c r="BE123" s="69"/>
      <c r="BF123" s="69"/>
      <c r="BG123" s="69"/>
      <c r="BH123" s="69"/>
      <c r="BI123" s="69"/>
      <c r="BJ123" s="69"/>
      <c r="BK123" s="69"/>
      <c r="BL123" s="69"/>
      <c r="BM123" s="69"/>
      <c r="BN123" s="69"/>
      <c r="BO123" s="822" t="s">
        <v>487</v>
      </c>
      <c r="BP123" s="838"/>
      <c r="BQ123" s="885">
        <v>17333520</v>
      </c>
      <c r="BR123" s="886"/>
      <c r="BS123" s="886"/>
      <c r="BT123" s="886"/>
      <c r="BU123" s="886"/>
      <c r="BV123" s="886">
        <v>17451774</v>
      </c>
      <c r="BW123" s="886"/>
      <c r="BX123" s="886"/>
      <c r="BY123" s="886"/>
      <c r="BZ123" s="886"/>
      <c r="CA123" s="886">
        <v>16663069</v>
      </c>
      <c r="CB123" s="886"/>
      <c r="CC123" s="886"/>
      <c r="CD123" s="886"/>
      <c r="CE123" s="886"/>
      <c r="CF123" s="839"/>
      <c r="CG123" s="840"/>
      <c r="CH123" s="840"/>
      <c r="CI123" s="840"/>
      <c r="CJ123" s="841"/>
      <c r="CK123" s="878"/>
      <c r="CL123" s="879"/>
      <c r="CM123" s="879"/>
      <c r="CN123" s="879"/>
      <c r="CO123" s="880"/>
      <c r="CP123" s="872" t="s">
        <v>59</v>
      </c>
      <c r="CQ123" s="873"/>
      <c r="CR123" s="873"/>
      <c r="CS123" s="873"/>
      <c r="CT123" s="873"/>
      <c r="CU123" s="873"/>
      <c r="CV123" s="873"/>
      <c r="CW123" s="873"/>
      <c r="CX123" s="873"/>
      <c r="CY123" s="873"/>
      <c r="CZ123" s="873"/>
      <c r="DA123" s="873"/>
      <c r="DB123" s="873"/>
      <c r="DC123" s="873"/>
      <c r="DD123" s="873"/>
      <c r="DE123" s="873"/>
      <c r="DF123" s="874"/>
      <c r="DG123" s="803" t="s">
        <v>201</v>
      </c>
      <c r="DH123" s="804"/>
      <c r="DI123" s="804"/>
      <c r="DJ123" s="804"/>
      <c r="DK123" s="805"/>
      <c r="DL123" s="806" t="s">
        <v>201</v>
      </c>
      <c r="DM123" s="804"/>
      <c r="DN123" s="804"/>
      <c r="DO123" s="804"/>
      <c r="DP123" s="805"/>
      <c r="DQ123" s="806" t="s">
        <v>201</v>
      </c>
      <c r="DR123" s="804"/>
      <c r="DS123" s="804"/>
      <c r="DT123" s="804"/>
      <c r="DU123" s="805"/>
      <c r="DV123" s="807" t="s">
        <v>201</v>
      </c>
      <c r="DW123" s="808"/>
      <c r="DX123" s="808"/>
      <c r="DY123" s="808"/>
      <c r="DZ123" s="809"/>
    </row>
    <row r="124" spans="1:130" s="48" customFormat="1" ht="26.25" customHeight="1" x14ac:dyDescent="0.2">
      <c r="A124" s="978"/>
      <c r="B124" s="858"/>
      <c r="C124" s="810" t="s">
        <v>343</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201</v>
      </c>
      <c r="AB124" s="804"/>
      <c r="AC124" s="804"/>
      <c r="AD124" s="804"/>
      <c r="AE124" s="805"/>
      <c r="AF124" s="806" t="s">
        <v>201</v>
      </c>
      <c r="AG124" s="804"/>
      <c r="AH124" s="804"/>
      <c r="AI124" s="804"/>
      <c r="AJ124" s="805"/>
      <c r="AK124" s="806" t="s">
        <v>201</v>
      </c>
      <c r="AL124" s="804"/>
      <c r="AM124" s="804"/>
      <c r="AN124" s="804"/>
      <c r="AO124" s="805"/>
      <c r="AP124" s="807" t="s">
        <v>201</v>
      </c>
      <c r="AQ124" s="808"/>
      <c r="AR124" s="808"/>
      <c r="AS124" s="808"/>
      <c r="AT124" s="809"/>
      <c r="AU124" s="891" t="s">
        <v>488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201</v>
      </c>
      <c r="BR124" s="895"/>
      <c r="BS124" s="895"/>
      <c r="BT124" s="895"/>
      <c r="BU124" s="895"/>
      <c r="BV124" s="895" t="s">
        <v>201</v>
      </c>
      <c r="BW124" s="895"/>
      <c r="BX124" s="895"/>
      <c r="BY124" s="895"/>
      <c r="BZ124" s="895"/>
      <c r="CA124" s="895" t="s">
        <v>201</v>
      </c>
      <c r="CB124" s="895"/>
      <c r="CC124" s="895"/>
      <c r="CD124" s="895"/>
      <c r="CE124" s="895"/>
      <c r="CF124" s="896"/>
      <c r="CG124" s="897"/>
      <c r="CH124" s="897"/>
      <c r="CI124" s="897"/>
      <c r="CJ124" s="898"/>
      <c r="CK124" s="881"/>
      <c r="CL124" s="881"/>
      <c r="CM124" s="881"/>
      <c r="CN124" s="881"/>
      <c r="CO124" s="882"/>
      <c r="CP124" s="872" t="s">
        <v>489</v>
      </c>
      <c r="CQ124" s="873"/>
      <c r="CR124" s="873"/>
      <c r="CS124" s="873"/>
      <c r="CT124" s="873"/>
      <c r="CU124" s="873"/>
      <c r="CV124" s="873"/>
      <c r="CW124" s="873"/>
      <c r="CX124" s="873"/>
      <c r="CY124" s="873"/>
      <c r="CZ124" s="873"/>
      <c r="DA124" s="873"/>
      <c r="DB124" s="873"/>
      <c r="DC124" s="873"/>
      <c r="DD124" s="873"/>
      <c r="DE124" s="873"/>
      <c r="DF124" s="874"/>
      <c r="DG124" s="842" t="s">
        <v>201</v>
      </c>
      <c r="DH124" s="843"/>
      <c r="DI124" s="843"/>
      <c r="DJ124" s="843"/>
      <c r="DK124" s="844"/>
      <c r="DL124" s="845" t="s">
        <v>201</v>
      </c>
      <c r="DM124" s="843"/>
      <c r="DN124" s="843"/>
      <c r="DO124" s="843"/>
      <c r="DP124" s="844"/>
      <c r="DQ124" s="845" t="s">
        <v>201</v>
      </c>
      <c r="DR124" s="843"/>
      <c r="DS124" s="843"/>
      <c r="DT124" s="843"/>
      <c r="DU124" s="844"/>
      <c r="DV124" s="846" t="s">
        <v>201</v>
      </c>
      <c r="DW124" s="847"/>
      <c r="DX124" s="847"/>
      <c r="DY124" s="847"/>
      <c r="DZ124" s="848"/>
    </row>
    <row r="125" spans="1:130" s="48" customFormat="1" ht="26.25" customHeight="1" x14ac:dyDescent="0.2">
      <c r="A125" s="978"/>
      <c r="B125" s="858"/>
      <c r="C125" s="810" t="s">
        <v>482</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201</v>
      </c>
      <c r="AB125" s="804"/>
      <c r="AC125" s="804"/>
      <c r="AD125" s="804"/>
      <c r="AE125" s="805"/>
      <c r="AF125" s="806" t="s">
        <v>201</v>
      </c>
      <c r="AG125" s="804"/>
      <c r="AH125" s="804"/>
      <c r="AI125" s="804"/>
      <c r="AJ125" s="805"/>
      <c r="AK125" s="806" t="s">
        <v>201</v>
      </c>
      <c r="AL125" s="804"/>
      <c r="AM125" s="804"/>
      <c r="AN125" s="804"/>
      <c r="AO125" s="805"/>
      <c r="AP125" s="807" t="s">
        <v>201</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490</v>
      </c>
      <c r="CL125" s="876"/>
      <c r="CM125" s="876"/>
      <c r="CN125" s="876"/>
      <c r="CO125" s="877"/>
      <c r="CP125" s="794" t="s">
        <v>144</v>
      </c>
      <c r="CQ125" s="785"/>
      <c r="CR125" s="785"/>
      <c r="CS125" s="785"/>
      <c r="CT125" s="785"/>
      <c r="CU125" s="785"/>
      <c r="CV125" s="785"/>
      <c r="CW125" s="785"/>
      <c r="CX125" s="785"/>
      <c r="CY125" s="785"/>
      <c r="CZ125" s="785"/>
      <c r="DA125" s="785"/>
      <c r="DB125" s="785"/>
      <c r="DC125" s="785"/>
      <c r="DD125" s="785"/>
      <c r="DE125" s="785"/>
      <c r="DF125" s="786"/>
      <c r="DG125" s="795" t="s">
        <v>201</v>
      </c>
      <c r="DH125" s="796"/>
      <c r="DI125" s="796"/>
      <c r="DJ125" s="796"/>
      <c r="DK125" s="796"/>
      <c r="DL125" s="796" t="s">
        <v>201</v>
      </c>
      <c r="DM125" s="796"/>
      <c r="DN125" s="796"/>
      <c r="DO125" s="796"/>
      <c r="DP125" s="796"/>
      <c r="DQ125" s="796" t="s">
        <v>201</v>
      </c>
      <c r="DR125" s="796"/>
      <c r="DS125" s="796"/>
      <c r="DT125" s="796"/>
      <c r="DU125" s="796"/>
      <c r="DV125" s="799" t="s">
        <v>201</v>
      </c>
      <c r="DW125" s="799"/>
      <c r="DX125" s="799"/>
      <c r="DY125" s="799"/>
      <c r="DZ125" s="800"/>
    </row>
    <row r="126" spans="1:130" s="48" customFormat="1" ht="26.25" customHeight="1" x14ac:dyDescent="0.2">
      <c r="A126" s="978"/>
      <c r="B126" s="858"/>
      <c r="C126" s="810" t="s">
        <v>483</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v>30882</v>
      </c>
      <c r="AB126" s="804"/>
      <c r="AC126" s="804"/>
      <c r="AD126" s="804"/>
      <c r="AE126" s="805"/>
      <c r="AF126" s="806" t="s">
        <v>201</v>
      </c>
      <c r="AG126" s="804"/>
      <c r="AH126" s="804"/>
      <c r="AI126" s="804"/>
      <c r="AJ126" s="805"/>
      <c r="AK126" s="806" t="s">
        <v>201</v>
      </c>
      <c r="AL126" s="804"/>
      <c r="AM126" s="804"/>
      <c r="AN126" s="804"/>
      <c r="AO126" s="805"/>
      <c r="AP126" s="807" t="s">
        <v>201</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423</v>
      </c>
      <c r="CQ126" s="811"/>
      <c r="CR126" s="811"/>
      <c r="CS126" s="811"/>
      <c r="CT126" s="811"/>
      <c r="CU126" s="811"/>
      <c r="CV126" s="811"/>
      <c r="CW126" s="811"/>
      <c r="CX126" s="811"/>
      <c r="CY126" s="811"/>
      <c r="CZ126" s="811"/>
      <c r="DA126" s="811"/>
      <c r="DB126" s="811"/>
      <c r="DC126" s="811"/>
      <c r="DD126" s="811"/>
      <c r="DE126" s="811"/>
      <c r="DF126" s="812"/>
      <c r="DG126" s="813" t="s">
        <v>201</v>
      </c>
      <c r="DH126" s="814"/>
      <c r="DI126" s="814"/>
      <c r="DJ126" s="814"/>
      <c r="DK126" s="814"/>
      <c r="DL126" s="814" t="s">
        <v>201</v>
      </c>
      <c r="DM126" s="814"/>
      <c r="DN126" s="814"/>
      <c r="DO126" s="814"/>
      <c r="DP126" s="814"/>
      <c r="DQ126" s="814" t="s">
        <v>201</v>
      </c>
      <c r="DR126" s="814"/>
      <c r="DS126" s="814"/>
      <c r="DT126" s="814"/>
      <c r="DU126" s="814"/>
      <c r="DV126" s="817" t="s">
        <v>201</v>
      </c>
      <c r="DW126" s="817"/>
      <c r="DX126" s="817"/>
      <c r="DY126" s="817"/>
      <c r="DZ126" s="818"/>
    </row>
    <row r="127" spans="1:130" s="48" customFormat="1" ht="26.25" customHeight="1" x14ac:dyDescent="0.2">
      <c r="A127" s="979"/>
      <c r="B127" s="860"/>
      <c r="C127" s="833" t="s">
        <v>81</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v>19</v>
      </c>
      <c r="AB127" s="804"/>
      <c r="AC127" s="804"/>
      <c r="AD127" s="804"/>
      <c r="AE127" s="805"/>
      <c r="AF127" s="806">
        <v>12</v>
      </c>
      <c r="AG127" s="804"/>
      <c r="AH127" s="804"/>
      <c r="AI127" s="804"/>
      <c r="AJ127" s="805"/>
      <c r="AK127" s="806">
        <v>14</v>
      </c>
      <c r="AL127" s="804"/>
      <c r="AM127" s="804"/>
      <c r="AN127" s="804"/>
      <c r="AO127" s="805"/>
      <c r="AP127" s="807">
        <v>0</v>
      </c>
      <c r="AQ127" s="808"/>
      <c r="AR127" s="808"/>
      <c r="AS127" s="808"/>
      <c r="AT127" s="809"/>
      <c r="AU127" s="56"/>
      <c r="AV127" s="56"/>
      <c r="AW127" s="56"/>
      <c r="AX127" s="921" t="s">
        <v>493</v>
      </c>
      <c r="AY127" s="888"/>
      <c r="AZ127" s="888"/>
      <c r="BA127" s="888"/>
      <c r="BB127" s="888"/>
      <c r="BC127" s="888"/>
      <c r="BD127" s="888"/>
      <c r="BE127" s="889"/>
      <c r="BF127" s="887" t="s">
        <v>120</v>
      </c>
      <c r="BG127" s="888"/>
      <c r="BH127" s="888"/>
      <c r="BI127" s="888"/>
      <c r="BJ127" s="888"/>
      <c r="BK127" s="888"/>
      <c r="BL127" s="889"/>
      <c r="BM127" s="887" t="s">
        <v>424</v>
      </c>
      <c r="BN127" s="888"/>
      <c r="BO127" s="888"/>
      <c r="BP127" s="888"/>
      <c r="BQ127" s="888"/>
      <c r="BR127" s="888"/>
      <c r="BS127" s="889"/>
      <c r="BT127" s="887" t="s">
        <v>410</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416</v>
      </c>
      <c r="CQ127" s="811"/>
      <c r="CR127" s="811"/>
      <c r="CS127" s="811"/>
      <c r="CT127" s="811"/>
      <c r="CU127" s="811"/>
      <c r="CV127" s="811"/>
      <c r="CW127" s="811"/>
      <c r="CX127" s="811"/>
      <c r="CY127" s="811"/>
      <c r="CZ127" s="811"/>
      <c r="DA127" s="811"/>
      <c r="DB127" s="811"/>
      <c r="DC127" s="811"/>
      <c r="DD127" s="811"/>
      <c r="DE127" s="811"/>
      <c r="DF127" s="812"/>
      <c r="DG127" s="813" t="s">
        <v>201</v>
      </c>
      <c r="DH127" s="814"/>
      <c r="DI127" s="814"/>
      <c r="DJ127" s="814"/>
      <c r="DK127" s="814"/>
      <c r="DL127" s="814" t="s">
        <v>201</v>
      </c>
      <c r="DM127" s="814"/>
      <c r="DN127" s="814"/>
      <c r="DO127" s="814"/>
      <c r="DP127" s="814"/>
      <c r="DQ127" s="814" t="s">
        <v>201</v>
      </c>
      <c r="DR127" s="814"/>
      <c r="DS127" s="814"/>
      <c r="DT127" s="814"/>
      <c r="DU127" s="814"/>
      <c r="DV127" s="817" t="s">
        <v>201</v>
      </c>
      <c r="DW127" s="817"/>
      <c r="DX127" s="817"/>
      <c r="DY127" s="817"/>
      <c r="DZ127" s="818"/>
    </row>
    <row r="128" spans="1:130" s="48" customFormat="1" ht="26.25" customHeight="1" x14ac:dyDescent="0.2">
      <c r="A128" s="941" t="s">
        <v>494</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6</v>
      </c>
      <c r="X128" s="943"/>
      <c r="Y128" s="943"/>
      <c r="Z128" s="944"/>
      <c r="AA128" s="787">
        <v>299725</v>
      </c>
      <c r="AB128" s="788"/>
      <c r="AC128" s="788"/>
      <c r="AD128" s="788"/>
      <c r="AE128" s="789"/>
      <c r="AF128" s="790">
        <v>292595</v>
      </c>
      <c r="AG128" s="788"/>
      <c r="AH128" s="788"/>
      <c r="AI128" s="788"/>
      <c r="AJ128" s="789"/>
      <c r="AK128" s="790">
        <v>283007</v>
      </c>
      <c r="AL128" s="788"/>
      <c r="AM128" s="788"/>
      <c r="AN128" s="788"/>
      <c r="AO128" s="789"/>
      <c r="AP128" s="945"/>
      <c r="AQ128" s="946"/>
      <c r="AR128" s="946"/>
      <c r="AS128" s="946"/>
      <c r="AT128" s="947"/>
      <c r="AU128" s="56"/>
      <c r="AV128" s="56"/>
      <c r="AW128" s="56"/>
      <c r="AX128" s="784" t="s">
        <v>314</v>
      </c>
      <c r="AY128" s="785"/>
      <c r="AZ128" s="785"/>
      <c r="BA128" s="785"/>
      <c r="BB128" s="785"/>
      <c r="BC128" s="785"/>
      <c r="BD128" s="785"/>
      <c r="BE128" s="786"/>
      <c r="BF128" s="948" t="s">
        <v>201</v>
      </c>
      <c r="BG128" s="949"/>
      <c r="BH128" s="949"/>
      <c r="BI128" s="949"/>
      <c r="BJ128" s="949"/>
      <c r="BK128" s="949"/>
      <c r="BL128" s="950"/>
      <c r="BM128" s="948">
        <v>13.74</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401</v>
      </c>
      <c r="CQ128" s="658"/>
      <c r="CR128" s="658"/>
      <c r="CS128" s="658"/>
      <c r="CT128" s="658"/>
      <c r="CU128" s="658"/>
      <c r="CV128" s="658"/>
      <c r="CW128" s="658"/>
      <c r="CX128" s="658"/>
      <c r="CY128" s="658"/>
      <c r="CZ128" s="658"/>
      <c r="DA128" s="658"/>
      <c r="DB128" s="658"/>
      <c r="DC128" s="658"/>
      <c r="DD128" s="658"/>
      <c r="DE128" s="658"/>
      <c r="DF128" s="900"/>
      <c r="DG128" s="901">
        <v>10625</v>
      </c>
      <c r="DH128" s="902"/>
      <c r="DI128" s="902"/>
      <c r="DJ128" s="902"/>
      <c r="DK128" s="902"/>
      <c r="DL128" s="902" t="s">
        <v>201</v>
      </c>
      <c r="DM128" s="902"/>
      <c r="DN128" s="902"/>
      <c r="DO128" s="902"/>
      <c r="DP128" s="902"/>
      <c r="DQ128" s="902">
        <v>3719</v>
      </c>
      <c r="DR128" s="902"/>
      <c r="DS128" s="902"/>
      <c r="DT128" s="902"/>
      <c r="DU128" s="902"/>
      <c r="DV128" s="903">
        <v>0</v>
      </c>
      <c r="DW128" s="903"/>
      <c r="DX128" s="903"/>
      <c r="DY128" s="903"/>
      <c r="DZ128" s="904"/>
    </row>
    <row r="129" spans="1:131" s="48" customFormat="1" ht="26.25" customHeight="1" x14ac:dyDescent="0.2">
      <c r="A129" s="801" t="s">
        <v>175</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238</v>
      </c>
      <c r="X129" s="906"/>
      <c r="Y129" s="906"/>
      <c r="Z129" s="907"/>
      <c r="AA129" s="803">
        <v>7822229</v>
      </c>
      <c r="AB129" s="804"/>
      <c r="AC129" s="804"/>
      <c r="AD129" s="804"/>
      <c r="AE129" s="805"/>
      <c r="AF129" s="806">
        <v>8242597</v>
      </c>
      <c r="AG129" s="804"/>
      <c r="AH129" s="804"/>
      <c r="AI129" s="804"/>
      <c r="AJ129" s="805"/>
      <c r="AK129" s="806">
        <v>8039459</v>
      </c>
      <c r="AL129" s="804"/>
      <c r="AM129" s="804"/>
      <c r="AN129" s="804"/>
      <c r="AO129" s="805"/>
      <c r="AP129" s="908"/>
      <c r="AQ129" s="909"/>
      <c r="AR129" s="909"/>
      <c r="AS129" s="909"/>
      <c r="AT129" s="910"/>
      <c r="AU129" s="67"/>
      <c r="AV129" s="67"/>
      <c r="AW129" s="67"/>
      <c r="AX129" s="911" t="s">
        <v>116</v>
      </c>
      <c r="AY129" s="811"/>
      <c r="AZ129" s="811"/>
      <c r="BA129" s="811"/>
      <c r="BB129" s="811"/>
      <c r="BC129" s="811"/>
      <c r="BD129" s="811"/>
      <c r="BE129" s="812"/>
      <c r="BF129" s="912" t="s">
        <v>201</v>
      </c>
      <c r="BG129" s="913"/>
      <c r="BH129" s="913"/>
      <c r="BI129" s="913"/>
      <c r="BJ129" s="913"/>
      <c r="BK129" s="913"/>
      <c r="BL129" s="914"/>
      <c r="BM129" s="912">
        <v>18.739999999999998</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801" t="s">
        <v>495</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496</v>
      </c>
      <c r="X130" s="906"/>
      <c r="Y130" s="906"/>
      <c r="Z130" s="907"/>
      <c r="AA130" s="803">
        <v>615977</v>
      </c>
      <c r="AB130" s="804"/>
      <c r="AC130" s="804"/>
      <c r="AD130" s="804"/>
      <c r="AE130" s="805"/>
      <c r="AF130" s="806">
        <v>604952</v>
      </c>
      <c r="AG130" s="804"/>
      <c r="AH130" s="804"/>
      <c r="AI130" s="804"/>
      <c r="AJ130" s="805"/>
      <c r="AK130" s="806">
        <v>587051</v>
      </c>
      <c r="AL130" s="804"/>
      <c r="AM130" s="804"/>
      <c r="AN130" s="804"/>
      <c r="AO130" s="805"/>
      <c r="AP130" s="908"/>
      <c r="AQ130" s="909"/>
      <c r="AR130" s="909"/>
      <c r="AS130" s="909"/>
      <c r="AT130" s="910"/>
      <c r="AU130" s="67"/>
      <c r="AV130" s="67"/>
      <c r="AW130" s="67"/>
      <c r="AX130" s="911" t="s">
        <v>438</v>
      </c>
      <c r="AY130" s="811"/>
      <c r="AZ130" s="811"/>
      <c r="BA130" s="811"/>
      <c r="BB130" s="811"/>
      <c r="BC130" s="811"/>
      <c r="BD130" s="811"/>
      <c r="BE130" s="812"/>
      <c r="BF130" s="922">
        <v>4.2</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178</v>
      </c>
      <c r="X131" s="929"/>
      <c r="Y131" s="929"/>
      <c r="Z131" s="930"/>
      <c r="AA131" s="842">
        <v>7206252</v>
      </c>
      <c r="AB131" s="843"/>
      <c r="AC131" s="843"/>
      <c r="AD131" s="843"/>
      <c r="AE131" s="844"/>
      <c r="AF131" s="845">
        <v>7637645</v>
      </c>
      <c r="AG131" s="843"/>
      <c r="AH131" s="843"/>
      <c r="AI131" s="843"/>
      <c r="AJ131" s="844"/>
      <c r="AK131" s="845">
        <v>7452408</v>
      </c>
      <c r="AL131" s="843"/>
      <c r="AM131" s="843"/>
      <c r="AN131" s="843"/>
      <c r="AO131" s="844"/>
      <c r="AP131" s="931"/>
      <c r="AQ131" s="932"/>
      <c r="AR131" s="932"/>
      <c r="AS131" s="932"/>
      <c r="AT131" s="933"/>
      <c r="AU131" s="67"/>
      <c r="AV131" s="67"/>
      <c r="AW131" s="67"/>
      <c r="AX131" s="934" t="s">
        <v>61</v>
      </c>
      <c r="AY131" s="658"/>
      <c r="AZ131" s="658"/>
      <c r="BA131" s="658"/>
      <c r="BB131" s="658"/>
      <c r="BC131" s="658"/>
      <c r="BD131" s="658"/>
      <c r="BE131" s="900"/>
      <c r="BF131" s="935" t="s">
        <v>201</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3" t="s">
        <v>118</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497</v>
      </c>
      <c r="W132" s="952"/>
      <c r="X132" s="952"/>
      <c r="Y132" s="952"/>
      <c r="Z132" s="953"/>
      <c r="AA132" s="954">
        <v>3.9419520719999999</v>
      </c>
      <c r="AB132" s="955"/>
      <c r="AC132" s="955"/>
      <c r="AD132" s="955"/>
      <c r="AE132" s="956"/>
      <c r="AF132" s="957">
        <v>4.288219733</v>
      </c>
      <c r="AG132" s="955"/>
      <c r="AH132" s="955"/>
      <c r="AI132" s="955"/>
      <c r="AJ132" s="956"/>
      <c r="AK132" s="957">
        <v>4.5279592849999997</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54</v>
      </c>
      <c r="W133" s="959"/>
      <c r="X133" s="959"/>
      <c r="Y133" s="959"/>
      <c r="Z133" s="960"/>
      <c r="AA133" s="961">
        <v>3.9</v>
      </c>
      <c r="AB133" s="962"/>
      <c r="AC133" s="962"/>
      <c r="AD133" s="962"/>
      <c r="AE133" s="963"/>
      <c r="AF133" s="961">
        <v>4.3</v>
      </c>
      <c r="AG133" s="962"/>
      <c r="AH133" s="962"/>
      <c r="AI133" s="962"/>
      <c r="AJ133" s="963"/>
      <c r="AK133" s="961">
        <v>4.2</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3vEs2JRoxerKGBxax0+o4wo2UlJcdjxHYojrg6sd4Gb38OO/jVYh3FoG1IDMS5URy/+gNGEwQHAnQ/QkPlTqQw==" saltValue="WqKKeBa33FyErTQ+4ClvY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93CC-CBBC-4BB5-A3B3-9AF89B6CC5A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317" customWidth="1"/>
    <col min="121" max="121" width="0" style="316" hidden="1" customWidth="1"/>
    <col min="122" max="16384" width="9" style="316" hidden="1"/>
  </cols>
  <sheetData>
    <row r="1" spans="1:120" ht="13"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316"/>
    </row>
    <row r="17" spans="119:120" ht="13" x14ac:dyDescent="0.2">
      <c r="DP17" s="316"/>
    </row>
    <row r="18" spans="119:120" ht="13" x14ac:dyDescent="0.2"/>
    <row r="19" spans="119:120" ht="13" x14ac:dyDescent="0.2"/>
    <row r="20" spans="119:120" ht="13" x14ac:dyDescent="0.2">
      <c r="DO20" s="316"/>
      <c r="DP20" s="316"/>
    </row>
    <row r="21" spans="119:120" ht="13" x14ac:dyDescent="0.2">
      <c r="DP21" s="316"/>
    </row>
    <row r="22" spans="119:120" ht="13" x14ac:dyDescent="0.2"/>
    <row r="23" spans="119:120" ht="13" x14ac:dyDescent="0.2">
      <c r="DO23" s="316"/>
      <c r="DP23" s="316"/>
    </row>
    <row r="24" spans="119:120" ht="13" x14ac:dyDescent="0.2">
      <c r="DP24" s="316"/>
    </row>
    <row r="25" spans="119:120" ht="13" x14ac:dyDescent="0.2">
      <c r="DP25" s="316"/>
    </row>
    <row r="26" spans="119:120" ht="13" x14ac:dyDescent="0.2">
      <c r="DO26" s="316"/>
      <c r="DP26" s="316"/>
    </row>
    <row r="27" spans="119:120" ht="13" x14ac:dyDescent="0.2"/>
    <row r="28" spans="119:120" ht="13" x14ac:dyDescent="0.2">
      <c r="DO28" s="316"/>
      <c r="DP28" s="316"/>
    </row>
    <row r="29" spans="119:120" ht="13" x14ac:dyDescent="0.2">
      <c r="DP29" s="316"/>
    </row>
    <row r="30" spans="119:120" ht="13" x14ac:dyDescent="0.2"/>
    <row r="31" spans="119:120" ht="13" x14ac:dyDescent="0.2">
      <c r="DO31" s="316"/>
      <c r="DP31" s="316"/>
    </row>
    <row r="32" spans="119:120" ht="13" x14ac:dyDescent="0.2"/>
    <row r="33" spans="98:120" ht="13" x14ac:dyDescent="0.2">
      <c r="DO33" s="316"/>
      <c r="DP33" s="316"/>
    </row>
    <row r="34" spans="98:120" ht="13" x14ac:dyDescent="0.2">
      <c r="DM34" s="316"/>
    </row>
    <row r="35" spans="98:120" ht="13" x14ac:dyDescent="0.2">
      <c r="CT35" s="316"/>
      <c r="CU35" s="316"/>
      <c r="CV35" s="316"/>
      <c r="CY35" s="316"/>
      <c r="CZ35" s="316"/>
      <c r="DA35" s="316"/>
      <c r="DD35" s="316"/>
      <c r="DE35" s="316"/>
      <c r="DF35" s="316"/>
      <c r="DI35" s="316"/>
      <c r="DJ35" s="316"/>
      <c r="DK35" s="316"/>
      <c r="DM35" s="316"/>
      <c r="DN35" s="316"/>
      <c r="DO35" s="316"/>
      <c r="DP35" s="316"/>
    </row>
    <row r="36" spans="98:120" ht="13" x14ac:dyDescent="0.2"/>
    <row r="37" spans="98:120" ht="13" x14ac:dyDescent="0.2">
      <c r="CW37" s="316"/>
      <c r="DB37" s="316"/>
      <c r="DG37" s="316"/>
      <c r="DL37" s="316"/>
      <c r="DP37" s="316"/>
    </row>
    <row r="38" spans="98:120" ht="13"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316"/>
      <c r="DO49" s="316"/>
      <c r="DP49" s="31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316"/>
      <c r="CS63" s="316"/>
      <c r="CX63" s="316"/>
      <c r="DC63" s="316"/>
      <c r="DH63" s="316"/>
    </row>
    <row r="64" spans="22:120" ht="13" x14ac:dyDescent="0.2">
      <c r="V64" s="316"/>
    </row>
    <row r="65" spans="15:120" ht="13"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 x14ac:dyDescent="0.2">
      <c r="Q66" s="316"/>
      <c r="S66" s="316"/>
      <c r="U66" s="316"/>
      <c r="DM66" s="316"/>
    </row>
    <row r="67" spans="15:120" ht="13"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 x14ac:dyDescent="0.2"/>
    <row r="69" spans="15:120" ht="13" x14ac:dyDescent="0.2"/>
    <row r="70" spans="15:120" ht="13" x14ac:dyDescent="0.2"/>
    <row r="71" spans="15:120" ht="13" x14ac:dyDescent="0.2"/>
    <row r="72" spans="15:120" ht="13" x14ac:dyDescent="0.2">
      <c r="DP72" s="316"/>
    </row>
    <row r="73" spans="15:120" ht="13" x14ac:dyDescent="0.2">
      <c r="DP73" s="31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316"/>
      <c r="CX96" s="316"/>
      <c r="DC96" s="316"/>
      <c r="DH96" s="316"/>
    </row>
    <row r="97" spans="24:120" ht="13" x14ac:dyDescent="0.2">
      <c r="CS97" s="316"/>
      <c r="CX97" s="316"/>
      <c r="DC97" s="316"/>
      <c r="DH97" s="316"/>
      <c r="DP97" s="317" t="s">
        <v>540</v>
      </c>
    </row>
    <row r="98" spans="24:120" ht="13" hidden="1" x14ac:dyDescent="0.2">
      <c r="CS98" s="316"/>
      <c r="CX98" s="316"/>
      <c r="DC98" s="316"/>
      <c r="DH98" s="316"/>
    </row>
    <row r="99" spans="24:120" ht="13"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 hidden="1" x14ac:dyDescent="0.2">
      <c r="CT103" s="316"/>
      <c r="CV103" s="316"/>
      <c r="CW103" s="316"/>
      <c r="CY103" s="316"/>
      <c r="DA103" s="316"/>
      <c r="DB103" s="316"/>
      <c r="DD103" s="316"/>
      <c r="DF103" s="316"/>
      <c r="DG103" s="316"/>
      <c r="DI103" s="316"/>
      <c r="DK103" s="316"/>
      <c r="DL103" s="316"/>
      <c r="DM103" s="316"/>
      <c r="DN103" s="316"/>
      <c r="DO103" s="316"/>
      <c r="DP103" s="316"/>
    </row>
    <row r="104" spans="24:120" ht="13"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Y8qZkYyCR/UxwLYwgaZDMiPN1nJU0d9Kw78dJFtBVwYIcR/gEAhNeBW1ntULJY2NA7RZDjjwqFwBEJbrqedOKg==" saltValue="Cfuv8qB5t9k7rEkvjqJn6w==" spinCount="100000" sheet="1" objects="1" scenarios="1"/>
  <dataConsolidate/>
  <phoneticPr fontId="4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u6A/EldJsIrBfqEOPdH720eYj1i6KKEFkYyNXm/zSCXOOONQ6KiD3b4IjIg6YDhI+pltVcVCmhND9o8Hcpv+BA==" saltValue="5JQ674XyQDuaFQGJYut5L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336</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85</v>
      </c>
      <c r="AP7" s="127"/>
      <c r="AQ7" s="138" t="s">
        <v>499</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500</v>
      </c>
      <c r="AQ8" s="139" t="s">
        <v>502</v>
      </c>
      <c r="AR8" s="153" t="s">
        <v>503</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504</v>
      </c>
      <c r="AL9" s="998"/>
      <c r="AM9" s="998"/>
      <c r="AN9" s="999"/>
      <c r="AO9" s="117">
        <v>2411831</v>
      </c>
      <c r="AP9" s="117">
        <v>57797</v>
      </c>
      <c r="AQ9" s="140">
        <v>76332</v>
      </c>
      <c r="AR9" s="154">
        <v>-24.3</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209</v>
      </c>
      <c r="AL10" s="998"/>
      <c r="AM10" s="998"/>
      <c r="AN10" s="999"/>
      <c r="AO10" s="118">
        <v>32436</v>
      </c>
      <c r="AP10" s="118">
        <v>777</v>
      </c>
      <c r="AQ10" s="141">
        <v>8203</v>
      </c>
      <c r="AR10" s="155">
        <v>-90.5</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399</v>
      </c>
      <c r="AL11" s="998"/>
      <c r="AM11" s="998"/>
      <c r="AN11" s="999"/>
      <c r="AO11" s="118">
        <v>46582</v>
      </c>
      <c r="AP11" s="118">
        <v>1116</v>
      </c>
      <c r="AQ11" s="141">
        <v>546</v>
      </c>
      <c r="AR11" s="155">
        <v>104.4</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236</v>
      </c>
      <c r="AL12" s="998"/>
      <c r="AM12" s="998"/>
      <c r="AN12" s="999"/>
      <c r="AO12" s="118" t="s">
        <v>201</v>
      </c>
      <c r="AP12" s="118" t="s">
        <v>201</v>
      </c>
      <c r="AQ12" s="141">
        <v>4</v>
      </c>
      <c r="AR12" s="155" t="s">
        <v>201</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505</v>
      </c>
      <c r="AL13" s="998"/>
      <c r="AM13" s="998"/>
      <c r="AN13" s="999"/>
      <c r="AO13" s="118">
        <v>78422</v>
      </c>
      <c r="AP13" s="118">
        <v>1879</v>
      </c>
      <c r="AQ13" s="141">
        <v>2795</v>
      </c>
      <c r="AR13" s="155">
        <v>-32.799999999999997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506</v>
      </c>
      <c r="AL14" s="998"/>
      <c r="AM14" s="998"/>
      <c r="AN14" s="999"/>
      <c r="AO14" s="118">
        <v>32664</v>
      </c>
      <c r="AP14" s="118">
        <v>783</v>
      </c>
      <c r="AQ14" s="141">
        <v>1229</v>
      </c>
      <c r="AR14" s="155">
        <v>-36.299999999999997</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317</v>
      </c>
      <c r="AL15" s="992"/>
      <c r="AM15" s="992"/>
      <c r="AN15" s="993"/>
      <c r="AO15" s="118">
        <v>-172831</v>
      </c>
      <c r="AP15" s="118">
        <v>-4142</v>
      </c>
      <c r="AQ15" s="141">
        <v>-5192</v>
      </c>
      <c r="AR15" s="155">
        <v>-20.2</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274</v>
      </c>
      <c r="AL16" s="992"/>
      <c r="AM16" s="992"/>
      <c r="AN16" s="993"/>
      <c r="AO16" s="118">
        <v>2429104</v>
      </c>
      <c r="AP16" s="118">
        <v>58211</v>
      </c>
      <c r="AQ16" s="141">
        <v>83916</v>
      </c>
      <c r="AR16" s="155">
        <v>-30.6</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173</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341</v>
      </c>
      <c r="AQ20" s="142" t="s">
        <v>37</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508</v>
      </c>
      <c r="AL21" s="995"/>
      <c r="AM21" s="995"/>
      <c r="AN21" s="996"/>
      <c r="AO21" s="120">
        <v>5.66</v>
      </c>
      <c r="AP21" s="130">
        <v>7.81</v>
      </c>
      <c r="AQ21" s="143">
        <v>-2.15</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509</v>
      </c>
      <c r="AL22" s="995"/>
      <c r="AM22" s="995"/>
      <c r="AN22" s="996"/>
      <c r="AO22" s="121">
        <v>97.2</v>
      </c>
      <c r="AP22" s="131">
        <v>97.3</v>
      </c>
      <c r="AQ22" s="144">
        <v>-0.1</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16" t="s">
        <v>510</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ht="13" x14ac:dyDescent="0.2">
      <c r="A27" s="85"/>
      <c r="AO27" s="90"/>
      <c r="AP27" s="90"/>
      <c r="AQ27" s="90"/>
      <c r="AR27" s="90"/>
      <c r="AS27" s="90"/>
      <c r="AT27" s="90"/>
    </row>
    <row r="28" spans="1:46" ht="16.5" x14ac:dyDescent="0.2">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85</v>
      </c>
      <c r="AP30" s="127"/>
      <c r="AQ30" s="138" t="s">
        <v>499</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500</v>
      </c>
      <c r="AQ31" s="139" t="s">
        <v>502</v>
      </c>
      <c r="AR31" s="153" t="s">
        <v>503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511</v>
      </c>
      <c r="AL32" s="1011"/>
      <c r="AM32" s="1011"/>
      <c r="AN32" s="1012"/>
      <c r="AO32" s="118">
        <v>813890</v>
      </c>
      <c r="AP32" s="118">
        <v>19504</v>
      </c>
      <c r="AQ32" s="145">
        <v>34996</v>
      </c>
      <c r="AR32" s="155">
        <v>-44.3</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512</v>
      </c>
      <c r="AL33" s="1011"/>
      <c r="AM33" s="1011"/>
      <c r="AN33" s="1012"/>
      <c r="AO33" s="118" t="s">
        <v>201</v>
      </c>
      <c r="AP33" s="118" t="s">
        <v>201</v>
      </c>
      <c r="AQ33" s="145" t="s">
        <v>201</v>
      </c>
      <c r="AR33" s="155" t="s">
        <v>201</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513</v>
      </c>
      <c r="AL34" s="1011"/>
      <c r="AM34" s="1011"/>
      <c r="AN34" s="1012"/>
      <c r="AO34" s="118" t="s">
        <v>201</v>
      </c>
      <c r="AP34" s="118" t="s">
        <v>201</v>
      </c>
      <c r="AQ34" s="145" t="s">
        <v>201</v>
      </c>
      <c r="AR34" s="155" t="s">
        <v>201</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514</v>
      </c>
      <c r="AL35" s="1011"/>
      <c r="AM35" s="1011"/>
      <c r="AN35" s="1012"/>
      <c r="AO35" s="118">
        <v>271738</v>
      </c>
      <c r="AP35" s="118">
        <v>6512</v>
      </c>
      <c r="AQ35" s="145">
        <v>11520</v>
      </c>
      <c r="AR35" s="155">
        <v>-43.5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31</v>
      </c>
      <c r="AL36" s="1011"/>
      <c r="AM36" s="1011"/>
      <c r="AN36" s="1012"/>
      <c r="AO36" s="118">
        <v>121858</v>
      </c>
      <c r="AP36" s="118">
        <v>2920</v>
      </c>
      <c r="AQ36" s="145">
        <v>3057</v>
      </c>
      <c r="AR36" s="155">
        <v>-4.5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355</v>
      </c>
      <c r="AL37" s="1011"/>
      <c r="AM37" s="1011"/>
      <c r="AN37" s="1012"/>
      <c r="AO37" s="118">
        <v>14</v>
      </c>
      <c r="AP37" s="118">
        <v>0</v>
      </c>
      <c r="AQ37" s="145">
        <v>208</v>
      </c>
      <c r="AR37" s="155">
        <v>-100</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515</v>
      </c>
      <c r="AL38" s="1014"/>
      <c r="AM38" s="1014"/>
      <c r="AN38" s="1015"/>
      <c r="AO38" s="122" t="s">
        <v>201</v>
      </c>
      <c r="AP38" s="122" t="s">
        <v>201</v>
      </c>
      <c r="AQ38" s="146">
        <v>0</v>
      </c>
      <c r="AR38" s="144" t="s">
        <v>201</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52</v>
      </c>
      <c r="AL39" s="1014"/>
      <c r="AM39" s="1014"/>
      <c r="AN39" s="1015"/>
      <c r="AO39" s="118">
        <v>-283007</v>
      </c>
      <c r="AP39" s="118">
        <v>-6782</v>
      </c>
      <c r="AQ39" s="145">
        <v>-2483</v>
      </c>
      <c r="AR39" s="155">
        <v>173.1</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516</v>
      </c>
      <c r="AL40" s="1011"/>
      <c r="AM40" s="1011"/>
      <c r="AN40" s="1012"/>
      <c r="AO40" s="118">
        <v>-587051</v>
      </c>
      <c r="AP40" s="118">
        <v>-14068</v>
      </c>
      <c r="AQ40" s="145">
        <v>-31447</v>
      </c>
      <c r="AR40" s="155">
        <v>-55.3</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389</v>
      </c>
      <c r="AL41" s="1001"/>
      <c r="AM41" s="1001"/>
      <c r="AN41" s="1002"/>
      <c r="AO41" s="118">
        <v>337442</v>
      </c>
      <c r="AP41" s="118">
        <v>8087</v>
      </c>
      <c r="AQ41" s="145">
        <v>15852</v>
      </c>
      <c r="AR41" s="155">
        <v>-49</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85</v>
      </c>
      <c r="AN49" s="1003" t="s">
        <v>448</v>
      </c>
      <c r="AO49" s="1004"/>
      <c r="AP49" s="1004"/>
      <c r="AQ49" s="1004"/>
      <c r="AR49" s="1005"/>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491</v>
      </c>
      <c r="AO50" s="124" t="s">
        <v>492</v>
      </c>
      <c r="AP50" s="135" t="s">
        <v>520</v>
      </c>
      <c r="AQ50" s="148" t="s">
        <v>384</v>
      </c>
      <c r="AR50" s="158" t="s">
        <v>521</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501</v>
      </c>
      <c r="AL51" s="103"/>
      <c r="AM51" s="108">
        <v>999074</v>
      </c>
      <c r="AN51" s="115">
        <v>23910</v>
      </c>
      <c r="AO51" s="125">
        <v>70.900000000000006</v>
      </c>
      <c r="AP51" s="136">
        <v>53869</v>
      </c>
      <c r="AQ51" s="149">
        <v>0.4</v>
      </c>
      <c r="AR51" s="159">
        <v>70.5</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276</v>
      </c>
      <c r="AM52" s="109">
        <v>643014</v>
      </c>
      <c r="AN52" s="116">
        <v>15389</v>
      </c>
      <c r="AO52" s="126">
        <v>28.4</v>
      </c>
      <c r="AP52" s="137">
        <v>35046</v>
      </c>
      <c r="AQ52" s="150">
        <v>7.1</v>
      </c>
      <c r="AR52" s="160">
        <v>21.3</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522</v>
      </c>
      <c r="AL53" s="103"/>
      <c r="AM53" s="108">
        <v>680173</v>
      </c>
      <c r="AN53" s="115">
        <v>16200</v>
      </c>
      <c r="AO53" s="125">
        <v>-32.200000000000003</v>
      </c>
      <c r="AP53" s="136">
        <v>59119</v>
      </c>
      <c r="AQ53" s="149">
        <v>9.6999999999999993</v>
      </c>
      <c r="AR53" s="159">
        <v>-41.9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276</v>
      </c>
      <c r="AM54" s="109">
        <v>521272</v>
      </c>
      <c r="AN54" s="116">
        <v>12415</v>
      </c>
      <c r="AO54" s="126">
        <v>-19.3</v>
      </c>
      <c r="AP54" s="137">
        <v>29900</v>
      </c>
      <c r="AQ54" s="150">
        <v>-14.7</v>
      </c>
      <c r="AR54" s="160">
        <v>-4.5999999999999996</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725664</v>
      </c>
      <c r="AN55" s="115">
        <v>17395</v>
      </c>
      <c r="AO55" s="125">
        <v>7.4</v>
      </c>
      <c r="AP55" s="136">
        <v>53895</v>
      </c>
      <c r="AQ55" s="149">
        <v>-8.8000000000000007</v>
      </c>
      <c r="AR55" s="159">
        <v>16.2</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276</v>
      </c>
      <c r="AM56" s="109">
        <v>487122</v>
      </c>
      <c r="AN56" s="116">
        <v>11677</v>
      </c>
      <c r="AO56" s="126">
        <v>-5.9</v>
      </c>
      <c r="AP56" s="137">
        <v>31224</v>
      </c>
      <c r="AQ56" s="150">
        <v>4.4000000000000004</v>
      </c>
      <c r="AR56" s="160">
        <v>-10.3</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523</v>
      </c>
      <c r="AL57" s="103"/>
      <c r="AM57" s="108">
        <v>788577</v>
      </c>
      <c r="AN57" s="115">
        <v>18930</v>
      </c>
      <c r="AO57" s="125">
        <v>8.8000000000000007</v>
      </c>
      <c r="AP57" s="136">
        <v>56181</v>
      </c>
      <c r="AQ57" s="149">
        <v>4.2</v>
      </c>
      <c r="AR57" s="159">
        <v>4.5999999999999996</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276</v>
      </c>
      <c r="AM58" s="109">
        <v>365977</v>
      </c>
      <c r="AN58" s="116">
        <v>8785</v>
      </c>
      <c r="AO58" s="126">
        <v>-24.8</v>
      </c>
      <c r="AP58" s="137">
        <v>32039</v>
      </c>
      <c r="AQ58" s="150">
        <v>2.6</v>
      </c>
      <c r="AR58" s="160">
        <v>-27.4</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2251051</v>
      </c>
      <c r="AN59" s="115">
        <v>53945</v>
      </c>
      <c r="AO59" s="125">
        <v>185</v>
      </c>
      <c r="AP59" s="136">
        <v>47730</v>
      </c>
      <c r="AQ59" s="149">
        <v>-15</v>
      </c>
      <c r="AR59" s="159">
        <v>200</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276</v>
      </c>
      <c r="AM60" s="109">
        <v>1448743</v>
      </c>
      <c r="AN60" s="116">
        <v>34718</v>
      </c>
      <c r="AO60" s="126">
        <v>295.2</v>
      </c>
      <c r="AP60" s="137">
        <v>26378</v>
      </c>
      <c r="AQ60" s="150">
        <v>-17.7</v>
      </c>
      <c r="AR60" s="160">
        <v>312.89999999999998</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524</v>
      </c>
      <c r="AL61" s="106"/>
      <c r="AM61" s="108">
        <v>1088908</v>
      </c>
      <c r="AN61" s="115">
        <v>26076</v>
      </c>
      <c r="AO61" s="125">
        <v>48</v>
      </c>
      <c r="AP61" s="136">
        <v>54159</v>
      </c>
      <c r="AQ61" s="151">
        <v>-1.9</v>
      </c>
      <c r="AR61" s="159">
        <v>49.9</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276</v>
      </c>
      <c r="AM62" s="109">
        <v>693226</v>
      </c>
      <c r="AN62" s="116">
        <v>16597</v>
      </c>
      <c r="AO62" s="126">
        <v>54.7</v>
      </c>
      <c r="AP62" s="137">
        <v>30917</v>
      </c>
      <c r="AQ62" s="150">
        <v>-3.7</v>
      </c>
      <c r="AR62" s="160">
        <v>58.4</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DxS8EMzbC2J1osVbTOVFzgRli2kLy5adhaglxY6w4XjapwITgRuP41xW1BNlD/3YZxkiMtoF+bZvpd6B/glZAg==" saltValue="vKnCuqQ44rNkOusYDa5oO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1" spans="125:125" ht="13.5" hidden="1" customHeight="1" x14ac:dyDescent="0.2">
      <c r="DU121" s="78"/>
    </row>
  </sheetData>
  <sheetProtection algorithmName="SHA-512" hashValue="pZUKKxvDroT89JXcI9ECjAe3RDTUFWzEKPiekfE+rPr9xGzv8TfssoDuXH5DvCmYIX4cIpNyPVf/KzHDRm/K6Q==" saltValue="xhWU+2s9nRqSWQHpdxiWh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613F0-CB6C-45F8-8426-CEF9FFAAC0E6}">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317" customWidth="1"/>
    <col min="126" max="142" width="0" style="316" hidden="1" customWidth="1"/>
    <col min="143" max="16384" width="9" style="316" hidden="1"/>
  </cols>
  <sheetData>
    <row r="1" spans="1:125" ht="13.5" customHeight="1"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row>
    <row r="2" spans="1:125" ht="13" x14ac:dyDescent="0.2">
      <c r="B2" s="316"/>
      <c r="T2" s="316"/>
    </row>
    <row r="3" spans="1:125" ht="13" x14ac:dyDescent="0.2">
      <c r="C3" s="316"/>
      <c r="D3" s="316"/>
      <c r="E3" s="316"/>
      <c r="F3" s="316"/>
      <c r="G3" s="316"/>
      <c r="H3" s="316"/>
      <c r="I3" s="316"/>
      <c r="J3" s="316"/>
      <c r="K3" s="316"/>
      <c r="L3" s="316"/>
      <c r="M3" s="316"/>
      <c r="N3" s="316"/>
      <c r="O3" s="316"/>
      <c r="P3" s="316"/>
      <c r="Q3" s="316"/>
      <c r="R3" s="316"/>
      <c r="S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316"/>
      <c r="G33" s="316"/>
      <c r="I33" s="316"/>
    </row>
    <row r="34" spans="2:125" ht="13" x14ac:dyDescent="0.2">
      <c r="C34" s="316"/>
      <c r="P34" s="316"/>
      <c r="R34" s="316"/>
      <c r="U34" s="316"/>
    </row>
    <row r="35" spans="2:125" ht="13" x14ac:dyDescent="0.2">
      <c r="D35" s="316"/>
      <c r="E35" s="316"/>
      <c r="T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row>
    <row r="36" spans="2:125" ht="13" x14ac:dyDescent="0.2">
      <c r="F36" s="316"/>
      <c r="H36" s="316"/>
      <c r="J36" s="316"/>
      <c r="K36" s="316"/>
      <c r="L36" s="316"/>
      <c r="M36" s="316"/>
      <c r="N36" s="316"/>
      <c r="O36" s="316"/>
      <c r="Q36" s="316"/>
      <c r="S36" s="316"/>
      <c r="V36" s="316"/>
    </row>
    <row r="37" spans="2:125" ht="13" x14ac:dyDescent="0.2"/>
    <row r="38" spans="2:125" ht="13" x14ac:dyDescent="0.2"/>
    <row r="39" spans="2:125" ht="13" x14ac:dyDescent="0.2"/>
    <row r="40" spans="2:125" ht="13" x14ac:dyDescent="0.2">
      <c r="U40" s="316"/>
    </row>
    <row r="41" spans="2:125" ht="13" x14ac:dyDescent="0.2">
      <c r="R41" s="316"/>
    </row>
    <row r="42" spans="2:125" ht="13" x14ac:dyDescent="0.2">
      <c r="T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row>
    <row r="43" spans="2:125" ht="13" x14ac:dyDescent="0.2">
      <c r="Q43" s="316"/>
      <c r="S43" s="316"/>
      <c r="V43" s="31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17" t="s">
        <v>540</v>
      </c>
    </row>
  </sheetData>
  <sheetProtection algorithmName="SHA-512" hashValue="gS72id3dMiG70adVhJC6WjwLqQWHsymGrCOY9G8WivVlgk3MsQBgrWxaMW4F5H9h6NihtbmiH/MhurYWpbcdGw==" saltValue="YNjU2I1MEiXx5t7UAdAk4g==" spinCount="100000" sheet="1" objects="1" scenarios="1"/>
  <dataConsolidate/>
  <phoneticPr fontId="4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16</v>
      </c>
      <c r="F46" s="173" t="s">
        <v>526</v>
      </c>
      <c r="G46" s="177" t="s">
        <v>527</v>
      </c>
      <c r="H46" s="177" t="s">
        <v>529</v>
      </c>
      <c r="I46" s="177" t="s">
        <v>530</v>
      </c>
      <c r="J46" s="182" t="s">
        <v>531</v>
      </c>
    </row>
    <row r="47" spans="2:10" ht="57.75" customHeight="1" x14ac:dyDescent="0.2">
      <c r="B47" s="168"/>
      <c r="C47" s="1017" t="s">
        <v>3</v>
      </c>
      <c r="D47" s="1017"/>
      <c r="E47" s="1018"/>
      <c r="F47" s="174">
        <v>64.66</v>
      </c>
      <c r="G47" s="178">
        <v>57.81</v>
      </c>
      <c r="H47" s="178">
        <v>54.41</v>
      </c>
      <c r="I47" s="178">
        <v>53.86</v>
      </c>
      <c r="J47" s="183">
        <v>46.18</v>
      </c>
    </row>
    <row r="48" spans="2:10" ht="57.75" customHeight="1" x14ac:dyDescent="0.2">
      <c r="B48" s="169"/>
      <c r="C48" s="1019" t="s">
        <v>9</v>
      </c>
      <c r="D48" s="1019"/>
      <c r="E48" s="1020"/>
      <c r="F48" s="175">
        <v>6.31</v>
      </c>
      <c r="G48" s="179">
        <v>5.24</v>
      </c>
      <c r="H48" s="179">
        <v>7.82</v>
      </c>
      <c r="I48" s="179">
        <v>9.4600000000000009</v>
      </c>
      <c r="J48" s="184">
        <v>8.94</v>
      </c>
    </row>
    <row r="49" spans="2:10" ht="57.75" customHeight="1" x14ac:dyDescent="0.2">
      <c r="B49" s="170"/>
      <c r="C49" s="1021" t="s">
        <v>15</v>
      </c>
      <c r="D49" s="1021"/>
      <c r="E49" s="1022"/>
      <c r="F49" s="176">
        <v>0.55000000000000004</v>
      </c>
      <c r="G49" s="180" t="s">
        <v>444</v>
      </c>
      <c r="H49" s="180" t="s">
        <v>532</v>
      </c>
      <c r="I49" s="180">
        <v>4.2699999999999996</v>
      </c>
      <c r="J49" s="185" t="s">
        <v>64</v>
      </c>
    </row>
    <row r="50" spans="2:10" ht="13" x14ac:dyDescent="0.2"/>
  </sheetData>
  <sheetProtection algorithmName="SHA-512" hashValue="TQWqu3M2V5AvrLXgmnJwSnAZTZJiFzoetwSZ26agII+uIIrhKJKXfZXlSV2D+/Cvqi9uZd1FGVO4vD/CW7Ebrg==" saltValue="Sd0m7Hyd4kUksqARPEeNh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2024-03-17T23:24:19Z</cp:lastPrinted>
  <dcterms:created xsi:type="dcterms:W3CDTF">2024-02-05T00:32:24Z</dcterms:created>
  <dcterms:modified xsi:type="dcterms:W3CDTF">2024-03-19T02:46:08Z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2024-03-15T00:57:24Z</vt:filetime>
  </property>
</Properties>
</file>