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4_市町村回答\【未】07_館林市\"/>
    </mc:Choice>
  </mc:AlternateContent>
  <xr:revisionPtr revIDLastSave="0" documentId="13_ncr:1_{460567DA-869D-4A35-AD3E-11E55B747F76}"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35" i="10"/>
  <c r="CO34" i="10"/>
  <c r="BW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<sst xmlns="http://schemas.openxmlformats.org/spreadsheetml/2006/main" count="1031" uniqueCount="597">
  <si>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</si>
  <si>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</si>
  <si>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</si>
  <si>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</si>
  <si>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</si>
  <si>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</si>
  <si>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</si>
  <si>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</si>
  <si>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</si>
  <si>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</si>
  <si>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</si>
  <si>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</si>
  <si>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</si>
  <si>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</si>
  <si>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</si>
  <si>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</si>
  <si>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</si>
  <si>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</si>
  <si>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</si>
  <si>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</si>
  <si>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</si>
  <si>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</si>
  <si>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</si>
  <si>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</si>
  <si>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</si>
  <si>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</si>
  <si>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</si>
  <si>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</si>
  <si>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</si>
  <si>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</si>
  <si>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</si>
  <si>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</si>
  <si>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</si>
  <si>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</si>
  <si>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</si>
  <si>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</si>
  <si>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</si>
  <si>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</si>
  <si>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</si>
  <si>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</si>
  <si>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</si>
  <si>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</si>
  <si>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</si>
  <si>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</si>
  <si>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</si>
  <si>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</si>
  <si>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</si>
  <si>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</si>
  <si>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</si>
  <si>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</si>
  <si>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</si>
  <si>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</si>
  <si>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</si>
  <si>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</si>
  <si>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</si>
  <si>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</si>
  <si>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</si>
  <si>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</si>
  <si>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</si>
  <si>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</si>
  <si>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</si>
  <si>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</si>
  <si>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</si>
  <si>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</si>
  <si>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</si>
  <si>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</si>
  <si>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</si>
  <si>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</si>
  <si>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</si>
  <si>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</si>
  <si>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</si>
  <si>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</si>
  <si>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</si>
  <si>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</si>
  <si>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</si>
  <si>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</si>
  <si>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</si>
  <si>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</si>
  <si>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</si>
  <si>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</si>
  <si>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</si>
  <si>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</si>
  <si>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</si>
  <si>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</si>
  <si>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</si>
  <si>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</si>
  <si>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</si>
  <si>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</si>
  <si>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</si>
  <si>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</si>
  <si>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</si>
  <si>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</si>
  <si>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</si>
  <si>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</si>
  <si>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</si>
  <si>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</si>
  <si>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</si>
  <si>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</si>
  <si>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</si>
  <si>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</si>
  <si>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館林市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</si>
  <si>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</si>
  <si>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</si>
  <si>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</si>
  <si>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</si>
  <si>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</si>
  <si>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</si>
  <si>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</si>
  <si>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</si>
  <si>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</si>
  <si>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</si>
  <si>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</si>
  <si>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</si>
  <si>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</si>
  <si>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</si>
  <si>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</si>
  <si>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</si>
  <si>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</si>
  <si>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</si>
  <si>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</si>
  <si>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</si>
  <si>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</si>
  <si>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</si>
  <si>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</si>
  <si>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</si>
  <si>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</si>
  <si>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</si>
  <si>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</si>
  <si>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</si>
  <si>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</si>
  <si>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</si>
  <si>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</si>
  <si>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</si>
  <si>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</si>
  <si>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</si>
  <si>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</si>
  <si>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</si>
  <si>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</si>
  <si>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</si>
  <si>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</si>
  <si>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</si>
  <si>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</si>
  <si>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</si>
  <si>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</si>
  <si>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</si>
  <si>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</si>
  <si>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</si>
  <si>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</si>
  <si>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</si>
  <si>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</si>
  <si>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</si>
  <si>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</si>
  <si>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</si>
  <si>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</si>
  <si>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</si>
  <si>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</si>
  <si>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</si>
  <si>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</si>
  <si>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</si>
  <si>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</si>
  <si>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</si>
  <si>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</si>
  <si>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</si>
  <si>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</si>
  <si>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</si>
  <si>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</si>
  <si>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</si>
  <si>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</si>
  <si>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</si>
  <si>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</si>
  <si>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</si>
  <si>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</si>
  <si>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</si>
  <si>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</si>
  <si>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</si>
  <si>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</si>
  <si>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</si>
  <si>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</si>
  <si>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</si>
  <si>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</si>
  <si>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</si>
  <si>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</si>
  <si>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</si>
  <si>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</si>
  <si>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</si>
  <si>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</si>
  <si>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</si>
  <si>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</si>
  <si>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</si>
  <si>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</si>
  <si>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</si>
  <si>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</si>
  <si>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</si>
  <si>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</si>
  <si>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</si>
  <si>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</si>
  <si>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</si>
  <si>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</si>
  <si>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</si>
  <si>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</si>
  <si>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</si>
  <si>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</si>
  <si>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</si>
  <si>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</si>
  <si>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</si>
  <si>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</si>
  <si>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</si>
  <si>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</si>
  <si>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</si>
  <si>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</si>
  <si>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</si>
  <si>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</si>
  <si>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</si>
  <si>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群馬県館林市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</si>
  <si>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</si>
  <si>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</si>
  <si>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</si>
  <si>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</si>
  <si>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</si>
  <si>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</si>
  <si>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</si>
  <si>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</si>
  <si>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</si>
  <si>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</si>
  <si>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</si>
  <si>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</si>
  <si>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</si>
  <si>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</si>
  <si>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</si>
  <si>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</si>
  <si>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</si>
  <si>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</si>
  <si>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</si>
  <si>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</si>
  <si>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</si>
  <si>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</si>
  <si>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</si>
  <si>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</si>
  <si>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</si>
  <si>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</si>
  <si>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</si>
  <si>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</si>
  <si>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</si>
  <si>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</si>
  <si>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</si>
  <si>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</si>
  <si>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</si>
  <si>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</si>
  <si>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</si>
  <si>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</si>
  <si>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</si>
  <si>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</si>
  <si>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</si>
  <si>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</si>
  <si>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</si>
  <si>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</si>
  <si>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</si>
  <si>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</si>
  <si>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</si>
  <si>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</si>
  <si>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</si>
  <si>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</si>
  <si>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</si>
  <si>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</si>
  <si>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</si>
  <si>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</si>
  <si>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</si>
  <si>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</si>
  <si>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</si>
  <si>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</si>
  <si>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</si>
  <si>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</si>
  <si>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</si>
  <si>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</si>
  <si>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</si>
  <si>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</si>
  <si>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</si>
  <si>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</si>
  <si>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</si>
  <si>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</si>
  <si>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</si>
  <si>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</si>
  <si>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</si>
  <si>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</si>
  <si>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</si>
  <si>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</si>
  <si>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</si>
  <si>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</si>
  <si>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</si>
  <si>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</si>
  <si>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</si>
  <si>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</si>
  <si>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</si>
  <si>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</si>
  <si>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</si>
  <si>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</si>
  <si>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</si>
  <si>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</si>
  <si>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</si>
  <si>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</si>
  <si>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</si>
  <si>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</si>
  <si>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</si>
  <si>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</si>
  <si>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</si>
  <si>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</si>
  <si>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</si>
  <si>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</si>
  <si>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</si>
  <si>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</si>
  <si>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</si>
  <si>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</si>
  <si>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</si>
  <si>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</si>
  <si>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</si>
  <si>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</si>
  <si>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</si>
  <si>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</si>
  <si>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</si>
  <si>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</si>
  <si>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</si>
  <si>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</si>
  <si>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</si>
  <si>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</si>
  <si>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</si>
  <si>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</si>
  <si>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</si>
  <si>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</si>
  <si>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</si>
  <si>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</si>
  <si>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</si>
  <si>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</si>
  <si>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</si>
  <si>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</si>
  <si>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</si>
  <si>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</si>
  <si>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</si>
  <si>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</si>
  <si>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</si>
  <si>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</si>
  <si>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</si>
  <si>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</si>
  <si>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</si>
  <si>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</si>
  <si>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</si>
  <si>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</si>
  <si>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</si>
  <si>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</si>
  <si>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</si>
  <si>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</si>
  <si>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</si>
  <si>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</si>
  <si>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</si>
  <si>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</si>
  <si>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</si>
  <si>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</si>
  <si>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</si>
  <si>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</si>
  <si>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</si>
  <si>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</si>
  <si>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</si>
  <si>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</si>
  <si>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</si>
  <si>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</si>
  <si>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</si>
  <si>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</si>
  <si>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</si>
  <si>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群馬県館林市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</si>
  <si>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</si>
  <si>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</si>
  <si>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</si>
  <si>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</si>
  <si>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</si>
  <si>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</si>
  <si>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</si>
  <si>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</si>
  <si>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</si>
  <si>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</si>
  <si>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</si>
  <si>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</si>
  <si>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</si>
  <si>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</si>
  <si>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</si>
  <si>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</si>
  <si>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</si>
  <si>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</si>
  <si>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</si>
  <si>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</si>
  <si>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</si>
  <si>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</si>
  <si>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</si>
  <si>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</si>
  <si>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</si>
  <si>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</si>
  <si>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</si>
  <si>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</si>
  <si>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</si>
  <si>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</si>
  <si>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</si>
  <si>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</si>
  <si>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</si>
  <si>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</si>
  <si>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</si>
  <si>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</si>
  <si>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</si>
  <si>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</si>
  <si>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</si>
  <si>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</si>
  <si>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</si>
  <si>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</si>
  <si>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</si>
  <si>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</si>
  <si>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</si>
  <si>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</si>
  <si>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</si>
  <si>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</si>
  <si>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</si>
  <si>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</si>
  <si>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</si>
  <si>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</si>
  <si>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</si>
  <si>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</si>
  <si>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</si>
  <si>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</si>
  <si>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</si>
  <si>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</si>
  <si>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</si>
  <si>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</si>
  <si>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</si>
  <si>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</si>
  <si>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</si>
  <si>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</si>
  <si>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</si>
  <si>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</si>
  <si>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</si>
  <si>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</si>
  <si>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</si>
  <si>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</si>
  <si>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</si>
  <si>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</si>
  <si>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</si>
  <si>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</si>
  <si>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</si>
  <si>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</si>
  <si>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</si>
  <si>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</si>
  <si>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</si>
  <si>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</si>
  <si>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</si>
  <si>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</si>
  <si>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</si>
  <si>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</si>
  <si>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</si>
  <si>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</si>
  <si>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</si>
  <si>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</si>
  <si>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</si>
  <si>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</si>
  <si>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</si>
  <si>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</si>
  <si>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</si>
  <si>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</si>
  <si>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</si>
  <si>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</si>
  <si>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</si>
  <si>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</si>
  <si>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</si>
  <si>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</si>
  <si>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</si>
  <si>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</si>
  <si>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</si>
  <si>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</si>
  <si>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</si>
  <si>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</si>
  <si>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</si>
  <si>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</si>
  <si>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</si>
  <si>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</si>
  <si>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</si>
  <si>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</si>
  <si>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</si>
  <si>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</si>
  <si>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</si>
  <si>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</si>
  <si>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</si>
  <si>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</si>
  <si>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</si>
  <si>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</si>
  <si>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</si>
  <si>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</si>
  <si>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</si>
  <si>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</si>
  <si>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</si>
  <si>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</si>
  <si>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</si>
  <si>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</si>
  <si>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</si>
  <si>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</si>
  <si>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</si>
  <si>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</si>
  <si>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</si>
  <si>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</si>
  <si>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</si>
  <si>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</si>
  <si>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</si>
  <si>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</si>
  <si>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</si>
  <si>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</si>
  <si>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</si>
  <si>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</si>
  <si>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</si>
  <si>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</si>
  <si>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</si>
  <si>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</si>
  <si>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</si>
  <si>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</si>
  <si>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</si>
  <si>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</si>
  <si>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</si>
  <si>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</si>
  <si>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</si>
  <si>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</si>
  <si>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</si>
  <si>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</si>
  <si>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</si>
  <si>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</si>
  <si>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</si>
  <si>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</si>
  <si>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</si>
  <si>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</si>
  <si>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</si>
  <si>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</si>
  <si>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</si>
  <si>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</si>
  <si>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</si>
  <si>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</si>
  <si>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</si>
  <si>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</si>
  <si>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</si>
  <si>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</si>
  <si>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</si>
  <si>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</si>
  <si>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</si>
  <si>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</si>
  <si>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</si>
  <si>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</si>
  <si>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</si>
  <si>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</si>
  <si>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</si>
  <si>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</si>
  <si>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</si>
  <si>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</si>
  <si>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</si>
  <si>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</si>
  <si>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</si>
  <si>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</si>
  <si>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</si>
  <si>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</si>
  <si>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</si>
  <si>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</si>
  <si>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</si>
  <si>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</si>
  <si>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</si>
  <si>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</si>
  <si>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</si>
  <si>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</si>
  <si>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2.77</t>
  </si>
  <si>
    <t>▲ 10.88</t>
  </si>
  <si>
    <t>▲ 7.45</t>
  </si>
  <si>
    <t>▲ 4.68</t>
  </si>
  <si>
    <t>▲ 9.98</t>
  </si>
  <si>
    <t>一般会計</t>
  </si>
  <si>
    <t>介護保険特別会計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</si>
  <si>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</si>
  <si>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</si>
  <si>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</si>
  <si>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</si>
  <si>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</si>
  <si>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</si>
  <si>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</si>
  <si>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</si>
  <si>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</si>
  <si>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</si>
  <si>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</si>
  <si>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</si>
  <si>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館林地区消防組合</t>
    <rPh sb="0" eb="2">
      <t>タテバヤシ</t>
    </rPh>
    <rPh sb="2" eb="8">
      <t>チクショウボウクミアイ</t>
    </rPh>
    <phoneticPr fontId="2"/>
  </si>
  <si>
    <t>邑楽館林医療企業団</t>
    <rPh sb="0" eb="9">
      <t>オウラタテバヤシイリョウキギョウダン</t>
    </rPh>
    <phoneticPr fontId="2"/>
  </si>
  <si>
    <t>館林衛生施設組合</t>
    <rPh sb="0" eb="8">
      <t>タテバヤシエイセイシセツクミアイ</t>
    </rPh>
    <phoneticPr fontId="2"/>
  </si>
  <si>
    <t>群馬東部水道企業団</t>
    <rPh sb="0" eb="9">
      <t>グンマトウブスイドウキギョウダン</t>
    </rPh>
    <phoneticPr fontId="2"/>
  </si>
  <si>
    <t>群馬県後期高齢者医療広域連合（一般会計）</t>
    <rPh sb="0" eb="3">
      <t>グンマケン</t>
    </rPh>
    <rPh sb="3" eb="5">
      <t>コウキ</t>
    </rPh>
    <rPh sb="5" eb="8">
      <t>コウレイシャ</t>
    </rPh>
    <rPh sb="8" eb="10">
      <t>イリョウ</t>
    </rPh>
    <rPh sb="10" eb="14">
      <t>コウイキレンゴウ</t>
    </rPh>
    <rPh sb="15" eb="19">
      <t>イッパンカイケイ</t>
    </rPh>
    <phoneticPr fontId="2"/>
  </si>
  <si>
    <t>群馬県後期高齢者医療広域連合（事業会計）</t>
    <rPh sb="0" eb="3">
      <t>グンマケン</t>
    </rPh>
    <rPh sb="3" eb="5">
      <t>コウキ</t>
    </rPh>
    <rPh sb="5" eb="8">
      <t>コウレイシャ</t>
    </rPh>
    <rPh sb="8" eb="14">
      <t>イリョウコウイキレンゴウ</t>
    </rPh>
    <rPh sb="15" eb="19">
      <t>ジギョウカイケイ</t>
    </rPh>
    <phoneticPr fontId="2"/>
  </si>
  <si>
    <t>群馬県市町村会館管理組合</t>
    <rPh sb="0" eb="3">
      <t>グンマケン</t>
    </rPh>
    <rPh sb="3" eb="6">
      <t>シチョウソン</t>
    </rPh>
    <rPh sb="6" eb="12">
      <t>カイカンカンリクミアイ</t>
    </rPh>
    <phoneticPr fontId="2"/>
  </si>
  <si>
    <t>ふるさとパートナー基金</t>
    <rPh sb="9" eb="11">
      <t>キキン</t>
    </rPh>
    <phoneticPr fontId="5"/>
  </si>
  <si>
    <t>職員退職手当基金</t>
    <rPh sb="0" eb="2">
      <t>ショクイン</t>
    </rPh>
    <rPh sb="2" eb="4">
      <t>タイショク</t>
    </rPh>
    <rPh sb="4" eb="6">
      <t>テアテ</t>
    </rPh>
    <rPh sb="6" eb="8">
      <t>キキン</t>
    </rPh>
    <phoneticPr fontId="2"/>
  </si>
  <si>
    <t>公共施設建設基金</t>
    <rPh sb="0" eb="4">
      <t>コウキョウシセツ</t>
    </rPh>
    <rPh sb="4" eb="6">
      <t>ケンセツ</t>
    </rPh>
    <rPh sb="6" eb="8">
      <t>キキン</t>
    </rPh>
    <phoneticPr fontId="2"/>
  </si>
  <si>
    <t>地域環境基金</t>
    <rPh sb="0" eb="6">
      <t>チイキカンキョウキキン</t>
    </rPh>
    <phoneticPr fontId="2"/>
  </si>
  <si>
    <t>地域福祉基金</t>
    <rPh sb="0" eb="4">
      <t>チイキフクシ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</si>
</sst>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C1CD-44F8-9231-01D6B98CC8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50387</c:v>
                </c:pt>
                <c:pt idx="1">
                  <c:v>45421</c:v>
                </c:pt>
                <c:pt idx="2">
                  <c:v>59627</c:v>
                </c:pt>
                <c:pt idx="3">
                  <c:v>42221</c:v>
                </c:pt>
                <c:pt idx="4">
                  <c:v>39021</c:v>
                </c:pt>
              </c:numCache>
            </c:numRef>
          </c:val>
          <c:smooth val="0"/>
          <c:extLst>
            <c:ext xmlns:c16="http://schemas.microsoft.com/office/drawing/2014/chart" uri="{C3380CC4-5D6E-409C-BE32-E72D297353CC}">
              <c16:uniqueId val="{00000001-C1CD-44F8-9231-01D6B98CC8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12.86</c:v>
                </c:pt>
                <c:pt idx="1">
                  <c:v>11.96</c:v>
                </c:pt>
                <c:pt idx="2">
                  <c:v>12.26</c:v>
                </c:pt>
                <c:pt idx="3">
                  <c:v>15.32</c:v>
                </c:pt>
                <c:pt idx="4">
                  <c:v>15.8</c:v>
                </c:pt>
              </c:numCache>
            </c:numRef>
          </c:val>
          <c:extLst>
            <c:ext xmlns:c16="http://schemas.microsoft.com/office/drawing/2014/chart" uri="{C3380CC4-5D6E-409C-BE32-E72D297353CC}">
              <c16:uniqueId val="{00000000-B2AD-4224-8560-31448ADC37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17.82</c:v>
                </c:pt>
                <c:pt idx="1">
                  <c:v>17.25</c:v>
                </c:pt>
                <c:pt idx="2">
                  <c:v>17.25</c:v>
                </c:pt>
                <c:pt idx="3">
                  <c:v>17.39</c:v>
                </c:pt>
                <c:pt idx="4">
                  <c:v>19.77</c:v>
                </c:pt>
              </c:numCache>
            </c:numRef>
          </c:val>
          <c:extLst>
            <c:ext xmlns:c16="http://schemas.microsoft.com/office/drawing/2014/chart" uri="{C3380CC4-5D6E-409C-BE32-E72D297353CC}">
              <c16:uniqueId val="{00000001-B2AD-4224-8560-31448ADC37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-2.77</c:v>
                </c:pt>
                <c:pt idx="1">
                  <c:v>-10.88</c:v>
                </c:pt>
                <c:pt idx="2">
                  <c:v>-7.45</c:v>
                </c:pt>
                <c:pt idx="3">
                  <c:v>-4.68</c:v>
                </c:pt>
                <c:pt idx="4">
                  <c:v>-9.98</c:v>
                </c:pt>
              </c:numCache>
            </c:numRef>
          </c:val>
          <c:smooth val="0"/>
          <c:extLst>
            <c:ext xmlns:c16="http://schemas.microsoft.com/office/drawing/2014/chart" uri="{C3380CC4-5D6E-409C-BE32-E72D297353CC}">
              <c16:uniqueId val="{00000002-B2AD-4224-8560-31448ADC37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0.79</c:v>
                </c:pt>
                <c:pt idx="2">
                  <c:v>#N/A</c:v>
                </c:pt>
                <c:pt idx="3">
                  <c:v>0.73</c:v>
                </c:pt>
                <c:pt idx="4">
                  <c:v>0</c:v>
                </c:pt>
                <c:pt idx="5">
                  <c:v>0</c:v>
                </c:pt>
                <c:pt idx="6">
                  <c:v>0</c:v>
                </c:pt>
                <c:pt idx="7">
                  <c:v>0</c:v>
                </c:pt>
                <c:pt idx="8">
                  <c:v>0</c:v>
                </c:pt>
                <c:pt idx="9">
                  <c:v>0</c:v>
                </c:pt>
              </c:numCache>
            </c:numRef>
          </c:val>
          <c:extLst>
            <c:ext xmlns:c16="http://schemas.microsoft.com/office/drawing/2014/chart" uri="{C3380CC4-5D6E-409C-BE32-E72D297353CC}">
              <c16:uniqueId val="{00000000-9BEF-4824-BB85-456C4330E3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EF-4824-BB85-456C4330E37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BEF-4824-BB85-456C4330E37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BEF-4824-BB85-456C4330E37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BEF-4824-BB85-456C4330E37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0.27</c:v>
                </c:pt>
                <c:pt idx="2">
                  <c:v>#N/A</c:v>
                </c:pt>
                <c:pt idx="3">
                  <c:v>0.22</c:v>
                </c:pt>
                <c:pt idx="4">
                  <c:v>#N/A</c:v>
                </c:pt>
                <c:pt idx="5">
                  <c:v>0.18</c:v>
                </c:pt>
                <c:pt idx="6">
                  <c:v>#N/A</c:v>
                </c:pt>
                <c:pt idx="7">
                  <c:v>0.15</c:v>
                </c:pt>
                <c:pt idx="8">
                  <c:v>#N/A</c:v>
                </c:pt>
                <c:pt idx="9">
                  <c:v>0.12</c:v>
                </c:pt>
              </c:numCache>
            </c:numRef>
          </c:val>
          <c:extLst>
            <c:ext xmlns:c16="http://schemas.microsoft.com/office/drawing/2014/chart" uri="{C3380CC4-5D6E-409C-BE32-E72D297353CC}">
              <c16:uniqueId val="{00000005-9BEF-4824-BB85-456C4330E37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0.44</c:v>
                </c:pt>
                <c:pt idx="2">
                  <c:v>#N/A</c:v>
                </c:pt>
                <c:pt idx="3">
                  <c:v>0.1</c:v>
                </c:pt>
                <c:pt idx="4">
                  <c:v>#N/A</c:v>
                </c:pt>
                <c:pt idx="5">
                  <c:v>0.95</c:v>
                </c:pt>
                <c:pt idx="6">
                  <c:v>#N/A</c:v>
                </c:pt>
                <c:pt idx="7">
                  <c:v>1.46</c:v>
                </c:pt>
                <c:pt idx="8">
                  <c:v>#N/A</c:v>
                </c:pt>
                <c:pt idx="9">
                  <c:v>0.99</c:v>
                </c:pt>
              </c:numCache>
            </c:numRef>
          </c:val>
          <c:extLst>
            <c:ext xmlns:c16="http://schemas.microsoft.com/office/drawing/2014/chart" uri="{C3380CC4-5D6E-409C-BE32-E72D297353CC}">
              <c16:uniqueId val="{00000006-9BEF-4824-BB85-456C4330E37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1.23</c:v>
                </c:pt>
                <c:pt idx="6">
                  <c:v>#N/A</c:v>
                </c:pt>
                <c:pt idx="7">
                  <c:v>1.4</c:v>
                </c:pt>
                <c:pt idx="8">
                  <c:v>#N/A</c:v>
                </c:pt>
                <c:pt idx="9">
                  <c:v>1.61</c:v>
                </c:pt>
              </c:numCache>
            </c:numRef>
          </c:val>
          <c:extLst>
            <c:ext xmlns:c16="http://schemas.microsoft.com/office/drawing/2014/chart" uri="{C3380CC4-5D6E-409C-BE32-E72D297353CC}">
              <c16:uniqueId val="{00000007-9BEF-4824-BB85-456C4330E37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1.74</c:v>
                </c:pt>
                <c:pt idx="2">
                  <c:v>#N/A</c:v>
                </c:pt>
                <c:pt idx="3">
                  <c:v>2</c:v>
                </c:pt>
                <c:pt idx="4">
                  <c:v>#N/A</c:v>
                </c:pt>
                <c:pt idx="5">
                  <c:v>2.92</c:v>
                </c:pt>
                <c:pt idx="6">
                  <c:v>#N/A</c:v>
                </c:pt>
                <c:pt idx="7">
                  <c:v>1.47</c:v>
                </c:pt>
                <c:pt idx="8">
                  <c:v>#N/A</c:v>
                </c:pt>
                <c:pt idx="9">
                  <c:v>1.99</c:v>
                </c:pt>
              </c:numCache>
            </c:numRef>
          </c:val>
          <c:extLst>
            <c:ext xmlns:c16="http://schemas.microsoft.com/office/drawing/2014/chart" uri="{C3380CC4-5D6E-409C-BE32-E72D297353CC}">
              <c16:uniqueId val="{00000008-9BEF-4824-BB85-456C4330E37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12.85</c:v>
                </c:pt>
                <c:pt idx="2">
                  <c:v>#N/A</c:v>
                </c:pt>
                <c:pt idx="3">
                  <c:v>11.95</c:v>
                </c:pt>
                <c:pt idx="4">
                  <c:v>#N/A</c:v>
                </c:pt>
                <c:pt idx="5">
                  <c:v>12.25</c:v>
                </c:pt>
                <c:pt idx="6">
                  <c:v>#N/A</c:v>
                </c:pt>
                <c:pt idx="7">
                  <c:v>15.31</c:v>
                </c:pt>
                <c:pt idx="8">
                  <c:v>#N/A</c:v>
                </c:pt>
                <c:pt idx="9">
                  <c:v>15.8</c:v>
                </c:pt>
              </c:numCache>
            </c:numRef>
          </c:val>
          <c:extLst>
            <c:ext xmlns:c16="http://schemas.microsoft.com/office/drawing/2014/chart" uri="{C3380CC4-5D6E-409C-BE32-E72D297353CC}">
              <c16:uniqueId val="{00000009-9BEF-4824-BB85-456C4330E3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2376</c:v>
                </c:pt>
                <c:pt idx="5">
                  <c:v>2407</c:v>
                </c:pt>
                <c:pt idx="8">
                  <c:v>2430</c:v>
                </c:pt>
                <c:pt idx="11">
                  <c:v>2454</c:v>
                </c:pt>
                <c:pt idx="14">
                  <c:v>2445</c:v>
                </c:pt>
              </c:numCache>
            </c:numRef>
          </c:val>
          <c:extLst>
            <c:ext xmlns:c16="http://schemas.microsoft.com/office/drawing/2014/chart" uri="{C3380CC4-5D6E-409C-BE32-E72D297353CC}">
              <c16:uniqueId val="{00000000-EA45-4DAD-ABEB-3208FE8252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EA45-4DAD-ABEB-3208FE8252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80</c:v>
                </c:pt>
                <c:pt idx="3">
                  <c:v>135</c:v>
                </c:pt>
                <c:pt idx="6">
                  <c:v>135</c:v>
                </c:pt>
                <c:pt idx="9">
                  <c:v>135</c:v>
                </c:pt>
                <c:pt idx="12">
                  <c:v>135</c:v>
                </c:pt>
              </c:numCache>
            </c:numRef>
          </c:val>
          <c:extLst>
            <c:ext xmlns:c16="http://schemas.microsoft.com/office/drawing/2014/chart" uri="{C3380CC4-5D6E-409C-BE32-E72D297353CC}">
              <c16:uniqueId val="{00000002-EA45-4DAD-ABEB-3208FE8252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366</c:v>
                </c:pt>
                <c:pt idx="3">
                  <c:v>369</c:v>
                </c:pt>
                <c:pt idx="6">
                  <c:v>657</c:v>
                </c:pt>
                <c:pt idx="9">
                  <c:v>652</c:v>
                </c:pt>
                <c:pt idx="12">
                  <c:v>654</c:v>
                </c:pt>
              </c:numCache>
            </c:numRef>
          </c:val>
          <c:extLst>
            <c:ext xmlns:c16="http://schemas.microsoft.com/office/drawing/2014/chart" uri="{C3380CC4-5D6E-409C-BE32-E72D297353CC}">
              <c16:uniqueId val="{00000003-EA45-4DAD-ABEB-3208FE8252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442</c:v>
                </c:pt>
                <c:pt idx="3">
                  <c:v>434</c:v>
                </c:pt>
                <c:pt idx="6">
                  <c:v>383</c:v>
                </c:pt>
                <c:pt idx="9">
                  <c:v>369</c:v>
                </c:pt>
                <c:pt idx="12">
                  <c:v>363</c:v>
                </c:pt>
              </c:numCache>
            </c:numRef>
          </c:val>
          <c:extLst>
            <c:ext xmlns:c16="http://schemas.microsoft.com/office/drawing/2014/chart" uri="{C3380CC4-5D6E-409C-BE32-E72D297353CC}">
              <c16:uniqueId val="{00000004-EA45-4DAD-ABEB-3208FE8252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5-4DAD-ABEB-3208FE8252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45-4DAD-ABEB-3208FE8252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2207</c:v>
                </c:pt>
                <c:pt idx="3">
                  <c:v>2193</c:v>
                </c:pt>
                <c:pt idx="6">
                  <c:v>2112</c:v>
                </c:pt>
                <c:pt idx="9">
                  <c:v>2133</c:v>
                </c:pt>
                <c:pt idx="12">
                  <c:v>2156</c:v>
                </c:pt>
              </c:numCache>
            </c:numRef>
          </c:val>
          <c:extLst>
            <c:ext xmlns:c16="http://schemas.microsoft.com/office/drawing/2014/chart" uri="{C3380CC4-5D6E-409C-BE32-E72D297353CC}">
              <c16:uniqueId val="{00000007-EA45-4DAD-ABEB-3208FE8252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720</c:v>
                </c:pt>
                <c:pt idx="2">
                  <c:v>#N/A</c:v>
                </c:pt>
                <c:pt idx="3">
                  <c:v>#N/A</c:v>
                </c:pt>
                <c:pt idx="4">
                  <c:v>725</c:v>
                </c:pt>
                <c:pt idx="5">
                  <c:v>#N/A</c:v>
                </c:pt>
                <c:pt idx="6">
                  <c:v>#N/A</c:v>
                </c:pt>
                <c:pt idx="7">
                  <c:v>858</c:v>
                </c:pt>
                <c:pt idx="8">
                  <c:v>#N/A</c:v>
                </c:pt>
                <c:pt idx="9">
                  <c:v>#N/A</c:v>
                </c:pt>
                <c:pt idx="10">
                  <c:v>836</c:v>
                </c:pt>
                <c:pt idx="11">
                  <c:v>#N/A</c:v>
                </c:pt>
                <c:pt idx="12">
                  <c:v>#N/A</c:v>
                </c:pt>
                <c:pt idx="13">
                  <c:v>864</c:v>
                </c:pt>
                <c:pt idx="14">
                  <c:v>#N/A</c:v>
                </c:pt>
              </c:numCache>
            </c:numRef>
          </c:val>
          <c:smooth val="0"/>
          <c:extLst>
            <c:ext xmlns:c16="http://schemas.microsoft.com/office/drawing/2014/chart" uri="{C3380CC4-5D6E-409C-BE32-E72D297353CC}">
              <c16:uniqueId val="{00000008-EA45-4DAD-ABEB-3208FE8252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23295</c:v>
                </c:pt>
                <c:pt idx="5">
                  <c:v>23569</c:v>
                </c:pt>
                <c:pt idx="8">
                  <c:v>23577</c:v>
                </c:pt>
                <c:pt idx="11">
                  <c:v>23559</c:v>
                </c:pt>
                <c:pt idx="14">
                  <c:v>22975</c:v>
                </c:pt>
              </c:numCache>
            </c:numRef>
          </c:val>
          <c:extLst>
            <c:ext xmlns:c16="http://schemas.microsoft.com/office/drawing/2014/chart" uri="{C3380CC4-5D6E-409C-BE32-E72D297353CC}">
              <c16:uniqueId val="{00000000-DA82-4F9C-8C15-E88BB1299B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1464</c:v>
                </c:pt>
                <c:pt idx="5">
                  <c:v>1508</c:v>
                </c:pt>
                <c:pt idx="8">
                  <c:v>1693</c:v>
                </c:pt>
                <c:pt idx="11">
                  <c:v>2024</c:v>
                </c:pt>
                <c:pt idx="14">
                  <c:v>2337</c:v>
                </c:pt>
              </c:numCache>
            </c:numRef>
          </c:val>
          <c:extLst>
            <c:ext xmlns:c16="http://schemas.microsoft.com/office/drawing/2014/chart" uri="{C3380CC4-5D6E-409C-BE32-E72D297353CC}">
              <c16:uniqueId val="{00000001-DA82-4F9C-8C15-E88BB1299B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4234</c:v>
                </c:pt>
                <c:pt idx="5">
                  <c:v>4258</c:v>
                </c:pt>
                <c:pt idx="8">
                  <c:v>4524</c:v>
                </c:pt>
                <c:pt idx="11">
                  <c:v>5149</c:v>
                </c:pt>
                <c:pt idx="14">
                  <c:v>5691</c:v>
                </c:pt>
              </c:numCache>
            </c:numRef>
          </c:val>
          <c:extLst>
            <c:ext xmlns:c16="http://schemas.microsoft.com/office/drawing/2014/chart" uri="{C3380CC4-5D6E-409C-BE32-E72D297353CC}">
              <c16:uniqueId val="{00000002-DA82-4F9C-8C15-E88BB1299B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82-4F9C-8C15-E88BB1299B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82-4F9C-8C15-E88BB1299B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15</c:v>
                </c:pt>
                <c:pt idx="3">
                  <c:v>5</c:v>
                </c:pt>
                <c:pt idx="6">
                  <c:v>0</c:v>
                </c:pt>
                <c:pt idx="9">
                  <c:v>0</c:v>
                </c:pt>
                <c:pt idx="12">
                  <c:v>3</c:v>
                </c:pt>
              </c:numCache>
            </c:numRef>
          </c:val>
          <c:extLst>
            <c:ext xmlns:c16="http://schemas.microsoft.com/office/drawing/2014/chart" uri="{C3380CC4-5D6E-409C-BE32-E72D297353CC}">
              <c16:uniqueId val="{00000005-DA82-4F9C-8C15-E88BB1299B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3739</c:v>
                </c:pt>
                <c:pt idx="3">
                  <c:v>3853</c:v>
                </c:pt>
                <c:pt idx="6">
                  <c:v>3889</c:v>
                </c:pt>
                <c:pt idx="9">
                  <c:v>3890</c:v>
                </c:pt>
                <c:pt idx="12">
                  <c:v>3843</c:v>
                </c:pt>
              </c:numCache>
            </c:numRef>
          </c:val>
          <c:extLst>
            <c:ext xmlns:c16="http://schemas.microsoft.com/office/drawing/2014/chart" uri="{C3380CC4-5D6E-409C-BE32-E72D297353CC}">
              <c16:uniqueId val="{00000006-DA82-4F9C-8C15-E88BB1299B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7441</c:v>
                </c:pt>
                <c:pt idx="3">
                  <c:v>8251</c:v>
                </c:pt>
                <c:pt idx="6">
                  <c:v>7960</c:v>
                </c:pt>
                <c:pt idx="9">
                  <c:v>7812</c:v>
                </c:pt>
                <c:pt idx="12">
                  <c:v>8350</c:v>
                </c:pt>
              </c:numCache>
            </c:numRef>
          </c:val>
          <c:extLst>
            <c:ext xmlns:c16="http://schemas.microsoft.com/office/drawing/2014/chart" uri="{C3380CC4-5D6E-409C-BE32-E72D297353CC}">
              <c16:uniqueId val="{00000007-DA82-4F9C-8C15-E88BB1299B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4195</c:v>
                </c:pt>
                <c:pt idx="3">
                  <c:v>4094</c:v>
                </c:pt>
                <c:pt idx="6">
                  <c:v>3731</c:v>
                </c:pt>
                <c:pt idx="9">
                  <c:v>3753</c:v>
                </c:pt>
                <c:pt idx="12">
                  <c:v>3648</c:v>
                </c:pt>
              </c:numCache>
            </c:numRef>
          </c:val>
          <c:extLst>
            <c:ext xmlns:c16="http://schemas.microsoft.com/office/drawing/2014/chart" uri="{C3380CC4-5D6E-409C-BE32-E72D297353CC}">
              <c16:uniqueId val="{00000008-DA82-4F9C-8C15-E88BB1299B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1834</c:v>
                </c:pt>
                <c:pt idx="3">
                  <c:v>1714</c:v>
                </c:pt>
                <c:pt idx="6">
                  <c:v>1594</c:v>
                </c:pt>
                <c:pt idx="9">
                  <c:v>1472</c:v>
                </c:pt>
                <c:pt idx="12">
                  <c:v>1349</c:v>
                </c:pt>
              </c:numCache>
            </c:numRef>
          </c:val>
          <c:extLst>
            <c:ext xmlns:c16="http://schemas.microsoft.com/office/drawing/2014/chart" uri="{C3380CC4-5D6E-409C-BE32-E72D297353CC}">
              <c16:uniqueId val="{00000009-DA82-4F9C-8C15-E88BB1299B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25948</c:v>
                </c:pt>
                <c:pt idx="3">
                  <c:v>26101</c:v>
                </c:pt>
                <c:pt idx="6">
                  <c:v>26674</c:v>
                </c:pt>
                <c:pt idx="9">
                  <c:v>27382</c:v>
                </c:pt>
                <c:pt idx="12">
                  <c:v>26843</c:v>
                </c:pt>
              </c:numCache>
            </c:numRef>
          </c:val>
          <c:extLst>
            <c:ext xmlns:c16="http://schemas.microsoft.com/office/drawing/2014/chart" uri="{C3380CC4-5D6E-409C-BE32-E72D297353CC}">
              <c16:uniqueId val="{0000000A-DA82-4F9C-8C15-E88BB1299B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14179</c:v>
                </c:pt>
                <c:pt idx="2">
                  <c:v>#N/A</c:v>
                </c:pt>
                <c:pt idx="3">
                  <c:v>#N/A</c:v>
                </c:pt>
                <c:pt idx="4">
                  <c:v>14684</c:v>
                </c:pt>
                <c:pt idx="5">
                  <c:v>#N/A</c:v>
                </c:pt>
                <c:pt idx="6">
                  <c:v>#N/A</c:v>
                </c:pt>
                <c:pt idx="7">
                  <c:v>14054</c:v>
                </c:pt>
                <c:pt idx="8">
                  <c:v>#N/A</c:v>
                </c:pt>
                <c:pt idx="9">
                  <c:v>#N/A</c:v>
                </c:pt>
                <c:pt idx="10">
                  <c:v>13577</c:v>
                </c:pt>
                <c:pt idx="11">
                  <c:v>#N/A</c:v>
                </c:pt>
                <c:pt idx="12">
                  <c:v>#N/A</c:v>
                </c:pt>
                <c:pt idx="13">
                  <c:v>13034</c:v>
                </c:pt>
                <c:pt idx="14">
                  <c:v>#N/A</c:v>
                </c:pt>
              </c:numCache>
            </c:numRef>
          </c:val>
          <c:smooth val="0"/>
          <c:extLst>
            <c:ext xmlns:c16="http://schemas.microsoft.com/office/drawing/2014/chart" uri="{C3380CC4-5D6E-409C-BE32-E72D297353CC}">
              <c16:uniqueId val="{0000000B-DA82-4F9C-8C15-E88BB1299B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2886</c:v>
                </c:pt>
                <c:pt idx="1">
                  <c:v>3040</c:v>
                </c:pt>
                <c:pt idx="2">
                  <c:v>3393</c:v>
                </c:pt>
              </c:numCache>
            </c:numRef>
          </c:val>
          <c:extLst>
            <c:ext xmlns:c16="http://schemas.microsoft.com/office/drawing/2014/chart" uri="{C3380CC4-5D6E-409C-BE32-E72D297353CC}">
              <c16:uniqueId val="{00000000-BE6D-4C8D-8CB9-A658156A73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c:v>
                </c:pt>
                <c:pt idx="1">
                  <c:v>428</c:v>
                </c:pt>
                <c:pt idx="2">
                  <c:v>444</c:v>
                </c:pt>
              </c:numCache>
            </c:numRef>
          </c:val>
          <c:extLst>
            <c:ext xmlns:c16="http://schemas.microsoft.com/office/drawing/2014/chart" uri="{C3380CC4-5D6E-409C-BE32-E72D297353CC}">
              <c16:uniqueId val="{00000001-BE6D-4C8D-8CB9-A658156A73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891</c:v>
                </c:pt>
                <c:pt idx="1">
                  <c:v>732</c:v>
                </c:pt>
                <c:pt idx="2">
                  <c:v>813</c:v>
                </c:pt>
              </c:numCache>
            </c:numRef>
          </c:val>
          <c:extLst>
            <c:ext xmlns:c16="http://schemas.microsoft.com/office/drawing/2014/chart" uri="{C3380CC4-5D6E-409C-BE32-E72D297353CC}">
              <c16:uniqueId val="{00000002-BE6D-4C8D-8CB9-A658156A73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実質公債費比率の分子は前年度と比較して</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百万円の増額となっている。これは元利償還金等</a:t>
          </a:r>
          <a:r>
            <a:rPr kumimoji="1" lang="en-US" altLang="ja-JP" sz="1050">
              <a:solidFill>
                <a:schemeClr val="dk1"/>
              </a:solidFill>
              <a:effectLst/>
              <a:latin typeface="+mn-lt"/>
              <a:ea typeface="+mn-ea"/>
              <a:cs typeface="+mn-cs"/>
            </a:rPr>
            <a:t>(A)</a:t>
          </a:r>
          <a:r>
            <a:rPr kumimoji="1" lang="ja-JP" altLang="ja-JP" sz="1050">
              <a:solidFill>
                <a:schemeClr val="dk1"/>
              </a:solidFill>
              <a:effectLst/>
              <a:latin typeface="+mn-lt"/>
              <a:ea typeface="+mn-ea"/>
              <a:cs typeface="+mn-cs"/>
            </a:rPr>
            <a:t>が増加し、算入公債費等</a:t>
          </a:r>
          <a:r>
            <a:rPr kumimoji="1" lang="en-US" altLang="ja-JP" sz="1050">
              <a:solidFill>
                <a:schemeClr val="dk1"/>
              </a:solidFill>
              <a:effectLst/>
              <a:latin typeface="+mn-lt"/>
              <a:ea typeface="+mn-ea"/>
              <a:cs typeface="+mn-cs"/>
            </a:rPr>
            <a:t>(B)</a:t>
          </a:r>
          <a:r>
            <a:rPr kumimoji="1" lang="ja-JP" altLang="ja-JP" sz="1050">
              <a:solidFill>
                <a:schemeClr val="dk1"/>
              </a:solidFill>
              <a:effectLst/>
              <a:latin typeface="+mn-lt"/>
              <a:ea typeface="+mn-ea"/>
              <a:cs typeface="+mn-cs"/>
            </a:rPr>
            <a:t>が減少したためである。</a:t>
          </a:r>
          <a:endParaRPr lang="ja-JP" altLang="ja-JP" sz="1050">
            <a:effectLst/>
          </a:endParaRPr>
        </a:p>
        <a:p>
          <a:r>
            <a:rPr kumimoji="1" lang="ja-JP" altLang="ja-JP" sz="1050">
              <a:solidFill>
                <a:schemeClr val="dk1"/>
              </a:solidFill>
              <a:effectLst/>
              <a:latin typeface="+mn-lt"/>
              <a:ea typeface="+mn-ea"/>
              <a:cs typeface="+mn-cs"/>
            </a:rPr>
            <a:t>詳細は次のとおりで、元利償還金等</a:t>
          </a:r>
          <a:r>
            <a:rPr kumimoji="1" lang="en-US" altLang="ja-JP" sz="1050">
              <a:solidFill>
                <a:schemeClr val="dk1"/>
              </a:solidFill>
              <a:effectLst/>
              <a:latin typeface="+mn-lt"/>
              <a:ea typeface="+mn-ea"/>
              <a:cs typeface="+mn-cs"/>
            </a:rPr>
            <a:t>(A)</a:t>
          </a:r>
          <a:r>
            <a:rPr kumimoji="1" lang="ja-JP" altLang="ja-JP" sz="1050">
              <a:solidFill>
                <a:schemeClr val="dk1"/>
              </a:solidFill>
              <a:effectLst/>
              <a:latin typeface="+mn-lt"/>
              <a:ea typeface="+mn-ea"/>
              <a:cs typeface="+mn-cs"/>
            </a:rPr>
            <a:t>の分析であるが、「公営企業債の元利償還金に対する繰入金」が</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百万円減少したものの、「元利償還金」が平成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年度臨時財政対策債の元金償還開始等に伴い</a:t>
          </a:r>
          <a:r>
            <a:rPr kumimoji="1" lang="en-US" altLang="ja-JP" sz="1050">
              <a:solidFill>
                <a:schemeClr val="dk1"/>
              </a:solidFill>
              <a:effectLst/>
              <a:latin typeface="+mn-lt"/>
              <a:ea typeface="+mn-ea"/>
              <a:cs typeface="+mn-cs"/>
            </a:rPr>
            <a:t>23</a:t>
          </a:r>
          <a:r>
            <a:rPr kumimoji="1" lang="ja-JP" altLang="ja-JP" sz="1050">
              <a:solidFill>
                <a:schemeClr val="dk1"/>
              </a:solidFill>
              <a:effectLst/>
              <a:latin typeface="+mn-lt"/>
              <a:ea typeface="+mn-ea"/>
              <a:cs typeface="+mn-cs"/>
            </a:rPr>
            <a:t>百万円、「組合等が起こした地方債の元利償還金に対する負担金等」が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百万円増加したため、</a:t>
          </a:r>
          <a:r>
            <a:rPr kumimoji="1" lang="en-US" altLang="ja-JP" sz="1050">
              <a:solidFill>
                <a:schemeClr val="dk1"/>
              </a:solidFill>
              <a:effectLst/>
              <a:latin typeface="+mn-lt"/>
              <a:ea typeface="+mn-ea"/>
              <a:cs typeface="+mn-cs"/>
            </a:rPr>
            <a:t>(A)</a:t>
          </a:r>
          <a:r>
            <a:rPr kumimoji="1" lang="ja-JP" altLang="ja-JP" sz="1050">
              <a:solidFill>
                <a:schemeClr val="dk1"/>
              </a:solidFill>
              <a:effectLst/>
              <a:latin typeface="+mn-lt"/>
              <a:ea typeface="+mn-ea"/>
              <a:cs typeface="+mn-cs"/>
            </a:rPr>
            <a:t>全体で</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百万円増加している。また、算入公債費</a:t>
          </a:r>
          <a:r>
            <a:rPr kumimoji="1" lang="en-US" altLang="ja-JP" sz="1050">
              <a:solidFill>
                <a:schemeClr val="dk1"/>
              </a:solidFill>
              <a:effectLst/>
              <a:latin typeface="+mn-lt"/>
              <a:ea typeface="+mn-ea"/>
              <a:cs typeface="+mn-cs"/>
            </a:rPr>
            <a:t>(B)</a:t>
          </a:r>
          <a:r>
            <a:rPr kumimoji="1" lang="ja-JP" altLang="ja-JP" sz="1050">
              <a:solidFill>
                <a:schemeClr val="dk1"/>
              </a:solidFill>
              <a:effectLst/>
              <a:latin typeface="+mn-lt"/>
              <a:ea typeface="+mn-ea"/>
              <a:cs typeface="+mn-cs"/>
            </a:rPr>
            <a:t>においては普通交付税に算入された公債費が減少したため全体で</a:t>
          </a:r>
          <a:r>
            <a:rPr kumimoji="1" lang="en-US" altLang="ja-JP" sz="1050">
              <a:solidFill>
                <a:schemeClr val="dk1"/>
              </a:solidFill>
              <a:effectLst/>
              <a:latin typeface="+mn-lt"/>
              <a:ea typeface="+mn-ea"/>
              <a:cs typeface="+mn-cs"/>
            </a:rPr>
            <a:t>9</a:t>
          </a:r>
          <a:r>
            <a:rPr kumimoji="1" lang="ja-JP" altLang="ja-JP" sz="1050">
              <a:solidFill>
                <a:schemeClr val="dk1"/>
              </a:solidFill>
              <a:effectLst/>
              <a:latin typeface="+mn-lt"/>
              <a:ea typeface="+mn-ea"/>
              <a:cs typeface="+mn-cs"/>
            </a:rPr>
            <a:t>百万円減少している。</a:t>
          </a:r>
          <a:endParaRPr lang="ja-JP" altLang="ja-JP" sz="1050">
            <a:effectLst/>
          </a:endParaRPr>
        </a:p>
        <a:p>
          <a:r>
            <a:rPr kumimoji="1" lang="ja-JP" altLang="ja-JP" sz="1050">
              <a:solidFill>
                <a:schemeClr val="dk1"/>
              </a:solidFill>
              <a:effectLst/>
              <a:latin typeface="+mn-lt"/>
              <a:ea typeface="+mn-ea"/>
              <a:cs typeface="+mn-cs"/>
            </a:rPr>
            <a:t>今後、消防署新庁舎建設に係る元金償還が始まるため、実質公債費比率の上昇が見込まれる。新規の市債発行について十分精査し、実質公債費比率の抑制に努める。</a:t>
          </a:r>
          <a:endParaRPr lang="ja-JP" altLang="ja-JP" sz="105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baseline="0">
              <a:solidFill>
                <a:schemeClr val="dk1"/>
              </a:solidFill>
              <a:effectLst/>
              <a:latin typeface="+mn-lt"/>
              <a:ea typeface="+mn-ea"/>
              <a:cs typeface="+mn-cs"/>
            </a:rPr>
            <a:t>将来負担比率の分子は前年度と比較して</a:t>
          </a:r>
          <a:r>
            <a:rPr kumimoji="1" lang="en-US" altLang="ja-JP" sz="1050" baseline="0">
              <a:solidFill>
                <a:schemeClr val="dk1"/>
              </a:solidFill>
              <a:effectLst/>
              <a:latin typeface="+mn-lt"/>
              <a:ea typeface="+mn-ea"/>
              <a:cs typeface="+mn-cs"/>
            </a:rPr>
            <a:t>543</a:t>
          </a:r>
          <a:r>
            <a:rPr kumimoji="1" lang="ja-JP" altLang="ja-JP" sz="1050" baseline="0">
              <a:solidFill>
                <a:schemeClr val="dk1"/>
              </a:solidFill>
              <a:effectLst/>
              <a:latin typeface="+mn-lt"/>
              <a:ea typeface="+mn-ea"/>
              <a:cs typeface="+mn-cs"/>
            </a:rPr>
            <a:t>百万円の減少となっている。これは将来負担額</a:t>
          </a:r>
          <a:r>
            <a:rPr kumimoji="1" lang="en-US" altLang="ja-JP" sz="1050" baseline="0">
              <a:solidFill>
                <a:schemeClr val="dk1"/>
              </a:solidFill>
              <a:effectLst/>
              <a:latin typeface="+mn-lt"/>
              <a:ea typeface="+mn-ea"/>
              <a:cs typeface="+mn-cs"/>
            </a:rPr>
            <a:t>(A)</a:t>
          </a:r>
          <a:r>
            <a:rPr kumimoji="1" lang="ja-JP" altLang="ja-JP" sz="1050" baseline="0">
              <a:solidFill>
                <a:schemeClr val="dk1"/>
              </a:solidFill>
              <a:effectLst/>
              <a:latin typeface="+mn-lt"/>
              <a:ea typeface="+mn-ea"/>
              <a:cs typeface="+mn-cs"/>
            </a:rPr>
            <a:t>が減少し、数値のマイナス要因である充当可能財源等</a:t>
          </a:r>
          <a:r>
            <a:rPr kumimoji="1" lang="en-US" altLang="ja-JP" sz="1050" baseline="0">
              <a:solidFill>
                <a:schemeClr val="dk1"/>
              </a:solidFill>
              <a:effectLst/>
              <a:latin typeface="+mn-lt"/>
              <a:ea typeface="+mn-ea"/>
              <a:cs typeface="+mn-cs"/>
            </a:rPr>
            <a:t>(B)</a:t>
          </a:r>
          <a:r>
            <a:rPr kumimoji="1" lang="ja-JP" altLang="ja-JP" sz="1050" baseline="0">
              <a:solidFill>
                <a:schemeClr val="dk1"/>
              </a:solidFill>
              <a:effectLst/>
              <a:latin typeface="+mn-lt"/>
              <a:ea typeface="+mn-ea"/>
              <a:cs typeface="+mn-cs"/>
            </a:rPr>
            <a:t>の増加もみられたためである。</a:t>
          </a:r>
          <a:endParaRPr lang="ja-JP" altLang="ja-JP" sz="1050">
            <a:effectLst/>
          </a:endParaRPr>
        </a:p>
        <a:p>
          <a:r>
            <a:rPr kumimoji="1" lang="ja-JP" altLang="ja-JP" sz="1050" baseline="0">
              <a:solidFill>
                <a:schemeClr val="dk1"/>
              </a:solidFill>
              <a:effectLst/>
              <a:latin typeface="+mn-lt"/>
              <a:ea typeface="+mn-ea"/>
              <a:cs typeface="+mn-cs"/>
            </a:rPr>
            <a:t>詳細であるが、充当可能財源等</a:t>
          </a:r>
          <a:r>
            <a:rPr kumimoji="1" lang="en-US" altLang="ja-JP" sz="1050" baseline="0">
              <a:solidFill>
                <a:schemeClr val="dk1"/>
              </a:solidFill>
              <a:effectLst/>
              <a:latin typeface="+mn-lt"/>
              <a:ea typeface="+mn-ea"/>
              <a:cs typeface="+mn-cs"/>
            </a:rPr>
            <a:t>(B)</a:t>
          </a:r>
          <a:r>
            <a:rPr kumimoji="1" lang="ja-JP" altLang="ja-JP" sz="1050" baseline="0">
              <a:solidFill>
                <a:schemeClr val="dk1"/>
              </a:solidFill>
              <a:effectLst/>
              <a:latin typeface="+mn-lt"/>
              <a:ea typeface="+mn-ea"/>
              <a:cs typeface="+mn-cs"/>
            </a:rPr>
            <a:t>では、臨時財政対策債償還費における普通交付税算入見込みの減少により基準財政需要額算入見込額が</a:t>
          </a:r>
          <a:r>
            <a:rPr kumimoji="1" lang="en-US" altLang="ja-JP" sz="1050" baseline="0">
              <a:solidFill>
                <a:schemeClr val="dk1"/>
              </a:solidFill>
              <a:effectLst/>
              <a:latin typeface="+mn-lt"/>
              <a:ea typeface="+mn-ea"/>
              <a:cs typeface="+mn-cs"/>
            </a:rPr>
            <a:t>584</a:t>
          </a:r>
          <a:r>
            <a:rPr kumimoji="1" lang="ja-JP" altLang="ja-JP" sz="1050" baseline="0">
              <a:solidFill>
                <a:schemeClr val="dk1"/>
              </a:solidFill>
              <a:effectLst/>
              <a:latin typeface="+mn-lt"/>
              <a:ea typeface="+mn-ea"/>
              <a:cs typeface="+mn-cs"/>
            </a:rPr>
            <a:t>百万円減少しているものの、財政調整基金等の残高の増加により充当可能基金が</a:t>
          </a:r>
          <a:r>
            <a:rPr kumimoji="1" lang="en-US" altLang="ja-JP" sz="1050" baseline="0">
              <a:solidFill>
                <a:schemeClr val="dk1"/>
              </a:solidFill>
              <a:effectLst/>
              <a:latin typeface="+mn-lt"/>
              <a:ea typeface="+mn-ea"/>
              <a:cs typeface="+mn-cs"/>
            </a:rPr>
            <a:t>542</a:t>
          </a:r>
          <a:r>
            <a:rPr kumimoji="1" lang="ja-JP" altLang="ja-JP" sz="1050" baseline="0">
              <a:solidFill>
                <a:schemeClr val="dk1"/>
              </a:solidFill>
              <a:effectLst/>
              <a:latin typeface="+mn-lt"/>
              <a:ea typeface="+mn-ea"/>
              <a:cs typeface="+mn-cs"/>
            </a:rPr>
            <a:t>百万円、充当が見込まれる都市計画税の増加により充当可能特定歳入が</a:t>
          </a:r>
          <a:r>
            <a:rPr kumimoji="1" lang="en-US" altLang="ja-JP" sz="1050" baseline="0">
              <a:solidFill>
                <a:schemeClr val="dk1"/>
              </a:solidFill>
              <a:effectLst/>
              <a:latin typeface="+mn-lt"/>
              <a:ea typeface="+mn-ea"/>
              <a:cs typeface="+mn-cs"/>
            </a:rPr>
            <a:t>313</a:t>
          </a:r>
          <a:r>
            <a:rPr kumimoji="1" lang="ja-JP" altLang="ja-JP" sz="1050" baseline="0">
              <a:solidFill>
                <a:schemeClr val="dk1"/>
              </a:solidFill>
              <a:effectLst/>
              <a:latin typeface="+mn-lt"/>
              <a:ea typeface="+mn-ea"/>
              <a:cs typeface="+mn-cs"/>
            </a:rPr>
            <a:t>百万円増加となっていることから、</a:t>
          </a:r>
          <a:r>
            <a:rPr kumimoji="1" lang="en-US" altLang="ja-JP" sz="1050" baseline="0">
              <a:solidFill>
                <a:schemeClr val="dk1"/>
              </a:solidFill>
              <a:effectLst/>
              <a:latin typeface="+mn-lt"/>
              <a:ea typeface="+mn-ea"/>
              <a:cs typeface="+mn-cs"/>
            </a:rPr>
            <a:t>(B)</a:t>
          </a:r>
          <a:r>
            <a:rPr kumimoji="1" lang="ja-JP" altLang="ja-JP" sz="1050" baseline="0">
              <a:solidFill>
                <a:schemeClr val="dk1"/>
              </a:solidFill>
              <a:effectLst/>
              <a:latin typeface="+mn-lt"/>
              <a:ea typeface="+mn-ea"/>
              <a:cs typeface="+mn-cs"/>
            </a:rPr>
            <a:t>全体で</a:t>
          </a:r>
          <a:r>
            <a:rPr kumimoji="1" lang="en-US" altLang="ja-JP" sz="1050" baseline="0">
              <a:solidFill>
                <a:schemeClr val="dk1"/>
              </a:solidFill>
              <a:effectLst/>
              <a:latin typeface="+mn-lt"/>
              <a:ea typeface="+mn-ea"/>
              <a:cs typeface="+mn-cs"/>
            </a:rPr>
            <a:t>271</a:t>
          </a:r>
          <a:r>
            <a:rPr kumimoji="1" lang="ja-JP" altLang="ja-JP" sz="1050" baseline="0">
              <a:solidFill>
                <a:schemeClr val="dk1"/>
              </a:solidFill>
              <a:effectLst/>
              <a:latin typeface="+mn-lt"/>
              <a:ea typeface="+mn-ea"/>
              <a:cs typeface="+mn-cs"/>
            </a:rPr>
            <a:t>百万円増加となっている。また将来負担額</a:t>
          </a:r>
          <a:r>
            <a:rPr kumimoji="1" lang="en-US" altLang="ja-JP" sz="1050" baseline="0">
              <a:solidFill>
                <a:schemeClr val="dk1"/>
              </a:solidFill>
              <a:effectLst/>
              <a:latin typeface="+mn-lt"/>
              <a:ea typeface="+mn-ea"/>
              <a:cs typeface="+mn-cs"/>
            </a:rPr>
            <a:t>(A)</a:t>
          </a:r>
          <a:r>
            <a:rPr kumimoji="1" lang="ja-JP" altLang="ja-JP" sz="1050" baseline="0">
              <a:solidFill>
                <a:schemeClr val="dk1"/>
              </a:solidFill>
              <a:effectLst/>
              <a:latin typeface="+mn-lt"/>
              <a:ea typeface="+mn-ea"/>
              <a:cs typeface="+mn-cs"/>
            </a:rPr>
            <a:t>においては、組合等負担等見込額が衛生施設組合のし尿処理施設基幹的設備改良事業により増加したものの、一般会計等に係る地方債の現在高が臨時財政対策債の借入が大きく減少したことにより</a:t>
          </a:r>
          <a:r>
            <a:rPr kumimoji="1" lang="ja-JP" altLang="en-US" sz="1050" baseline="0">
              <a:solidFill>
                <a:schemeClr val="dk1"/>
              </a:solidFill>
              <a:effectLst/>
              <a:latin typeface="+mn-lt"/>
              <a:ea typeface="+mn-ea"/>
              <a:cs typeface="+mn-cs"/>
            </a:rPr>
            <a:t>全体で</a:t>
          </a:r>
          <a:r>
            <a:rPr kumimoji="1" lang="en-US" altLang="ja-JP" sz="1050" baseline="0">
              <a:solidFill>
                <a:schemeClr val="dk1"/>
              </a:solidFill>
              <a:effectLst/>
              <a:latin typeface="+mn-lt"/>
              <a:ea typeface="+mn-ea"/>
              <a:cs typeface="+mn-cs"/>
            </a:rPr>
            <a:t>273</a:t>
          </a:r>
          <a:r>
            <a:rPr kumimoji="1" lang="ja-JP" altLang="ja-JP" sz="1050" baseline="0">
              <a:solidFill>
                <a:schemeClr val="dk1"/>
              </a:solidFill>
              <a:effectLst/>
              <a:latin typeface="+mn-lt"/>
              <a:ea typeface="+mn-ea"/>
              <a:cs typeface="+mn-cs"/>
            </a:rPr>
            <a:t>百万円減少となっている</a:t>
          </a:r>
          <a:r>
            <a:rPr kumimoji="1" lang="ja-JP" altLang="en-US" sz="1050" baseline="0">
              <a:solidFill>
                <a:schemeClr val="dk1"/>
              </a:solidFill>
              <a:effectLst/>
              <a:latin typeface="+mn-lt"/>
              <a:ea typeface="+mn-ea"/>
              <a:cs typeface="+mn-cs"/>
            </a:rPr>
            <a:t>。</a:t>
          </a:r>
          <a:endParaRPr kumimoji="1" lang="en-US" altLang="ja-JP" sz="1050" baseline="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将来負担額については、今後、組合等負担等見込額の減少が見込まれるが、認定こども園化事業等の施設整備が控えていることから、将来負担を見据えた、計画的な事業執行に努める必要がある。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群馬県館林市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一部事務組合の施設整備等に伴い「財政調整基金」を約</a:t>
          </a:r>
          <a:r>
            <a:rPr kumimoji="1" lang="en-US" altLang="ja-JP" sz="1100" b="0" i="0" baseline="0">
              <a:solidFill>
                <a:schemeClr val="dk1"/>
              </a:solidFill>
              <a:effectLst/>
              <a:latin typeface="+mn-lt"/>
              <a:ea typeface="+mn-ea"/>
              <a:cs typeface="+mn-cs"/>
            </a:rPr>
            <a:t>1,752</a:t>
          </a:r>
          <a:r>
            <a:rPr kumimoji="1" lang="ja-JP" altLang="ja-JP" sz="1100" b="0" i="0" baseline="0">
              <a:solidFill>
                <a:schemeClr val="dk1"/>
              </a:solidFill>
              <a:effectLst/>
              <a:latin typeface="+mn-lt"/>
              <a:ea typeface="+mn-ea"/>
              <a:cs typeface="+mn-cs"/>
            </a:rPr>
            <a:t>百万円、小学校施設管理事業等のため「公共施設建設基金」を</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百万円、退職金の増に伴い「職員退職手当基金」を</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百万円それぞれ取り崩したものの、市税の増収等による歳計剰余金を「財政調整基金」に</a:t>
          </a:r>
          <a:r>
            <a:rPr kumimoji="1" lang="en-US" altLang="ja-JP" sz="1100" b="0" i="0" baseline="0">
              <a:solidFill>
                <a:schemeClr val="dk1"/>
              </a:solidFill>
              <a:effectLst/>
              <a:latin typeface="+mn-lt"/>
              <a:ea typeface="+mn-ea"/>
              <a:cs typeface="+mn-cs"/>
            </a:rPr>
            <a:t>2,100</a:t>
          </a:r>
          <a:r>
            <a:rPr kumimoji="1" lang="ja-JP" altLang="ja-JP" sz="1100" b="0" i="0" baseline="0">
              <a:solidFill>
                <a:schemeClr val="dk1"/>
              </a:solidFill>
              <a:effectLst/>
              <a:latin typeface="+mn-lt"/>
              <a:ea typeface="+mn-ea"/>
              <a:cs typeface="+mn-cs"/>
            </a:rPr>
            <a:t>百万円、「職員退職手当基金」に</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百万円積み立てたことによる増加等により、基金全体としては、約</a:t>
          </a:r>
          <a:r>
            <a:rPr kumimoji="1" lang="en-US" altLang="ja-JP" sz="1100" b="0" i="0" baseline="0">
              <a:solidFill>
                <a:schemeClr val="dk1"/>
              </a:solidFill>
              <a:effectLst/>
              <a:latin typeface="+mn-lt"/>
              <a:ea typeface="+mn-ea"/>
              <a:cs typeface="+mn-cs"/>
            </a:rPr>
            <a:t>449</a:t>
          </a:r>
          <a:r>
            <a:rPr kumimoji="1" lang="ja-JP" altLang="ja-JP" sz="1100" b="0" i="0" baseline="0">
              <a:solidFill>
                <a:schemeClr val="dk1"/>
              </a:solidFill>
              <a:effectLst/>
              <a:latin typeface="+mn-lt"/>
              <a:ea typeface="+mn-ea"/>
              <a:cs typeface="+mn-cs"/>
            </a:rPr>
            <a:t>百万円の増加となった。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今後、一部事務組合の施設整備等への負担金への対処として、財政調整基金の取り崩しが見込まれるため、適正な基金の運用に努めていく。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また、第三セクター等改革推進債等の償還のための減債基金が底を突いた状態であることから、旧土地開発公社の所有していた土地の売却に努め、基金残高の確保を図っていく。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・ふるさとパートナー基金：ふるさと納税を含む寄附金を積み立て、市民等と協働して充実したふるさとづくりを行うための基金。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・職員退職手当基金：館林市職員の退職手当の財源に充てるための基金。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・公共施設建設基金：</a:t>
          </a:r>
          <a:r>
            <a:rPr lang="ja-JP" altLang="ja-JP" sz="1100" b="0" i="0" baseline="0">
              <a:solidFill>
                <a:schemeClr val="dk1"/>
              </a:solidFill>
              <a:effectLst/>
              <a:latin typeface="+mn-lt"/>
              <a:ea typeface="+mn-ea"/>
              <a:cs typeface="+mn-cs"/>
            </a:rPr>
            <a:t>文化施設、スポーツ施設、福祉施設等の整備事業及び公共のために必要とする用地取得事業等の財源に充てるための基金。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・地域環境基金：環境の保全に関する施策を総合的かつ計画的に推進するための基金。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・地域福祉基金：高齢者等の保健福祉の向上を図るための基金。</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・ふるさとパートナー基金：公園競技施設管理運営や文化財保護管理等のため、約</a:t>
          </a:r>
          <a:r>
            <a:rPr kumimoji="1" lang="en-US" altLang="ja-JP" sz="1100" b="0" i="0" baseline="0">
              <a:solidFill>
                <a:schemeClr val="dk1"/>
              </a:solidFill>
              <a:effectLst/>
              <a:latin typeface="+mn-lt"/>
              <a:ea typeface="+mn-ea"/>
              <a:cs typeface="+mn-cs"/>
            </a:rPr>
            <a:t>63</a:t>
          </a:r>
          <a:r>
            <a:rPr kumimoji="1" lang="ja-JP" altLang="ja-JP" sz="1100" b="0" i="0" baseline="0">
              <a:solidFill>
                <a:schemeClr val="dk1"/>
              </a:solidFill>
              <a:effectLst/>
              <a:latin typeface="+mn-lt"/>
              <a:ea typeface="+mn-ea"/>
              <a:cs typeface="+mn-cs"/>
            </a:rPr>
            <a:t>百万円取り崩したものの、ふるさと納税等の寄附金を約</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百万円を積み立てたこと等による増加。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・職員退職手当基金：退職金の増加に対応するため、</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百万円を取り崩したものの、市税の増収等による歳計剰余金を</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百万円積み立てたこと等による増加。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・公共施設建設基金：場外車券売場交付金を</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百万円、市有地売払収入を約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百万円積み立てたものの、小学校施設管理事業等のため、</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百万円取り崩したことによる減少。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・地域環境基金：ふるさと納税等の寄附金を約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百万円積み立てたこと等による増加。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・地域福祉基金：ふるさと納税等の寄附金を約</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百万円積み立てたこと等による増加。</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・ふるさとパートナー基金：市民等と協働したふるさとづくりのため、適正な運用に努めていく。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職員退職手当基金：今後の定年退職者数などを考慮しながら、計画的に基金の運用を図っていく。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・公共施設建設基金：老朽化施設等への対応のため、適正な運用に努めていく。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一部事務組合の施設整備等への負担金に対処するため約</a:t>
          </a:r>
          <a:r>
            <a:rPr kumimoji="1" lang="en-US" altLang="ja-JP" sz="1100" b="0" i="0" baseline="0">
              <a:solidFill>
                <a:schemeClr val="dk1"/>
              </a:solidFill>
              <a:effectLst/>
              <a:latin typeface="+mn-lt"/>
              <a:ea typeface="+mn-ea"/>
              <a:cs typeface="+mn-cs"/>
            </a:rPr>
            <a:t>1,752</a:t>
          </a:r>
          <a:r>
            <a:rPr kumimoji="1" lang="ja-JP" altLang="ja-JP" sz="1100" b="0" i="0" baseline="0">
              <a:solidFill>
                <a:schemeClr val="dk1"/>
              </a:solidFill>
              <a:effectLst/>
              <a:latin typeface="+mn-lt"/>
              <a:ea typeface="+mn-ea"/>
              <a:cs typeface="+mn-cs"/>
            </a:rPr>
            <a:t>百万円を取り崩したものの、市税の増収等による歳計剰余金を</a:t>
          </a:r>
          <a:r>
            <a:rPr kumimoji="1" lang="en-US" altLang="ja-JP" sz="1100" b="0" i="0" baseline="0">
              <a:solidFill>
                <a:schemeClr val="dk1"/>
              </a:solidFill>
              <a:effectLst/>
              <a:latin typeface="+mn-lt"/>
              <a:ea typeface="+mn-ea"/>
              <a:cs typeface="+mn-cs"/>
            </a:rPr>
            <a:t>2,100</a:t>
          </a:r>
          <a:r>
            <a:rPr kumimoji="1" lang="ja-JP" altLang="ja-JP" sz="1100" b="0" i="0" baseline="0">
              <a:solidFill>
                <a:schemeClr val="dk1"/>
              </a:solidFill>
              <a:effectLst/>
              <a:latin typeface="+mn-lt"/>
              <a:ea typeface="+mn-ea"/>
              <a:cs typeface="+mn-cs"/>
            </a:rPr>
            <a:t>百万円積み立てたこと等による増加。</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今後も一部事務組合の施設整備等への負担金への対処として、財政調整基金の取り崩しが見込まれるため、適正な基金の運用に努めていく。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市有地売払収入等を</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百万円積み立てたことによる増加。</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臨時財政対策債償還基金費以外の残高については、平成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年度における土地開発公社の解散に伴う第三セクター等改革推進債の元金償還のための取り崩しにより、令和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年度末現在高は約</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百万円であり、ほぼ底を突いている。旧土地開発公社が所有していた土地の売却に努め、基金残高の確保を図っていく。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822CA44-8830-421B-9990-B1DB2411F29F}"/>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45456C3-AC1F-48E3-B588-5E951AD88CD8}"/>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70BDB70-511A-4400-8201-4BB24BACDB53}"/>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BB333C9-24BC-4B41-BCCF-B77A83DD16A4}"/>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869C475-3AB3-4CFD-B0EF-E026A616B0FE}"/>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26DBC6A-3080-4C03-8645-67AD4B57C137}"/>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FD4C823-E319-4802-A972-51ABD04D9DD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2CECF61-A637-4CDA-B5FD-F6099A0257A4}"/>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B672961-FCA7-46F9-A797-9D6B24E14729}"/>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43FEC6E-45BB-4F3C-B085-0F49718B01B5}"/>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74,427
71,332
60.97
32,401,969
29,659,795
2,712,458
17,164,719
26,843,035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86F06AC-AD5B-4A09-ABA2-68E8AC11D119}"/>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58E561C-FAEC-4D15-A9E6-C2910EB303EF}"/>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817C378-49B2-49A8-9FDF-5E4A4ED182DE}"/>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0CC6B38-C281-46E9-A170-1D2A98C45A0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FE0C787-5412-4E82-90E4-9E475D61A098}"/>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D189247-0B1F-4D93-8AA4-301EAB9D083D}"/>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E106D59-7750-4316-807D-96EB3D8A9AB2}"/>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434B6FF-C4B8-4AF3-A9A7-28ABFEC74793}"/>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D90E568-CE88-4023-87FE-46DBB7889342}"/>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F96AD15-5D54-4481-88F3-8093AC8BB132}"/>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9B22B95-150E-4026-BAD5-BA488B839CDF}"/>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F56CDA3-81A1-431B-B8F5-A322503F2EEE}"/>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5468826-7901-4C30-A013-E33AD1697E7F}"/>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8B475B1-C7C2-45C1-9285-9E005B22F374}"/>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08EF2F8-AA2B-4121-8DD1-99CB79D111AA}"/>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AB45BB5-D5D0-4864-B604-CDB813FC0286}"/>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264E285-B466-44A9-8F3E-1C2BCBA37D42}"/>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D9ECBCD-F99F-4936-8891-E594300903C8}"/>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DE36CB1-379F-40B4-99D9-2A619A6F159A}"/>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2C33007-0084-45DA-836D-F5B56A9E6B31}"/>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848FE52-59C0-49CE-A518-DBC20E6E936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61F8D34-0A8E-4644-81AA-76EB8FA3C714}"/>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46BCD5F-1F39-45D3-95AE-DB0F39F45075}"/>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29D62C4-9BA3-4B90-B551-755BCBD1A04B}"/>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0D3A45F-7473-4A99-95D1-4A38E7302EA3}"/>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25B4E4B-3C6B-4D84-88C5-7911BEFED518}"/>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D232897-8FB1-44FE-980E-A527EA2928B2}"/>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FC90720-96CE-449D-A423-CD7ADBA23FA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EACF70C-313D-4C54-A2F5-AD37C67C7CE6}"/>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CF59DBA-BE55-4488-86D0-275E1470FE32}"/>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C664F7D-9E5B-40F6-8DC9-B77E04E7926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AB0F659-8A0B-4FBD-BF6A-6FB6554169EF}"/>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19513CA-6184-4A31-B34B-F098F0329DC6}"/>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C566658-BD2C-401C-A9FA-3862D671101E}"/>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ABA01A7-F3FD-4AC3-97BF-9C09E4699BF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94154E5-B1DF-42C2-B0B4-B6C446911383}"/>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375D2AA-1F15-42FA-A70D-8A7A83201EE6}"/>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類似団体平均を上回って推移している。引き続き、歳出の見直しを推進するとともに、自主財源確保に努め、財政基盤の強化を図る。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0B97851-46E0-41D0-B7E9-67B33C72C7CB}"/>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674C3BF-EFCC-491B-8258-D182F198DB9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608DBC8C-1724-4A2C-8C78-3C346CE32B3F}"/>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6F386D4-BE9A-43C2-8BE6-740D5A61B565}"/>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2D0900AB-1140-439B-ADA4-586B90631798}"/>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40A71C5B-DC17-4293-9D01-B7AAEC3B65EF}"/>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F113C10-C8BD-46A7-A2E7-4518CB443EAB}"/>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1139A6B3-FA3C-48B8-B9BA-F133D05D72F5}"/>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AEE2664-89E9-428D-8F90-F2151BF03743}"/>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BB8378B-021C-4BEA-AE9A-5ACB863BB9C0}"/>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825F2098-7C1D-4759-A468-3ADD8EE6ABE0}"/>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58FB35FB-F339-46E9-BC5F-EA25BDC6DADF}"/>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B79AF15-532E-4F77-9833-EB678E79B2CA}"/>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F39CBC90-0327-4D05-A184-4349ED305806}"/>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77751E99-5687-4DC7-B51C-63F814DD7171}"/>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2E814090-4A92-48BF-BAF0-57D81E2990F6}"/>
            </a:ext>
          </a:extLst>
        </xdr:cNvPr>
        <xdr:cNvCxnSpPr/>
      </xdr:nvCxnSpPr>
      <xdr:spPr>
        <a:xfrm flipV="1">
          <a:off x="4514850" y="6146800"/>
          <a:ext cx="0" cy="1316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E47E04EF-48F2-431A-AE41-DA9145029F61}"/>
            </a:ext>
          </a:extLst>
        </xdr:cNvPr>
        <xdr:cNvSpPr txBox="1"/>
      </xdr:nvSpPr>
      <xdr:spPr>
        <a:xfrm>
          <a:off x="458470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7E946F70-19E5-4779-810D-409104D804F9}"/>
            </a:ext>
          </a:extLst>
        </xdr:cNvPr>
        <xdr:cNvCxnSpPr/>
      </xdr:nvCxnSpPr>
      <xdr:spPr>
        <a:xfrm>
          <a:off x="442595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a:extLst>
            <a:ext uri="{FF2B5EF4-FFF2-40B4-BE49-F238E27FC236}">
              <a16:creationId xmlns:a16="http://schemas.microsoft.com/office/drawing/2014/main" id="{071263EC-37C2-4D22-84C1-ADE2D0A59F68}"/>
            </a:ext>
          </a:extLst>
        </xdr:cNvPr>
        <xdr:cNvSpPr txBox="1"/>
      </xdr:nvSpPr>
      <xdr:spPr>
        <a:xfrm>
          <a:off x="45847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1D733710-7854-4715-8B5A-59842F1B458D}"/>
            </a:ext>
          </a:extLst>
        </xdr:cNvPr>
        <xdr:cNvCxnSpPr/>
      </xdr:nvCxnSpPr>
      <xdr:spPr>
        <a:xfrm>
          <a:off x="4425950" y="614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7F906323-35EC-462F-BE7B-58E36C9DEED9}"/>
            </a:ext>
          </a:extLst>
        </xdr:cNvPr>
        <xdr:cNvCxnSpPr/>
      </xdr:nvCxnSpPr>
      <xdr:spPr>
        <a:xfrm>
          <a:off x="3752850" y="6805083"/>
          <a:ext cx="762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a:extLst>
            <a:ext uri="{FF2B5EF4-FFF2-40B4-BE49-F238E27FC236}">
              <a16:creationId xmlns:a16="http://schemas.microsoft.com/office/drawing/2014/main" id="{D46697E0-08D5-4410-9F27-43CCF4E6BA33}"/>
            </a:ext>
          </a:extLst>
        </xdr:cNvPr>
        <xdr:cNvSpPr txBox="1"/>
      </xdr:nvSpPr>
      <xdr:spPr>
        <a:xfrm>
          <a:off x="4584700" y="6900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F5A55A72-72A1-4F8A-AB46-C820F6F53E1F}"/>
            </a:ext>
          </a:extLst>
        </xdr:cNvPr>
        <xdr:cNvSpPr/>
      </xdr:nvSpPr>
      <xdr:spPr>
        <a:xfrm>
          <a:off x="4464050" y="6928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E721BA25-5013-47CC-95E1-B8E2D6628A22}"/>
            </a:ext>
          </a:extLst>
        </xdr:cNvPr>
        <xdr:cNvCxnSpPr/>
      </xdr:nvCxnSpPr>
      <xdr:spPr>
        <a:xfrm>
          <a:off x="2940050" y="6778272"/>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E769953B-4CC5-44DF-87BA-2C61B0DE4433}"/>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4" name="テキスト ボックス 73">
          <a:extLst>
            <a:ext uri="{FF2B5EF4-FFF2-40B4-BE49-F238E27FC236}">
              <a16:creationId xmlns:a16="http://schemas.microsoft.com/office/drawing/2014/main" id="{AA858A0E-7A25-4741-B128-348A1E211A59}"/>
            </a:ext>
          </a:extLst>
        </xdr:cNvPr>
        <xdr:cNvSpPr txBox="1"/>
      </xdr:nvSpPr>
      <xdr:spPr>
        <a:xfrm>
          <a:off x="340995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9172</xdr:rowOff>
    </xdr:from>
    <xdr:to>
      <xdr:col>15</xdr:col>
      <xdr:colOff>82550</xdr:colOff>
      <xdr:row>41</xdr:row>
      <xdr:rowOff>9172</xdr:rowOff>
    </xdr:to>
    <xdr:cxnSp macro="">
      <xdr:nvCxnSpPr>
        <xdr:cNvPr id="75" name="直線コネクタ 74">
          <a:extLst>
            <a:ext uri="{FF2B5EF4-FFF2-40B4-BE49-F238E27FC236}">
              <a16:creationId xmlns:a16="http://schemas.microsoft.com/office/drawing/2014/main" id="{A3CA7D38-CC2B-4B89-AB58-133E1DBD2DC1}"/>
            </a:ext>
          </a:extLst>
        </xdr:cNvPr>
        <xdr:cNvCxnSpPr/>
      </xdr:nvCxnSpPr>
      <xdr:spPr>
        <a:xfrm>
          <a:off x="2127250" y="677827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a:extLst>
            <a:ext uri="{FF2B5EF4-FFF2-40B4-BE49-F238E27FC236}">
              <a16:creationId xmlns:a16="http://schemas.microsoft.com/office/drawing/2014/main" id="{537B0FE3-B330-49BE-87C3-E52006168D92}"/>
            </a:ext>
          </a:extLst>
        </xdr:cNvPr>
        <xdr:cNvSpPr/>
      </xdr:nvSpPr>
      <xdr:spPr>
        <a:xfrm>
          <a:off x="2889250" y="68749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7" name="テキスト ボックス 76">
          <a:extLst>
            <a:ext uri="{FF2B5EF4-FFF2-40B4-BE49-F238E27FC236}">
              <a16:creationId xmlns:a16="http://schemas.microsoft.com/office/drawing/2014/main" id="{BEC6F376-5490-4691-99C1-D7E367EBBF03}"/>
            </a:ext>
          </a:extLst>
        </xdr:cNvPr>
        <xdr:cNvSpPr txBox="1"/>
      </xdr:nvSpPr>
      <xdr:spPr>
        <a:xfrm>
          <a:off x="2597150" y="695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9172</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9F5BF8C0-DB6A-4CD8-9027-CBF199DB3417}"/>
            </a:ext>
          </a:extLst>
        </xdr:cNvPr>
        <xdr:cNvCxnSpPr/>
      </xdr:nvCxnSpPr>
      <xdr:spPr>
        <a:xfrm flipV="1">
          <a:off x="1333500" y="6778272"/>
          <a:ext cx="79375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F0B9BA6E-20BE-4443-83CB-EEA8CDE3E655}"/>
            </a:ext>
          </a:extLst>
        </xdr:cNvPr>
        <xdr:cNvSpPr/>
      </xdr:nvSpPr>
      <xdr:spPr>
        <a:xfrm>
          <a:off x="2095500" y="69017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75FF82FB-F7EB-4B89-A418-CDCE88F6D8EB}"/>
            </a:ext>
          </a:extLst>
        </xdr:cNvPr>
        <xdr:cNvSpPr txBox="1"/>
      </xdr:nvSpPr>
      <xdr:spPr>
        <a:xfrm>
          <a:off x="1784350" y="69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DB038740-9809-4473-A89C-C49D482C4FA4}"/>
            </a:ext>
          </a:extLst>
        </xdr:cNvPr>
        <xdr:cNvSpPr/>
      </xdr:nvSpPr>
      <xdr:spPr>
        <a:xfrm>
          <a:off x="1282700" y="6888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408B80F4-874C-4E7D-8518-2775CA23D259}"/>
            </a:ext>
          </a:extLst>
        </xdr:cNvPr>
        <xdr:cNvSpPr txBox="1"/>
      </xdr:nvSpPr>
      <xdr:spPr>
        <a:xfrm>
          <a:off x="971550" y="696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E4CA1BE-B825-4793-9803-A088AD298D47}"/>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D1A3B722-AC25-4059-A24D-85E2EB711E12}"/>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FAEF3F6-DB71-4A69-B632-C6DA5D0D6D39}"/>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34CD372-2EF4-4E25-8D32-4A066F4EE3F1}"/>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586AFE2-1C9D-486E-BE32-00708A41101E}"/>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424A1FE5-D437-4B45-9D85-FB53C19430EC}"/>
            </a:ext>
          </a:extLst>
        </xdr:cNvPr>
        <xdr:cNvSpPr/>
      </xdr:nvSpPr>
      <xdr:spPr>
        <a:xfrm>
          <a:off x="4464050" y="67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A1DD1A19-AE7D-4EC9-BBB2-57BB4E592642}"/>
            </a:ext>
          </a:extLst>
        </xdr:cNvPr>
        <xdr:cNvSpPr txBox="1"/>
      </xdr:nvSpPr>
      <xdr:spPr>
        <a:xfrm>
          <a:off x="4584700" y="663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a:extLst>
            <a:ext uri="{FF2B5EF4-FFF2-40B4-BE49-F238E27FC236}">
              <a16:creationId xmlns:a16="http://schemas.microsoft.com/office/drawing/2014/main" id="{052DE426-4696-4438-B936-C739406C4878}"/>
            </a:ext>
          </a:extLst>
        </xdr:cNvPr>
        <xdr:cNvSpPr/>
      </xdr:nvSpPr>
      <xdr:spPr>
        <a:xfrm>
          <a:off x="3702050" y="67606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a:extLst>
            <a:ext uri="{FF2B5EF4-FFF2-40B4-BE49-F238E27FC236}">
              <a16:creationId xmlns:a16="http://schemas.microsoft.com/office/drawing/2014/main" id="{3CFCB151-64D0-4235-B85E-3528A15AC203}"/>
            </a:ext>
          </a:extLst>
        </xdr:cNvPr>
        <xdr:cNvSpPr txBox="1"/>
      </xdr:nvSpPr>
      <xdr:spPr>
        <a:xfrm>
          <a:off x="3409950" y="653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129822</xdr:rowOff>
    </xdr:from>
    <xdr:to>
      <xdr:col>15</xdr:col>
      <xdr:colOff>133350</xdr:colOff>
      <xdr:row>41</xdr:row>
      <xdr:rowOff>59972</xdr:rowOff>
    </xdr:to>
    <xdr:sp macro="" textlink="">
      <xdr:nvSpPr>
        <xdr:cNvPr id="92" name="楕円 91">
          <a:extLst>
            <a:ext uri="{FF2B5EF4-FFF2-40B4-BE49-F238E27FC236}">
              <a16:creationId xmlns:a16="http://schemas.microsoft.com/office/drawing/2014/main" id="{CE2E53BB-0D5B-4E3E-A512-F4E6FFF4E44F}"/>
            </a:ext>
          </a:extLst>
        </xdr:cNvPr>
        <xdr:cNvSpPr/>
      </xdr:nvSpPr>
      <xdr:spPr>
        <a:xfrm>
          <a:off x="2889250" y="67338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70149</xdr:rowOff>
    </xdr:from>
    <xdr:ext cx="762000" cy="259045"/>
    <xdr:sp macro="" textlink="">
      <xdr:nvSpPr>
        <xdr:cNvPr id="93" name="テキスト ボックス 92">
          <a:extLst>
            <a:ext uri="{FF2B5EF4-FFF2-40B4-BE49-F238E27FC236}">
              <a16:creationId xmlns:a16="http://schemas.microsoft.com/office/drawing/2014/main" id="{B8F3DC78-CEE3-484C-9AFA-9B5725A7821A}"/>
            </a:ext>
          </a:extLst>
        </xdr:cNvPr>
        <xdr:cNvSpPr txBox="1"/>
      </xdr:nvSpPr>
      <xdr:spPr>
        <a:xfrm>
          <a:off x="2597150" y="650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129822</xdr:rowOff>
    </xdr:from>
    <xdr:to>
      <xdr:col>11</xdr:col>
      <xdr:colOff>82550</xdr:colOff>
      <xdr:row>41</xdr:row>
      <xdr:rowOff>59972</xdr:rowOff>
    </xdr:to>
    <xdr:sp macro="" textlink="">
      <xdr:nvSpPr>
        <xdr:cNvPr id="94" name="楕円 93">
          <a:extLst>
            <a:ext uri="{FF2B5EF4-FFF2-40B4-BE49-F238E27FC236}">
              <a16:creationId xmlns:a16="http://schemas.microsoft.com/office/drawing/2014/main" id="{412130E1-8FD0-496E-AF39-64A0F6F1D4B7}"/>
            </a:ext>
          </a:extLst>
        </xdr:cNvPr>
        <xdr:cNvSpPr/>
      </xdr:nvSpPr>
      <xdr:spPr>
        <a:xfrm>
          <a:off x="2095500" y="6733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70149</xdr:rowOff>
    </xdr:from>
    <xdr:ext cx="762000" cy="259045"/>
    <xdr:sp macro="" textlink="">
      <xdr:nvSpPr>
        <xdr:cNvPr id="95" name="テキスト ボックス 94">
          <a:extLst>
            <a:ext uri="{FF2B5EF4-FFF2-40B4-BE49-F238E27FC236}">
              <a16:creationId xmlns:a16="http://schemas.microsoft.com/office/drawing/2014/main" id="{B4A00D2B-C8A1-4301-93E7-368625929F7C}"/>
            </a:ext>
          </a:extLst>
        </xdr:cNvPr>
        <xdr:cNvSpPr txBox="1"/>
      </xdr:nvSpPr>
      <xdr:spPr>
        <a:xfrm>
          <a:off x="1784350" y="650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699A102E-B328-4FE7-98BF-2D5967498B1C}"/>
            </a:ext>
          </a:extLst>
        </xdr:cNvPr>
        <xdr:cNvSpPr/>
      </xdr:nvSpPr>
      <xdr:spPr>
        <a:xfrm>
          <a:off x="1282700" y="67472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56A923E8-FCA6-49DD-B34D-0F1825043476}"/>
            </a:ext>
          </a:extLst>
        </xdr:cNvPr>
        <xdr:cNvSpPr txBox="1"/>
      </xdr:nvSpPr>
      <xdr:spPr>
        <a:xfrm>
          <a:off x="971550" y="652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DED1455-B570-42AA-8C66-EA923BECB75F}"/>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49C80A4-5BB1-4B4E-9FD8-793DC7B7D7D5}"/>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D8B71A0-3E48-4BD4-8ECA-4F1EB5F0A1A5}"/>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DDFA16B-101B-4F47-BEFA-979B126A29A3}"/>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C5600CE1-8340-4387-9C83-A84EC2D2FD9E}"/>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A55C3000-F969-4094-A4B8-C9117DC69499}"/>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DE5D0957-8DE7-490A-8767-164C3514AEE4}"/>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5D4A58CF-4B9C-4CB3-B19E-B98DA42BB7A1}"/>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8802685-7900-4DA6-A769-D830A5C57DBE}"/>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13DA93BE-3399-4024-8AEF-6EAA0B245E4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23579177-0A86-4F79-8D45-27EB1DD25D87}"/>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537D19D1-CED2-4471-AEF0-63E29537262C}"/>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0B8B056-7799-4799-8D02-00DCCB78207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面において、退職手当（一般職分）や会計年度任用職員人件費、ごみ処理施設整備にかかる元利償還金の増による館林衛生施設組合負担金の増などにより、経常経費充当一般財源が増加したうえ、新型コロナウイルス感染症対策地方税減収補填特別交付金や臨時財政対策債の減少などにより経常一般財源収入が減少したため、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ポイント増加した。類似団体平均を上回って推移しており、今後も一般財源の増収と、さらなる経常経費の節減合理化を進めていく。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9F8CFF00-1F33-495A-88AC-2AEF3E4BB2D8}"/>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11600C9-A2C2-4FD1-82C0-3E45614C82E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AB03F720-DD2B-46A3-9BCD-617C6DA33855}"/>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D758C17C-ACF1-4207-9EC8-81DB6F49CAE8}"/>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65C9B695-52F8-4868-A84C-EE95608830E4}"/>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4B2DE740-E14B-4E3B-8AFA-39A9AD69AC0F}"/>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12DA1DE5-36DC-4739-B65E-B5162A505E87}"/>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C30D7F46-FD01-40EF-A288-9ACB3DAEC90F}"/>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E75733BE-737E-4B56-80AD-74EB5C9958B1}"/>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7EB5BEE9-596B-44FC-93C1-84252BD73796}"/>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CCB140B8-3B3A-465F-ADCB-7493C1C4471E}"/>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851560F0-00B0-41DD-AF7E-B3D67B3755FA}"/>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FCE3ACCB-7EC5-4165-A8CB-03CFF8BC72E7}"/>
            </a:ext>
          </a:extLst>
        </xdr:cNvPr>
        <xdr:cNvCxnSpPr/>
      </xdr:nvCxnSpPr>
      <xdr:spPr>
        <a:xfrm flipV="1">
          <a:off x="4514850" y="9708832"/>
          <a:ext cx="0" cy="12220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a:extLst>
            <a:ext uri="{FF2B5EF4-FFF2-40B4-BE49-F238E27FC236}">
              <a16:creationId xmlns:a16="http://schemas.microsoft.com/office/drawing/2014/main" id="{ED1E415E-E8AB-4D6B-8950-D2BCFB9D37E1}"/>
            </a:ext>
          </a:extLst>
        </xdr:cNvPr>
        <xdr:cNvSpPr txBox="1"/>
      </xdr:nvSpPr>
      <xdr:spPr>
        <a:xfrm>
          <a:off x="45847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F27D615F-B0C7-44FD-A9B4-08E59182940B}"/>
            </a:ext>
          </a:extLst>
        </xdr:cNvPr>
        <xdr:cNvCxnSpPr/>
      </xdr:nvCxnSpPr>
      <xdr:spPr>
        <a:xfrm>
          <a:off x="4425950" y="10930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a:extLst>
            <a:ext uri="{FF2B5EF4-FFF2-40B4-BE49-F238E27FC236}">
              <a16:creationId xmlns:a16="http://schemas.microsoft.com/office/drawing/2014/main" id="{59EE18A5-153C-4E2A-B809-11F0503CA036}"/>
            </a:ext>
          </a:extLst>
        </xdr:cNvPr>
        <xdr:cNvSpPr txBox="1"/>
      </xdr:nvSpPr>
      <xdr:spPr>
        <a:xfrm>
          <a:off x="4584700" y="945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a:extLst>
            <a:ext uri="{FF2B5EF4-FFF2-40B4-BE49-F238E27FC236}">
              <a16:creationId xmlns:a16="http://schemas.microsoft.com/office/drawing/2014/main" id="{ABC5B5FC-22AA-459E-9324-7EBD57599F8C}"/>
            </a:ext>
          </a:extLst>
        </xdr:cNvPr>
        <xdr:cNvCxnSpPr/>
      </xdr:nvCxnSpPr>
      <xdr:spPr>
        <a:xfrm>
          <a:off x="4425950" y="97088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64</xdr:row>
      <xdr:rowOff>111760</xdr:rowOff>
    </xdr:to>
    <xdr:cxnSp macro="">
      <xdr:nvCxnSpPr>
        <xdr:cNvPr id="128" name="直線コネクタ 127">
          <a:extLst>
            <a:ext uri="{FF2B5EF4-FFF2-40B4-BE49-F238E27FC236}">
              <a16:creationId xmlns:a16="http://schemas.microsoft.com/office/drawing/2014/main" id="{031C1ED8-ECAC-4458-A041-AADB942FB930}"/>
            </a:ext>
          </a:extLst>
        </xdr:cNvPr>
        <xdr:cNvCxnSpPr/>
      </xdr:nvCxnSpPr>
      <xdr:spPr>
        <a:xfrm>
          <a:off x="3752850" y="10389235"/>
          <a:ext cx="762000" cy="2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a:extLst>
            <a:ext uri="{FF2B5EF4-FFF2-40B4-BE49-F238E27FC236}">
              <a16:creationId xmlns:a16="http://schemas.microsoft.com/office/drawing/2014/main" id="{D4134593-2997-4594-8701-0D998B7B979A}"/>
            </a:ext>
          </a:extLst>
        </xdr:cNvPr>
        <xdr:cNvSpPr txBox="1"/>
      </xdr:nvSpPr>
      <xdr:spPr>
        <a:xfrm>
          <a:off x="4584700" y="1025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3724181D-962E-43C8-A4CB-5F5E9F49EBC0}"/>
            </a:ext>
          </a:extLst>
        </xdr:cNvPr>
        <xdr:cNvSpPr/>
      </xdr:nvSpPr>
      <xdr:spPr>
        <a:xfrm>
          <a:off x="446405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65</xdr:row>
      <xdr:rowOff>66993</xdr:rowOff>
    </xdr:to>
    <xdr:cxnSp macro="">
      <xdr:nvCxnSpPr>
        <xdr:cNvPr id="131" name="直線コネクタ 130">
          <a:extLst>
            <a:ext uri="{FF2B5EF4-FFF2-40B4-BE49-F238E27FC236}">
              <a16:creationId xmlns:a16="http://schemas.microsoft.com/office/drawing/2014/main" id="{02FC42BE-1BCF-46B3-BA20-3B7AEB32101C}"/>
            </a:ext>
          </a:extLst>
        </xdr:cNvPr>
        <xdr:cNvCxnSpPr/>
      </xdr:nvCxnSpPr>
      <xdr:spPr>
        <a:xfrm flipV="1">
          <a:off x="2940050" y="10389235"/>
          <a:ext cx="812800" cy="40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a:extLst>
            <a:ext uri="{FF2B5EF4-FFF2-40B4-BE49-F238E27FC236}">
              <a16:creationId xmlns:a16="http://schemas.microsoft.com/office/drawing/2014/main" id="{7F916A80-DAB9-4DCA-ACD3-12F33D680006}"/>
            </a:ext>
          </a:extLst>
        </xdr:cNvPr>
        <xdr:cNvSpPr/>
      </xdr:nvSpPr>
      <xdr:spPr>
        <a:xfrm>
          <a:off x="3702050" y="10193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a:extLst>
            <a:ext uri="{FF2B5EF4-FFF2-40B4-BE49-F238E27FC236}">
              <a16:creationId xmlns:a16="http://schemas.microsoft.com/office/drawing/2014/main" id="{DA0AB22F-BA1A-4EA1-882E-355E23915F6D}"/>
            </a:ext>
          </a:extLst>
        </xdr:cNvPr>
        <xdr:cNvSpPr txBox="1"/>
      </xdr:nvSpPr>
      <xdr:spPr>
        <a:xfrm>
          <a:off x="3409950" y="9969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66993</xdr:rowOff>
    </xdr:from>
    <xdr:to>
      <xdr:col>15</xdr:col>
      <xdr:colOff>82550</xdr:colOff>
      <xdr:row>65</xdr:row>
      <xdr:rowOff>145415</xdr:rowOff>
    </xdr:to>
    <xdr:cxnSp macro="">
      <xdr:nvCxnSpPr>
        <xdr:cNvPr id="134" name="直線コネクタ 133">
          <a:extLst>
            <a:ext uri="{FF2B5EF4-FFF2-40B4-BE49-F238E27FC236}">
              <a16:creationId xmlns:a16="http://schemas.microsoft.com/office/drawing/2014/main" id="{DE19DDCE-E489-44BA-BF11-A9D83927812A}"/>
            </a:ext>
          </a:extLst>
        </xdr:cNvPr>
        <xdr:cNvCxnSpPr/>
      </xdr:nvCxnSpPr>
      <xdr:spPr>
        <a:xfrm flipV="1">
          <a:off x="2127250" y="10798493"/>
          <a:ext cx="8128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738B82B3-CCE8-47FE-91CD-AC5A16DFCD92}"/>
            </a:ext>
          </a:extLst>
        </xdr:cNvPr>
        <xdr:cNvSpPr/>
      </xdr:nvSpPr>
      <xdr:spPr>
        <a:xfrm>
          <a:off x="2889250" y="1045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a:extLst>
            <a:ext uri="{FF2B5EF4-FFF2-40B4-BE49-F238E27FC236}">
              <a16:creationId xmlns:a16="http://schemas.microsoft.com/office/drawing/2014/main" id="{14BDC6C7-1026-40FA-AA7F-12A5B75F22A0}"/>
            </a:ext>
          </a:extLst>
        </xdr:cNvPr>
        <xdr:cNvSpPr txBox="1"/>
      </xdr:nvSpPr>
      <xdr:spPr>
        <a:xfrm>
          <a:off x="2597150" y="1023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145415</xdr:rowOff>
    </xdr:to>
    <xdr:cxnSp macro="">
      <xdr:nvCxnSpPr>
        <xdr:cNvPr id="137" name="直線コネクタ 136">
          <a:extLst>
            <a:ext uri="{FF2B5EF4-FFF2-40B4-BE49-F238E27FC236}">
              <a16:creationId xmlns:a16="http://schemas.microsoft.com/office/drawing/2014/main" id="{879592BC-DB3F-412E-A6ED-2FD6580F574F}"/>
            </a:ext>
          </a:extLst>
        </xdr:cNvPr>
        <xdr:cNvCxnSpPr/>
      </xdr:nvCxnSpPr>
      <xdr:spPr>
        <a:xfrm>
          <a:off x="1333500" y="10792460"/>
          <a:ext cx="79375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CE04C88B-43B2-4E1A-A097-2E0E50055D3B}"/>
            </a:ext>
          </a:extLst>
        </xdr:cNvPr>
        <xdr:cNvSpPr/>
      </xdr:nvSpPr>
      <xdr:spPr>
        <a:xfrm>
          <a:off x="2095500" y="10464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84919AA8-F977-4626-B76F-A6EEE4F68081}"/>
            </a:ext>
          </a:extLst>
        </xdr:cNvPr>
        <xdr:cNvSpPr txBox="1"/>
      </xdr:nvSpPr>
      <xdr:spPr>
        <a:xfrm>
          <a:off x="178435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62C493DA-89F1-47E3-8610-DD83345FE759}"/>
            </a:ext>
          </a:extLst>
        </xdr:cNvPr>
        <xdr:cNvSpPr/>
      </xdr:nvSpPr>
      <xdr:spPr>
        <a:xfrm>
          <a:off x="1282700" y="104286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41" name="テキスト ボックス 140">
          <a:extLst>
            <a:ext uri="{FF2B5EF4-FFF2-40B4-BE49-F238E27FC236}">
              <a16:creationId xmlns:a16="http://schemas.microsoft.com/office/drawing/2014/main" id="{CDAF2A38-FBE6-4F1E-92F3-FA444722FEDF}"/>
            </a:ext>
          </a:extLst>
        </xdr:cNvPr>
        <xdr:cNvSpPr txBox="1"/>
      </xdr:nvSpPr>
      <xdr:spPr>
        <a:xfrm>
          <a:off x="971550" y="1021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79A5E1C7-891A-46A3-94BD-2D13A66FE118}"/>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79229FD-F505-4FFF-98FF-CC032A09CDBF}"/>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DFD7361-A02F-443F-BB8F-1406110F4FA2}"/>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4220B1E-FEA2-4E0C-ABC6-402448722293}"/>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9F03F28-C84F-4C11-8E99-8BE67041EE4F}"/>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7" name="楕円 146">
          <a:extLst>
            <a:ext uri="{FF2B5EF4-FFF2-40B4-BE49-F238E27FC236}">
              <a16:creationId xmlns:a16="http://schemas.microsoft.com/office/drawing/2014/main" id="{C6E9AF4F-9DC8-48A5-8885-AA4175A364FA}"/>
            </a:ext>
          </a:extLst>
        </xdr:cNvPr>
        <xdr:cNvSpPr/>
      </xdr:nvSpPr>
      <xdr:spPr>
        <a:xfrm>
          <a:off x="446405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8" name="財政構造の弾力性該当値テキスト">
          <a:extLst>
            <a:ext uri="{FF2B5EF4-FFF2-40B4-BE49-F238E27FC236}">
              <a16:creationId xmlns:a16="http://schemas.microsoft.com/office/drawing/2014/main" id="{69F597F9-187A-4887-B2CF-4C6B2C3D0511}"/>
            </a:ext>
          </a:extLst>
        </xdr:cNvPr>
        <xdr:cNvSpPr txBox="1"/>
      </xdr:nvSpPr>
      <xdr:spPr>
        <a:xfrm>
          <a:off x="45847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49" name="楕円 148">
          <a:extLst>
            <a:ext uri="{FF2B5EF4-FFF2-40B4-BE49-F238E27FC236}">
              <a16:creationId xmlns:a16="http://schemas.microsoft.com/office/drawing/2014/main" id="{B566B9B0-B946-4065-B91A-2E3E494556BE}"/>
            </a:ext>
          </a:extLst>
        </xdr:cNvPr>
        <xdr:cNvSpPr/>
      </xdr:nvSpPr>
      <xdr:spPr>
        <a:xfrm>
          <a:off x="3702050" y="10338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17162</xdr:rowOff>
    </xdr:from>
    <xdr:ext cx="736600" cy="259045"/>
    <xdr:sp macro="" textlink="">
      <xdr:nvSpPr>
        <xdr:cNvPr id="150" name="テキスト ボックス 149">
          <a:extLst>
            <a:ext uri="{FF2B5EF4-FFF2-40B4-BE49-F238E27FC236}">
              <a16:creationId xmlns:a16="http://schemas.microsoft.com/office/drawing/2014/main" id="{D455CC77-7FEC-4B18-A67A-BD97F956ED40}"/>
            </a:ext>
          </a:extLst>
        </xdr:cNvPr>
        <xdr:cNvSpPr txBox="1"/>
      </xdr:nvSpPr>
      <xdr:spPr>
        <a:xfrm>
          <a:off x="3409950" y="1041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16193</xdr:rowOff>
    </xdr:from>
    <xdr:to>
      <xdr:col>15</xdr:col>
      <xdr:colOff>133350</xdr:colOff>
      <xdr:row>65</xdr:row>
      <xdr:rowOff>117793</xdr:rowOff>
    </xdr:to>
    <xdr:sp macro="" textlink="">
      <xdr:nvSpPr>
        <xdr:cNvPr id="151" name="楕円 150">
          <a:extLst>
            <a:ext uri="{FF2B5EF4-FFF2-40B4-BE49-F238E27FC236}">
              <a16:creationId xmlns:a16="http://schemas.microsoft.com/office/drawing/2014/main" id="{38C983D4-C9ED-44D0-B23D-94E68F227D91}"/>
            </a:ext>
          </a:extLst>
        </xdr:cNvPr>
        <xdr:cNvSpPr/>
      </xdr:nvSpPr>
      <xdr:spPr>
        <a:xfrm>
          <a:off x="288925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102570</xdr:rowOff>
    </xdr:from>
    <xdr:ext cx="762000" cy="259045"/>
    <xdr:sp macro="" textlink="">
      <xdr:nvSpPr>
        <xdr:cNvPr id="152" name="テキスト ボックス 151">
          <a:extLst>
            <a:ext uri="{FF2B5EF4-FFF2-40B4-BE49-F238E27FC236}">
              <a16:creationId xmlns:a16="http://schemas.microsoft.com/office/drawing/2014/main" id="{DDC13989-EE68-400B-9676-0F54B2A517FA}"/>
            </a:ext>
          </a:extLst>
        </xdr:cNvPr>
        <xdr:cNvSpPr txBox="1"/>
      </xdr:nvSpPr>
      <xdr:spPr>
        <a:xfrm>
          <a:off x="2597150" y="1083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94615</xdr:rowOff>
    </xdr:from>
    <xdr:to>
      <xdr:col>11</xdr:col>
      <xdr:colOff>82550</xdr:colOff>
      <xdr:row>66</xdr:row>
      <xdr:rowOff>24765</xdr:rowOff>
    </xdr:to>
    <xdr:sp macro="" textlink="">
      <xdr:nvSpPr>
        <xdr:cNvPr id="153" name="楕円 152">
          <a:extLst>
            <a:ext uri="{FF2B5EF4-FFF2-40B4-BE49-F238E27FC236}">
              <a16:creationId xmlns:a16="http://schemas.microsoft.com/office/drawing/2014/main" id="{12D624DA-6E85-44BC-9999-88AE4CCF77F6}"/>
            </a:ext>
          </a:extLst>
        </xdr:cNvPr>
        <xdr:cNvSpPr/>
      </xdr:nvSpPr>
      <xdr:spPr>
        <a:xfrm>
          <a:off x="2095500" y="108261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9542</xdr:rowOff>
    </xdr:from>
    <xdr:ext cx="762000" cy="259045"/>
    <xdr:sp macro="" textlink="">
      <xdr:nvSpPr>
        <xdr:cNvPr id="154" name="テキスト ボックス 153">
          <a:extLst>
            <a:ext uri="{FF2B5EF4-FFF2-40B4-BE49-F238E27FC236}">
              <a16:creationId xmlns:a16="http://schemas.microsoft.com/office/drawing/2014/main" id="{9D00002C-DFD3-47FB-9F3E-ACBF5C5E67B6}"/>
            </a:ext>
          </a:extLst>
        </xdr:cNvPr>
        <xdr:cNvSpPr txBox="1"/>
      </xdr:nvSpPr>
      <xdr:spPr>
        <a:xfrm>
          <a:off x="1784350" y="1090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5" name="楕円 154">
          <a:extLst>
            <a:ext uri="{FF2B5EF4-FFF2-40B4-BE49-F238E27FC236}">
              <a16:creationId xmlns:a16="http://schemas.microsoft.com/office/drawing/2014/main" id="{FAC00E27-88FE-4C97-9F48-134CCB7374C0}"/>
            </a:ext>
          </a:extLst>
        </xdr:cNvPr>
        <xdr:cNvSpPr/>
      </xdr:nvSpPr>
      <xdr:spPr>
        <a:xfrm>
          <a:off x="1282700" y="10741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D8B48437-DD34-46E5-A811-71C66F01D3DC}"/>
            </a:ext>
          </a:extLst>
        </xdr:cNvPr>
        <xdr:cNvSpPr txBox="1"/>
      </xdr:nvSpPr>
      <xdr:spPr>
        <a:xfrm>
          <a:off x="971550" y="1082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BCC9622-990D-4449-BFD2-30112595B423}"/>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AF0E622E-7BF3-48CD-AB5A-7A486C22F3BC}"/>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2D9B2B4-9E45-4182-99D1-0F0A2E102017}"/>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21D0F62-BA56-482B-9092-4EF760A032AD}"/>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E1B0E549-664C-46F0-8102-190FEC22D46B}"/>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454DE72A-A9D6-4044-A07D-23ACE8D58AAA}"/>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1DF3319B-E400-42E3-84A3-8CACE4E87A2A}"/>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750B4A23-18DF-46D2-A6A5-F0A07FD110F7}"/>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C4F85AA5-2D92-408C-9840-4CED881E9D6F}"/>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D768FDB0-5048-404D-9FC2-E96BF6186F03}"/>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D78BE5D0-4129-4193-9671-C32B615783F6}"/>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7F9D74DF-34FA-486C-BE9A-646001F4AE89}"/>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2EF02FC4-DD30-4BB7-9ED3-EFCA270D3989}"/>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も低い水準となっているものの、人件費や老朽化した市有施設への対応のための維持補修費は増加傾向にある。今後も職員定員管理の適正化に努め、時間外業務の縮小や経常経費のさらなる見直し・合理化を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B2028D58-0CE0-4628-B04F-E22EDCC615E4}"/>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355B2D14-2A3B-4BD3-8089-A73C972F1A9E}"/>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30396917-74D0-42DF-90AE-49822D656F85}"/>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36EB85DD-5563-444B-828C-2117C0A7C501}"/>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AC8D558A-EA35-4D38-A9DB-BE7CCE04B51B}"/>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DEE0638C-6EE5-45F3-AC8A-EDA977073394}"/>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52B0BA5B-ECC6-455C-A8D4-19D079C1BA9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8FAECC99-793D-4EBA-9007-D01214180A1E}"/>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F53A507C-E56D-4A4E-851D-2D64FF2E4FEA}"/>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D19D904-51B8-400F-BC37-73525962A5D9}"/>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30E0CAA7-F070-42E3-9B4E-D72D226C3837}"/>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92AD2A47-7C13-4EB3-ACE8-C79D621EF9FC}"/>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D3884463-3655-4AF4-A8C5-4108FFABA678}"/>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600743A8-D4F3-4C05-8A0F-87CA4CC893CA}"/>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27C808C6-02CF-4FF4-9AC7-EB2CF666D8EF}"/>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BD6EB12-E795-4DDB-B84B-28ED45604EAD}"/>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a:extLst>
            <a:ext uri="{FF2B5EF4-FFF2-40B4-BE49-F238E27FC236}">
              <a16:creationId xmlns:a16="http://schemas.microsoft.com/office/drawing/2014/main" id="{1CD99C66-D5FC-4552-9FD6-E196600879BB}"/>
            </a:ext>
          </a:extLst>
        </xdr:cNvPr>
        <xdr:cNvCxnSpPr/>
      </xdr:nvCxnSpPr>
      <xdr:spPr>
        <a:xfrm flipV="1">
          <a:off x="4514850" y="13296503"/>
          <a:ext cx="0" cy="1378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a:extLst>
            <a:ext uri="{FF2B5EF4-FFF2-40B4-BE49-F238E27FC236}">
              <a16:creationId xmlns:a16="http://schemas.microsoft.com/office/drawing/2014/main" id="{54EF4C4C-3557-4849-A4CC-9AAEDB66C70A}"/>
            </a:ext>
          </a:extLst>
        </xdr:cNvPr>
        <xdr:cNvSpPr txBox="1"/>
      </xdr:nvSpPr>
      <xdr:spPr>
        <a:xfrm>
          <a:off x="4584700" y="146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a:extLst>
            <a:ext uri="{FF2B5EF4-FFF2-40B4-BE49-F238E27FC236}">
              <a16:creationId xmlns:a16="http://schemas.microsoft.com/office/drawing/2014/main" id="{6B55DC49-6ED6-4144-A5D6-34B70BB1032A}"/>
            </a:ext>
          </a:extLst>
        </xdr:cNvPr>
        <xdr:cNvCxnSpPr/>
      </xdr:nvCxnSpPr>
      <xdr:spPr>
        <a:xfrm>
          <a:off x="4425950" y="146752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a:extLst>
            <a:ext uri="{FF2B5EF4-FFF2-40B4-BE49-F238E27FC236}">
              <a16:creationId xmlns:a16="http://schemas.microsoft.com/office/drawing/2014/main" id="{F95BA249-A71C-4D60-AF53-9FD13979D065}"/>
            </a:ext>
          </a:extLst>
        </xdr:cNvPr>
        <xdr:cNvSpPr txBox="1"/>
      </xdr:nvSpPr>
      <xdr:spPr>
        <a:xfrm>
          <a:off x="4584700" y="1304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a:extLst>
            <a:ext uri="{FF2B5EF4-FFF2-40B4-BE49-F238E27FC236}">
              <a16:creationId xmlns:a16="http://schemas.microsoft.com/office/drawing/2014/main" id="{CE106A5E-3DEB-445A-AAA9-DFCAB6406920}"/>
            </a:ext>
          </a:extLst>
        </xdr:cNvPr>
        <xdr:cNvCxnSpPr/>
      </xdr:nvCxnSpPr>
      <xdr:spPr>
        <a:xfrm>
          <a:off x="4425950" y="132965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128432</xdr:rowOff>
    </xdr:from>
    <xdr:to>
      <xdr:col>23</xdr:col>
      <xdr:colOff>133350</xdr:colOff>
      <xdr:row>82</xdr:row>
      <xdr:rowOff>25608</xdr:rowOff>
    </xdr:to>
    <xdr:cxnSp macro="">
      <xdr:nvCxnSpPr>
        <xdr:cNvPr id="191" name="直線コネクタ 190">
          <a:extLst>
            <a:ext uri="{FF2B5EF4-FFF2-40B4-BE49-F238E27FC236}">
              <a16:creationId xmlns:a16="http://schemas.microsoft.com/office/drawing/2014/main" id="{F199806F-0AFE-41D2-A030-C7C9F9BC56E4}"/>
            </a:ext>
          </a:extLst>
        </xdr:cNvPr>
        <xdr:cNvCxnSpPr/>
      </xdr:nvCxnSpPr>
      <xdr:spPr>
        <a:xfrm>
          <a:off x="3752850" y="13501532"/>
          <a:ext cx="762000" cy="6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a:extLst>
            <a:ext uri="{FF2B5EF4-FFF2-40B4-BE49-F238E27FC236}">
              <a16:creationId xmlns:a16="http://schemas.microsoft.com/office/drawing/2014/main" id="{78EF4773-9915-45F5-B397-23B5C4CBAA73}"/>
            </a:ext>
          </a:extLst>
        </xdr:cNvPr>
        <xdr:cNvSpPr txBox="1"/>
      </xdr:nvSpPr>
      <xdr:spPr>
        <a:xfrm>
          <a:off x="4584700" y="13605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a:extLst>
            <a:ext uri="{FF2B5EF4-FFF2-40B4-BE49-F238E27FC236}">
              <a16:creationId xmlns:a16="http://schemas.microsoft.com/office/drawing/2014/main" id="{5834876A-2CFC-4099-A9CE-45C7D237AB56}"/>
            </a:ext>
          </a:extLst>
        </xdr:cNvPr>
        <xdr:cNvSpPr/>
      </xdr:nvSpPr>
      <xdr:spPr>
        <a:xfrm>
          <a:off x="4464050" y="136334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84282</xdr:rowOff>
    </xdr:from>
    <xdr:to>
      <xdr:col>19</xdr:col>
      <xdr:colOff>133350</xdr:colOff>
      <xdr:row>81</xdr:row>
      <xdr:rowOff>128432</xdr:rowOff>
    </xdr:to>
    <xdr:cxnSp macro="">
      <xdr:nvCxnSpPr>
        <xdr:cNvPr id="194" name="直線コネクタ 193">
          <a:extLst>
            <a:ext uri="{FF2B5EF4-FFF2-40B4-BE49-F238E27FC236}">
              <a16:creationId xmlns:a16="http://schemas.microsoft.com/office/drawing/2014/main" id="{CBF20832-40DE-4F37-93BD-541E5659F329}"/>
            </a:ext>
          </a:extLst>
        </xdr:cNvPr>
        <xdr:cNvCxnSpPr/>
      </xdr:nvCxnSpPr>
      <xdr:spPr>
        <a:xfrm>
          <a:off x="2940050" y="13457382"/>
          <a:ext cx="812800" cy="4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a:extLst>
            <a:ext uri="{FF2B5EF4-FFF2-40B4-BE49-F238E27FC236}">
              <a16:creationId xmlns:a16="http://schemas.microsoft.com/office/drawing/2014/main" id="{DA46A1C3-A903-40BE-836D-6F66E412BB1F}"/>
            </a:ext>
          </a:extLst>
        </xdr:cNvPr>
        <xdr:cNvSpPr/>
      </xdr:nvSpPr>
      <xdr:spPr>
        <a:xfrm>
          <a:off x="3702050" y="135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a:extLst>
            <a:ext uri="{FF2B5EF4-FFF2-40B4-BE49-F238E27FC236}">
              <a16:creationId xmlns:a16="http://schemas.microsoft.com/office/drawing/2014/main" id="{67192197-0730-4D9D-8992-2E85045C7128}"/>
            </a:ext>
          </a:extLst>
        </xdr:cNvPr>
        <xdr:cNvSpPr txBox="1"/>
      </xdr:nvSpPr>
      <xdr:spPr>
        <a:xfrm>
          <a:off x="3409950" y="1367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24174</xdr:rowOff>
    </xdr:from>
    <xdr:to>
      <xdr:col>15</xdr:col>
      <xdr:colOff>82550</xdr:colOff>
      <xdr:row>81</xdr:row>
      <xdr:rowOff>84282</xdr:rowOff>
    </xdr:to>
    <xdr:cxnSp macro="">
      <xdr:nvCxnSpPr>
        <xdr:cNvPr id="197" name="直線コネクタ 196">
          <a:extLst>
            <a:ext uri="{FF2B5EF4-FFF2-40B4-BE49-F238E27FC236}">
              <a16:creationId xmlns:a16="http://schemas.microsoft.com/office/drawing/2014/main" id="{8DF7A309-240B-427F-A6AB-D67F6C3F895D}"/>
            </a:ext>
          </a:extLst>
        </xdr:cNvPr>
        <xdr:cNvCxnSpPr/>
      </xdr:nvCxnSpPr>
      <xdr:spPr>
        <a:xfrm>
          <a:off x="2127250" y="13397274"/>
          <a:ext cx="8128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a:extLst>
            <a:ext uri="{FF2B5EF4-FFF2-40B4-BE49-F238E27FC236}">
              <a16:creationId xmlns:a16="http://schemas.microsoft.com/office/drawing/2014/main" id="{033F4BBE-EB82-44A3-BC56-76F720D5ACE0}"/>
            </a:ext>
          </a:extLst>
        </xdr:cNvPr>
        <xdr:cNvSpPr/>
      </xdr:nvSpPr>
      <xdr:spPr>
        <a:xfrm>
          <a:off x="2889250" y="1353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a:extLst>
            <a:ext uri="{FF2B5EF4-FFF2-40B4-BE49-F238E27FC236}">
              <a16:creationId xmlns:a16="http://schemas.microsoft.com/office/drawing/2014/main" id="{776FC042-221D-423A-9922-272CB938EB39}"/>
            </a:ext>
          </a:extLst>
        </xdr:cNvPr>
        <xdr:cNvSpPr txBox="1"/>
      </xdr:nvSpPr>
      <xdr:spPr>
        <a:xfrm>
          <a:off x="2597150" y="1362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302</xdr:rowOff>
    </xdr:from>
    <xdr:to>
      <xdr:col>11</xdr:col>
      <xdr:colOff>31750</xdr:colOff>
      <xdr:row>81</xdr:row>
      <xdr:rowOff>24174</xdr:rowOff>
    </xdr:to>
    <xdr:cxnSp macro="">
      <xdr:nvCxnSpPr>
        <xdr:cNvPr id="200" name="直線コネクタ 199">
          <a:extLst>
            <a:ext uri="{FF2B5EF4-FFF2-40B4-BE49-F238E27FC236}">
              <a16:creationId xmlns:a16="http://schemas.microsoft.com/office/drawing/2014/main" id="{B1C7056C-2379-4729-AA0A-FA413160A29A}"/>
            </a:ext>
          </a:extLst>
        </xdr:cNvPr>
        <xdr:cNvCxnSpPr/>
      </xdr:nvCxnSpPr>
      <xdr:spPr>
        <a:xfrm>
          <a:off x="1333500" y="13373402"/>
          <a:ext cx="79375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a:extLst>
            <a:ext uri="{FF2B5EF4-FFF2-40B4-BE49-F238E27FC236}">
              <a16:creationId xmlns:a16="http://schemas.microsoft.com/office/drawing/2014/main" id="{F69837A4-3C07-4D3D-B586-3D19FA38ABA7}"/>
            </a:ext>
          </a:extLst>
        </xdr:cNvPr>
        <xdr:cNvSpPr/>
      </xdr:nvSpPr>
      <xdr:spPr>
        <a:xfrm>
          <a:off x="2095500" y="134643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a:extLst>
            <a:ext uri="{FF2B5EF4-FFF2-40B4-BE49-F238E27FC236}">
              <a16:creationId xmlns:a16="http://schemas.microsoft.com/office/drawing/2014/main" id="{471E8046-161D-4F5C-94BA-04E18EBCA6F0}"/>
            </a:ext>
          </a:extLst>
        </xdr:cNvPr>
        <xdr:cNvSpPr txBox="1"/>
      </xdr:nvSpPr>
      <xdr:spPr>
        <a:xfrm>
          <a:off x="1784350" y="1354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a:extLst>
            <a:ext uri="{FF2B5EF4-FFF2-40B4-BE49-F238E27FC236}">
              <a16:creationId xmlns:a16="http://schemas.microsoft.com/office/drawing/2014/main" id="{A93CE570-5431-4A75-B155-7E8B0D20DA0B}"/>
            </a:ext>
          </a:extLst>
        </xdr:cNvPr>
        <xdr:cNvSpPr/>
      </xdr:nvSpPr>
      <xdr:spPr>
        <a:xfrm>
          <a:off x="1282700" y="13436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149516</xdr:rowOff>
    </xdr:from>
    <xdr:ext cx="762000" cy="259045"/>
    <xdr:sp macro="" textlink="">
      <xdr:nvSpPr>
        <xdr:cNvPr id="204" name="テキスト ボックス 203">
          <a:extLst>
            <a:ext uri="{FF2B5EF4-FFF2-40B4-BE49-F238E27FC236}">
              <a16:creationId xmlns:a16="http://schemas.microsoft.com/office/drawing/2014/main" id="{DCAAFC8A-A196-469E-A999-74FDDFE9D386}"/>
            </a:ext>
          </a:extLst>
        </xdr:cNvPr>
        <xdr:cNvSpPr txBox="1"/>
      </xdr:nvSpPr>
      <xdr:spPr>
        <a:xfrm>
          <a:off x="971550" y="1352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B4733B30-10F8-4D51-A14C-20346F0971F2}"/>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44FAE46A-00BA-45B0-98D0-1B0AC22A2926}"/>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42A2B5B-2C87-4B38-8C27-30A8FBDA2B86}"/>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BB0A617-BBC5-46B0-A9E1-2C447C360F23}"/>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E259C26-489B-4D85-AD41-65AF77B2683F}"/>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146258</xdr:rowOff>
    </xdr:from>
    <xdr:to>
      <xdr:col>23</xdr:col>
      <xdr:colOff>184150</xdr:colOff>
      <xdr:row>82</xdr:row>
      <xdr:rowOff>76408</xdr:rowOff>
    </xdr:to>
    <xdr:sp macro="" textlink="">
      <xdr:nvSpPr>
        <xdr:cNvPr id="210" name="楕円 209">
          <a:extLst>
            <a:ext uri="{FF2B5EF4-FFF2-40B4-BE49-F238E27FC236}">
              <a16:creationId xmlns:a16="http://schemas.microsoft.com/office/drawing/2014/main" id="{CFA9BEF7-375D-4208-A962-AB375C8BF9B2}"/>
            </a:ext>
          </a:extLst>
        </xdr:cNvPr>
        <xdr:cNvSpPr/>
      </xdr:nvSpPr>
      <xdr:spPr>
        <a:xfrm>
          <a:off x="4464050" y="13519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162785</xdr:rowOff>
    </xdr:from>
    <xdr:ext cx="762000" cy="259045"/>
    <xdr:sp macro="" textlink="">
      <xdr:nvSpPr>
        <xdr:cNvPr id="211" name="人件費・物件費等の状況該当値テキスト">
          <a:extLst>
            <a:ext uri="{FF2B5EF4-FFF2-40B4-BE49-F238E27FC236}">
              <a16:creationId xmlns:a16="http://schemas.microsoft.com/office/drawing/2014/main" id="{1B526732-1AB2-4647-B3E8-DCF53051934A}"/>
            </a:ext>
          </a:extLst>
        </xdr:cNvPr>
        <xdr:cNvSpPr txBox="1"/>
      </xdr:nvSpPr>
      <xdr:spPr>
        <a:xfrm>
          <a:off x="4584700" y="1337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77632</xdr:rowOff>
    </xdr:from>
    <xdr:to>
      <xdr:col>19</xdr:col>
      <xdr:colOff>184150</xdr:colOff>
      <xdr:row>82</xdr:row>
      <xdr:rowOff>7782</xdr:rowOff>
    </xdr:to>
    <xdr:sp macro="" textlink="">
      <xdr:nvSpPr>
        <xdr:cNvPr id="212" name="楕円 211">
          <a:extLst>
            <a:ext uri="{FF2B5EF4-FFF2-40B4-BE49-F238E27FC236}">
              <a16:creationId xmlns:a16="http://schemas.microsoft.com/office/drawing/2014/main" id="{9E1D9EEA-5A19-4439-8D37-9C82A12AD96C}"/>
            </a:ext>
          </a:extLst>
        </xdr:cNvPr>
        <xdr:cNvSpPr/>
      </xdr:nvSpPr>
      <xdr:spPr>
        <a:xfrm>
          <a:off x="3702050" y="134507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17959</xdr:rowOff>
    </xdr:from>
    <xdr:ext cx="736600" cy="259045"/>
    <xdr:sp macro="" textlink="">
      <xdr:nvSpPr>
        <xdr:cNvPr id="213" name="テキスト ボックス 212">
          <a:extLst>
            <a:ext uri="{FF2B5EF4-FFF2-40B4-BE49-F238E27FC236}">
              <a16:creationId xmlns:a16="http://schemas.microsoft.com/office/drawing/2014/main" id="{8DF694AA-9045-4524-B546-F1E33A5279A9}"/>
            </a:ext>
          </a:extLst>
        </xdr:cNvPr>
        <xdr:cNvSpPr txBox="1"/>
      </xdr:nvSpPr>
      <xdr:spPr>
        <a:xfrm>
          <a:off x="3409950" y="1322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33482</xdr:rowOff>
    </xdr:from>
    <xdr:to>
      <xdr:col>15</xdr:col>
      <xdr:colOff>133350</xdr:colOff>
      <xdr:row>81</xdr:row>
      <xdr:rowOff>135082</xdr:rowOff>
    </xdr:to>
    <xdr:sp macro="" textlink="">
      <xdr:nvSpPr>
        <xdr:cNvPr id="214" name="楕円 213">
          <a:extLst>
            <a:ext uri="{FF2B5EF4-FFF2-40B4-BE49-F238E27FC236}">
              <a16:creationId xmlns:a16="http://schemas.microsoft.com/office/drawing/2014/main" id="{06EA0A04-00FA-454C-A4A3-D51814751842}"/>
            </a:ext>
          </a:extLst>
        </xdr:cNvPr>
        <xdr:cNvSpPr/>
      </xdr:nvSpPr>
      <xdr:spPr>
        <a:xfrm>
          <a:off x="2889250" y="1340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145259</xdr:rowOff>
    </xdr:from>
    <xdr:ext cx="762000" cy="259045"/>
    <xdr:sp macro="" textlink="">
      <xdr:nvSpPr>
        <xdr:cNvPr id="215" name="テキスト ボックス 214">
          <a:extLst>
            <a:ext uri="{FF2B5EF4-FFF2-40B4-BE49-F238E27FC236}">
              <a16:creationId xmlns:a16="http://schemas.microsoft.com/office/drawing/2014/main" id="{6378E2B3-46F6-4D93-B4E5-430377BB7E11}"/>
            </a:ext>
          </a:extLst>
        </xdr:cNvPr>
        <xdr:cNvSpPr txBox="1"/>
      </xdr:nvSpPr>
      <xdr:spPr>
        <a:xfrm>
          <a:off x="2597150" y="131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144824</xdr:rowOff>
    </xdr:from>
    <xdr:to>
      <xdr:col>11</xdr:col>
      <xdr:colOff>82550</xdr:colOff>
      <xdr:row>81</xdr:row>
      <xdr:rowOff>74974</xdr:rowOff>
    </xdr:to>
    <xdr:sp macro="" textlink="">
      <xdr:nvSpPr>
        <xdr:cNvPr id="216" name="楕円 215">
          <a:extLst>
            <a:ext uri="{FF2B5EF4-FFF2-40B4-BE49-F238E27FC236}">
              <a16:creationId xmlns:a16="http://schemas.microsoft.com/office/drawing/2014/main" id="{1079A1A7-46C4-4E77-9E0E-78A20314EE14}"/>
            </a:ext>
          </a:extLst>
        </xdr:cNvPr>
        <xdr:cNvSpPr/>
      </xdr:nvSpPr>
      <xdr:spPr>
        <a:xfrm>
          <a:off x="2095500" y="133528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85151</xdr:rowOff>
    </xdr:from>
    <xdr:ext cx="762000" cy="259045"/>
    <xdr:sp macro="" textlink="">
      <xdr:nvSpPr>
        <xdr:cNvPr id="217" name="テキスト ボックス 216">
          <a:extLst>
            <a:ext uri="{FF2B5EF4-FFF2-40B4-BE49-F238E27FC236}">
              <a16:creationId xmlns:a16="http://schemas.microsoft.com/office/drawing/2014/main" id="{00F0B291-EA4F-4563-8D2D-A077179826A1}"/>
            </a:ext>
          </a:extLst>
        </xdr:cNvPr>
        <xdr:cNvSpPr txBox="1"/>
      </xdr:nvSpPr>
      <xdr:spPr>
        <a:xfrm>
          <a:off x="1784350" y="1312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120952</xdr:rowOff>
    </xdr:from>
    <xdr:to>
      <xdr:col>7</xdr:col>
      <xdr:colOff>31750</xdr:colOff>
      <xdr:row>81</xdr:row>
      <xdr:rowOff>51102</xdr:rowOff>
    </xdr:to>
    <xdr:sp macro="" textlink="">
      <xdr:nvSpPr>
        <xdr:cNvPr id="218" name="楕円 217">
          <a:extLst>
            <a:ext uri="{FF2B5EF4-FFF2-40B4-BE49-F238E27FC236}">
              <a16:creationId xmlns:a16="http://schemas.microsoft.com/office/drawing/2014/main" id="{FC223AB3-DACE-4754-B3A5-0EDEC5AD3C44}"/>
            </a:ext>
          </a:extLst>
        </xdr:cNvPr>
        <xdr:cNvSpPr/>
      </xdr:nvSpPr>
      <xdr:spPr>
        <a:xfrm>
          <a:off x="1282700" y="133289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61279</xdr:rowOff>
    </xdr:from>
    <xdr:ext cx="762000" cy="259045"/>
    <xdr:sp macro="" textlink="">
      <xdr:nvSpPr>
        <xdr:cNvPr id="219" name="テキスト ボックス 218">
          <a:extLst>
            <a:ext uri="{FF2B5EF4-FFF2-40B4-BE49-F238E27FC236}">
              <a16:creationId xmlns:a16="http://schemas.microsoft.com/office/drawing/2014/main" id="{942C5F1A-9954-44CE-8E37-9E9536B37EED}"/>
            </a:ext>
          </a:extLst>
        </xdr:cNvPr>
        <xdr:cNvSpPr txBox="1"/>
      </xdr:nvSpPr>
      <xdr:spPr>
        <a:xfrm>
          <a:off x="971550" y="1310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62DDAA92-0245-4BFF-9E36-0AB09C65476C}"/>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5A7EA24F-4727-4F95-9F70-BF8AA76FBB17}"/>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B5F03ECD-60B9-4206-9CAC-CEB83991FB5D}"/>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EE868981-08DD-418F-B3E0-B55C30174611}"/>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A17D40DD-2ACB-4DA1-9850-13D11335A7FE}"/>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B753FD10-E241-4E34-BEAA-FB026C58AA27}"/>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E5D49E46-1270-4D37-8C47-476723F74932}"/>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83D19B70-5EDA-45EE-8D5B-656D47EBD9BE}"/>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F441A49B-03BF-4F38-AC45-8F6021E372B2}"/>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70C7DFA4-7783-4B33-8F00-B2A6B0A5D2E2}"/>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ABA2E9A3-E3C0-4A07-8870-2659F5FB9BCA}"/>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F3970E95-B34B-4E21-97AB-AAB702DA1757}"/>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6F4681D4-9C79-4071-9C9C-77B0454AB0B6}"/>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今後も職責・職務に応じた給与構造を維持しながら給与の適正化に努める。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5D3DC927-C531-4651-B1D5-2017A51C31E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5295BFA0-50D3-4B55-B3F1-6F285373D06F}"/>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1204C697-1548-44DC-B141-A76C67999F0F}"/>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7C9954EA-4E0A-4886-9BB4-9877805F8EAF}"/>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B55E2E86-4F87-4489-BF04-FB9837CA30BF}"/>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DAF9EF14-C348-4B41-BBAA-DDDF0DD847DE}"/>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EF256E89-A758-4E6D-BF57-7ED8138445C5}"/>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69BC56CB-2912-4835-B42F-2D5DD8041B96}"/>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2604586B-E98A-4C87-83D6-0F919879125D}"/>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F95B783D-512D-4F36-9A32-8B8443D12B97}"/>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28A68433-8D58-4A38-8090-D72560155885}"/>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C19956A2-65BD-4B2F-8D93-9C4C81049472}"/>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E7804199-D535-4089-B5CA-B5BD6963A8AB}"/>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6D52BEB7-818E-42D4-A943-7E524076537C}"/>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281C87F0-B392-483A-AA6D-3494D4841ABC}"/>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A251D383-1392-4701-9A02-85AC3B2E9695}"/>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69891CAF-BF22-4BBA-93A0-74952E198014}"/>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9B32B11C-0BDC-45A8-942B-56188F49ACD5}"/>
            </a:ext>
          </a:extLst>
        </xdr:cNvPr>
        <xdr:cNvCxnSpPr/>
      </xdr:nvCxnSpPr>
      <xdr:spPr>
        <a:xfrm flipV="1">
          <a:off x="15474950" y="13401221"/>
          <a:ext cx="0" cy="14768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a:extLst>
            <a:ext uri="{FF2B5EF4-FFF2-40B4-BE49-F238E27FC236}">
              <a16:creationId xmlns:a16="http://schemas.microsoft.com/office/drawing/2014/main" id="{87D6E6C3-2AF1-469A-8618-3E8A1F63AB52}"/>
            </a:ext>
          </a:extLst>
        </xdr:cNvPr>
        <xdr:cNvSpPr txBox="1"/>
      </xdr:nvSpPr>
      <xdr:spPr>
        <a:xfrm>
          <a:off x="15563850" y="148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535C5792-F050-42F9-928D-7A6D856A13DB}"/>
            </a:ext>
          </a:extLst>
        </xdr:cNvPr>
        <xdr:cNvCxnSpPr/>
      </xdr:nvCxnSpPr>
      <xdr:spPr>
        <a:xfrm>
          <a:off x="15405100" y="14878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a:extLst>
            <a:ext uri="{FF2B5EF4-FFF2-40B4-BE49-F238E27FC236}">
              <a16:creationId xmlns:a16="http://schemas.microsoft.com/office/drawing/2014/main" id="{7306FEFD-18DB-4B52-B669-2153EABEAA8C}"/>
            </a:ext>
          </a:extLst>
        </xdr:cNvPr>
        <xdr:cNvSpPr txBox="1"/>
      </xdr:nvSpPr>
      <xdr:spPr>
        <a:xfrm>
          <a:off x="15563850" y="1315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a:extLst>
            <a:ext uri="{FF2B5EF4-FFF2-40B4-BE49-F238E27FC236}">
              <a16:creationId xmlns:a16="http://schemas.microsoft.com/office/drawing/2014/main" id="{0286D197-2386-4CB0-9C83-C4C411488E40}"/>
            </a:ext>
          </a:extLst>
        </xdr:cNvPr>
        <xdr:cNvCxnSpPr/>
      </xdr:nvCxnSpPr>
      <xdr:spPr>
        <a:xfrm>
          <a:off x="15405100" y="134012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149679</xdr:rowOff>
    </xdr:from>
    <xdr:to>
      <xdr:col>81</xdr:col>
      <xdr:colOff>44450</xdr:colOff>
      <xdr:row>83</xdr:row>
      <xdr:rowOff>64407</xdr:rowOff>
    </xdr:to>
    <xdr:cxnSp macro="">
      <xdr:nvCxnSpPr>
        <xdr:cNvPr id="255" name="直線コネクタ 254">
          <a:extLst>
            <a:ext uri="{FF2B5EF4-FFF2-40B4-BE49-F238E27FC236}">
              <a16:creationId xmlns:a16="http://schemas.microsoft.com/office/drawing/2014/main" id="{9ECF1858-398C-4A85-9471-3EA4A806F41F}"/>
            </a:ext>
          </a:extLst>
        </xdr:cNvPr>
        <xdr:cNvCxnSpPr/>
      </xdr:nvCxnSpPr>
      <xdr:spPr>
        <a:xfrm>
          <a:off x="14712950" y="13687879"/>
          <a:ext cx="7620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AD7048DF-18C1-455F-8870-52BE3EEDDDE9}"/>
            </a:ext>
          </a:extLst>
        </xdr:cNvPr>
        <xdr:cNvSpPr txBox="1"/>
      </xdr:nvSpPr>
      <xdr:spPr>
        <a:xfrm>
          <a:off x="15563850" y="1422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AC0662EC-78C1-4320-B735-5E3DE556A070}"/>
            </a:ext>
          </a:extLst>
        </xdr:cNvPr>
        <xdr:cNvSpPr/>
      </xdr:nvSpPr>
      <xdr:spPr>
        <a:xfrm>
          <a:off x="15430500" y="14249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149679</xdr:rowOff>
    </xdr:from>
    <xdr:to>
      <xdr:col>77</xdr:col>
      <xdr:colOff>44450</xdr:colOff>
      <xdr:row>83</xdr:row>
      <xdr:rowOff>116114</xdr:rowOff>
    </xdr:to>
    <xdr:cxnSp macro="">
      <xdr:nvCxnSpPr>
        <xdr:cNvPr id="258" name="直線コネクタ 257">
          <a:extLst>
            <a:ext uri="{FF2B5EF4-FFF2-40B4-BE49-F238E27FC236}">
              <a16:creationId xmlns:a16="http://schemas.microsoft.com/office/drawing/2014/main" id="{0CD6A598-6D27-408F-9804-8EEF52CDCCE5}"/>
            </a:ext>
          </a:extLst>
        </xdr:cNvPr>
        <xdr:cNvCxnSpPr/>
      </xdr:nvCxnSpPr>
      <xdr:spPr>
        <a:xfrm flipV="1">
          <a:off x="13906500" y="13687879"/>
          <a:ext cx="806450" cy="1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8A10283A-AC56-4739-9E55-B66B824DEE0B}"/>
            </a:ext>
          </a:extLst>
        </xdr:cNvPr>
        <xdr:cNvSpPr/>
      </xdr:nvSpPr>
      <xdr:spPr>
        <a:xfrm>
          <a:off x="14668500" y="142666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A44D6B2F-DA2C-4181-A191-160FF4BF1B1D}"/>
            </a:ext>
          </a:extLst>
        </xdr:cNvPr>
        <xdr:cNvSpPr txBox="1"/>
      </xdr:nvSpPr>
      <xdr:spPr>
        <a:xfrm>
          <a:off x="14370050" y="143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1" name="直線コネクタ 260">
          <a:extLst>
            <a:ext uri="{FF2B5EF4-FFF2-40B4-BE49-F238E27FC236}">
              <a16:creationId xmlns:a16="http://schemas.microsoft.com/office/drawing/2014/main" id="{3E49F3DB-918C-40FE-A5BA-B845D833FB87}"/>
            </a:ext>
          </a:extLst>
        </xdr:cNvPr>
        <xdr:cNvCxnSpPr/>
      </xdr:nvCxnSpPr>
      <xdr:spPr>
        <a:xfrm>
          <a:off x="13106400" y="13784943"/>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1578DAC1-0A30-450F-8ECA-388F7367BF0B}"/>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1EF0082-F1A5-4CFC-BCE5-FE558328237B}"/>
            </a:ext>
          </a:extLst>
        </xdr:cNvPr>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81643</xdr:rowOff>
    </xdr:to>
    <xdr:cxnSp macro="">
      <xdr:nvCxnSpPr>
        <xdr:cNvPr id="264" name="直線コネクタ 263">
          <a:extLst>
            <a:ext uri="{FF2B5EF4-FFF2-40B4-BE49-F238E27FC236}">
              <a16:creationId xmlns:a16="http://schemas.microsoft.com/office/drawing/2014/main" id="{285305AC-C68C-48C3-862F-35C12BFF8A00}"/>
            </a:ext>
          </a:extLst>
        </xdr:cNvPr>
        <xdr:cNvCxnSpPr/>
      </xdr:nvCxnSpPr>
      <xdr:spPr>
        <a:xfrm>
          <a:off x="12293600" y="13705114"/>
          <a:ext cx="812800" cy="7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a:extLst>
            <a:ext uri="{FF2B5EF4-FFF2-40B4-BE49-F238E27FC236}">
              <a16:creationId xmlns:a16="http://schemas.microsoft.com/office/drawing/2014/main" id="{D8526FF8-5BCB-499C-BACA-7C2259EB3CF8}"/>
            </a:ext>
          </a:extLst>
        </xdr:cNvPr>
        <xdr:cNvSpPr/>
      </xdr:nvSpPr>
      <xdr:spPr>
        <a:xfrm>
          <a:off x="13055600" y="1428387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6" name="テキスト ボックス 265">
          <a:extLst>
            <a:ext uri="{FF2B5EF4-FFF2-40B4-BE49-F238E27FC236}">
              <a16:creationId xmlns:a16="http://schemas.microsoft.com/office/drawing/2014/main" id="{25BC9C8D-029F-41E4-9724-11507EC4C01E}"/>
            </a:ext>
          </a:extLst>
        </xdr:cNvPr>
        <xdr:cNvSpPr txBox="1"/>
      </xdr:nvSpPr>
      <xdr:spPr>
        <a:xfrm>
          <a:off x="12763500" y="1436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a:extLst>
            <a:ext uri="{FF2B5EF4-FFF2-40B4-BE49-F238E27FC236}">
              <a16:creationId xmlns:a16="http://schemas.microsoft.com/office/drawing/2014/main" id="{D940C0F3-8D0B-4EC0-AE47-24C62C404125}"/>
            </a:ext>
          </a:extLst>
        </xdr:cNvPr>
        <xdr:cNvSpPr/>
      </xdr:nvSpPr>
      <xdr:spPr>
        <a:xfrm>
          <a:off x="12242800" y="14283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8" name="テキスト ボックス 267">
          <a:extLst>
            <a:ext uri="{FF2B5EF4-FFF2-40B4-BE49-F238E27FC236}">
              <a16:creationId xmlns:a16="http://schemas.microsoft.com/office/drawing/2014/main" id="{FFBE6357-01BE-41C8-892B-19C83AAD706E}"/>
            </a:ext>
          </a:extLst>
        </xdr:cNvPr>
        <xdr:cNvSpPr txBox="1"/>
      </xdr:nvSpPr>
      <xdr:spPr>
        <a:xfrm>
          <a:off x="11950700" y="1436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0DD993D-3CDE-459A-B648-DAA23FEB589C}"/>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15080803-C16E-47C6-99CE-AE2668588FD9}"/>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D451411-E002-4217-94F9-448CB7CC2365}"/>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F77E88E-9AF1-4FAD-BB1F-F71A1E076488}"/>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93156CFF-CEE4-419D-BC00-D7971EB9115F}"/>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4" name="楕円 273">
          <a:extLst>
            <a:ext uri="{FF2B5EF4-FFF2-40B4-BE49-F238E27FC236}">
              <a16:creationId xmlns:a16="http://schemas.microsoft.com/office/drawing/2014/main" id="{319FD0C2-881D-4B30-BACD-E0994C1EBBEC}"/>
            </a:ext>
          </a:extLst>
        </xdr:cNvPr>
        <xdr:cNvSpPr/>
      </xdr:nvSpPr>
      <xdr:spPr>
        <a:xfrm>
          <a:off x="15430500" y="1371690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5" name="給与水準   （国との比較）該当値テキスト">
          <a:extLst>
            <a:ext uri="{FF2B5EF4-FFF2-40B4-BE49-F238E27FC236}">
              <a16:creationId xmlns:a16="http://schemas.microsoft.com/office/drawing/2014/main" id="{C6D7405D-C705-4FA0-9E7B-BD0228AA9C15}"/>
            </a:ext>
          </a:extLst>
        </xdr:cNvPr>
        <xdr:cNvSpPr txBox="1"/>
      </xdr:nvSpPr>
      <xdr:spPr>
        <a:xfrm>
          <a:off x="1556385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98879</xdr:rowOff>
    </xdr:from>
    <xdr:to>
      <xdr:col>77</xdr:col>
      <xdr:colOff>95250</xdr:colOff>
      <xdr:row>83</xdr:row>
      <xdr:rowOff>29029</xdr:rowOff>
    </xdr:to>
    <xdr:sp macro="" textlink="">
      <xdr:nvSpPr>
        <xdr:cNvPr id="276" name="楕円 275">
          <a:extLst>
            <a:ext uri="{FF2B5EF4-FFF2-40B4-BE49-F238E27FC236}">
              <a16:creationId xmlns:a16="http://schemas.microsoft.com/office/drawing/2014/main" id="{F5C8E6BC-70E8-4AFC-A951-046B31F82E13}"/>
            </a:ext>
          </a:extLst>
        </xdr:cNvPr>
        <xdr:cNvSpPr/>
      </xdr:nvSpPr>
      <xdr:spPr>
        <a:xfrm>
          <a:off x="14668500" y="1363707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39206</xdr:rowOff>
    </xdr:from>
    <xdr:ext cx="736600" cy="259045"/>
    <xdr:sp macro="" textlink="">
      <xdr:nvSpPr>
        <xdr:cNvPr id="277" name="テキスト ボックス 276">
          <a:extLst>
            <a:ext uri="{FF2B5EF4-FFF2-40B4-BE49-F238E27FC236}">
              <a16:creationId xmlns:a16="http://schemas.microsoft.com/office/drawing/2014/main" id="{D1589D81-9108-4953-8DCC-3235099CAFE3}"/>
            </a:ext>
          </a:extLst>
        </xdr:cNvPr>
        <xdr:cNvSpPr txBox="1"/>
      </xdr:nvSpPr>
      <xdr:spPr>
        <a:xfrm>
          <a:off x="14370050" y="13412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78" name="楕円 277">
          <a:extLst>
            <a:ext uri="{FF2B5EF4-FFF2-40B4-BE49-F238E27FC236}">
              <a16:creationId xmlns:a16="http://schemas.microsoft.com/office/drawing/2014/main" id="{C0BB8B3C-D3FD-4891-9B32-F8C3751076EF}"/>
            </a:ext>
          </a:extLst>
        </xdr:cNvPr>
        <xdr:cNvSpPr/>
      </xdr:nvSpPr>
      <xdr:spPr>
        <a:xfrm>
          <a:off x="13868400" y="137686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79" name="テキスト ボックス 278">
          <a:extLst>
            <a:ext uri="{FF2B5EF4-FFF2-40B4-BE49-F238E27FC236}">
              <a16:creationId xmlns:a16="http://schemas.microsoft.com/office/drawing/2014/main" id="{7EEBB4B6-0568-446A-BC58-73EEAA31B638}"/>
            </a:ext>
          </a:extLst>
        </xdr:cNvPr>
        <xdr:cNvSpPr txBox="1"/>
      </xdr:nvSpPr>
      <xdr:spPr>
        <a:xfrm>
          <a:off x="13557250" y="135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0" name="楕円 279">
          <a:extLst>
            <a:ext uri="{FF2B5EF4-FFF2-40B4-BE49-F238E27FC236}">
              <a16:creationId xmlns:a16="http://schemas.microsoft.com/office/drawing/2014/main" id="{643F9008-6E64-4A02-8EB9-1E9A7C8210DC}"/>
            </a:ext>
          </a:extLst>
        </xdr:cNvPr>
        <xdr:cNvSpPr/>
      </xdr:nvSpPr>
      <xdr:spPr>
        <a:xfrm>
          <a:off x="13055600" y="1373414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1" name="テキスト ボックス 280">
          <a:extLst>
            <a:ext uri="{FF2B5EF4-FFF2-40B4-BE49-F238E27FC236}">
              <a16:creationId xmlns:a16="http://schemas.microsoft.com/office/drawing/2014/main" id="{719BCAA3-BF2B-41CA-851B-C6A4E87D089F}"/>
            </a:ext>
          </a:extLst>
        </xdr:cNvPr>
        <xdr:cNvSpPr txBox="1"/>
      </xdr:nvSpPr>
      <xdr:spPr>
        <a:xfrm>
          <a:off x="12763500" y="135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2" name="楕円 281">
          <a:extLst>
            <a:ext uri="{FF2B5EF4-FFF2-40B4-BE49-F238E27FC236}">
              <a16:creationId xmlns:a16="http://schemas.microsoft.com/office/drawing/2014/main" id="{DD567216-1FA3-481C-B4D8-B9DD4449FF44}"/>
            </a:ext>
          </a:extLst>
        </xdr:cNvPr>
        <xdr:cNvSpPr/>
      </xdr:nvSpPr>
      <xdr:spPr>
        <a:xfrm>
          <a:off x="12242800" y="136543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3" name="テキスト ボックス 282">
          <a:extLst>
            <a:ext uri="{FF2B5EF4-FFF2-40B4-BE49-F238E27FC236}">
              <a16:creationId xmlns:a16="http://schemas.microsoft.com/office/drawing/2014/main" id="{11443E5F-0942-4EC2-AC65-B6E43492552F}"/>
            </a:ext>
          </a:extLst>
        </xdr:cNvPr>
        <xdr:cNvSpPr txBox="1"/>
      </xdr:nvSpPr>
      <xdr:spPr>
        <a:xfrm>
          <a:off x="11950700" y="1342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CCAEE653-0147-4F9F-947D-7FD4E36E97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72EC7506-A477-4DF1-8D97-6B9816EF20A7}"/>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8E53CF10-3F29-4BB6-83BD-8D89D5BD2986}"/>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655896D2-0E5D-44E0-9B47-B1743A88950A}"/>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C82FE2F0-642C-4226-B8BF-B0D634031B52}"/>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9135C4B7-4C82-4B2E-967E-BB8B0C4679A2}"/>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DBC4906B-92D3-46C0-AF1E-85FC1C645C1A}"/>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35F14517-9B43-4FD4-AC82-FDAE05A598F6}"/>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FF81E46C-FA9F-4E6F-A800-23942FB5D714}"/>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7AB5640-4CE7-4639-9F60-B44554716B1B}"/>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F4516375-771A-4DEE-B6A4-2F7DC169DEE3}"/>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D722ACA-2F0B-4005-BAD9-F97995D078DB}"/>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249E71E-5E78-4CB4-9B7B-3CFA0C5DF456}"/>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類似団体平均とほぼ同程度で推移している。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類似団体の職員数との比較検討をしながら、定員管理の指針となる定員適正化方針に基づき、定員管理に努めていく。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6E1FE867-0A03-416F-9EDF-E565DAABE00C}"/>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6CE4FD10-2E71-4CC1-AF48-66B579EA2EF2}"/>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5BC4B60-E889-4A2F-BA19-C047A7CFE3A8}"/>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16A1BA97-27F5-4B4C-BC18-1B1F04DBFD5C}"/>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D8DE9D60-E5D4-4F14-AA0B-BF825E023F33}"/>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FCFF9C3-19F2-4F7F-82CE-7961C2D80A1B}"/>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92F7B55C-47F2-4D5E-9D1C-5DB8A245844A}"/>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8693D192-5AD8-42D9-92A1-03F4E844CEB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A213CE2B-D76F-494B-A099-942FA24BDEC6}"/>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3B17DF67-6268-47D6-A4D5-46C142B65AB6}"/>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C2200D4F-2188-4B9A-844C-42C346DA0DED}"/>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18951EB7-92DA-4A0E-926C-C02816113662}"/>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C7F5CEA9-FB70-4D7D-AB55-95B24E94F291}"/>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70D07CA0-E57A-47D4-99A8-CADD470FD609}"/>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7FAFF1C7-3F9D-4100-985E-CE1229070E19}"/>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A7B8E613-91AA-4675-A47E-86D3E1E4F84F}"/>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a:extLst>
            <a:ext uri="{FF2B5EF4-FFF2-40B4-BE49-F238E27FC236}">
              <a16:creationId xmlns:a16="http://schemas.microsoft.com/office/drawing/2014/main" id="{593AA832-5843-46F2-BB48-78586D41D4B6}"/>
            </a:ext>
          </a:extLst>
        </xdr:cNvPr>
        <xdr:cNvCxnSpPr/>
      </xdr:nvCxnSpPr>
      <xdr:spPr>
        <a:xfrm flipV="1">
          <a:off x="15474950" y="9758786"/>
          <a:ext cx="0" cy="1451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a:extLst>
            <a:ext uri="{FF2B5EF4-FFF2-40B4-BE49-F238E27FC236}">
              <a16:creationId xmlns:a16="http://schemas.microsoft.com/office/drawing/2014/main" id="{2659E0E9-E45C-4600-B018-11C69CEBC319}"/>
            </a:ext>
          </a:extLst>
        </xdr:cNvPr>
        <xdr:cNvSpPr txBox="1"/>
      </xdr:nvSpPr>
      <xdr:spPr>
        <a:xfrm>
          <a:off x="15563850" y="111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a:extLst>
            <a:ext uri="{FF2B5EF4-FFF2-40B4-BE49-F238E27FC236}">
              <a16:creationId xmlns:a16="http://schemas.microsoft.com/office/drawing/2014/main" id="{043BFDBC-DD4C-4D11-B6EA-5DAFC2A04310}"/>
            </a:ext>
          </a:extLst>
        </xdr:cNvPr>
        <xdr:cNvCxnSpPr/>
      </xdr:nvCxnSpPr>
      <xdr:spPr>
        <a:xfrm>
          <a:off x="15405100" y="1121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7E259E40-97A9-4411-A079-AA61C22EB622}"/>
            </a:ext>
          </a:extLst>
        </xdr:cNvPr>
        <xdr:cNvSpPr txBox="1"/>
      </xdr:nvSpPr>
      <xdr:spPr>
        <a:xfrm>
          <a:off x="15563850" y="95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CF8DB6E-F81E-4FAF-844A-E6680C66614A}"/>
            </a:ext>
          </a:extLst>
        </xdr:cNvPr>
        <xdr:cNvCxnSpPr/>
      </xdr:nvCxnSpPr>
      <xdr:spPr>
        <a:xfrm>
          <a:off x="15405100" y="975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106786</xdr:rowOff>
    </xdr:from>
    <xdr:to>
      <xdr:col>81</xdr:col>
      <xdr:colOff>44450</xdr:colOff>
      <xdr:row>62</xdr:row>
      <xdr:rowOff>106786</xdr:rowOff>
    </xdr:to>
    <xdr:cxnSp macro="">
      <xdr:nvCxnSpPr>
        <xdr:cNvPr id="318" name="直線コネクタ 317">
          <a:extLst>
            <a:ext uri="{FF2B5EF4-FFF2-40B4-BE49-F238E27FC236}">
              <a16:creationId xmlns:a16="http://schemas.microsoft.com/office/drawing/2014/main" id="{A0B2D077-1963-4553-AE22-7ABFB4694A7A}"/>
            </a:ext>
          </a:extLst>
        </xdr:cNvPr>
        <xdr:cNvCxnSpPr/>
      </xdr:nvCxnSpPr>
      <xdr:spPr>
        <a:xfrm>
          <a:off x="14712950" y="1034298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46372</xdr:rowOff>
    </xdr:from>
    <xdr:ext cx="762000" cy="259045"/>
    <xdr:sp macro="" textlink="">
      <xdr:nvSpPr>
        <xdr:cNvPr id="319" name="定員管理の状況平均値テキスト">
          <a:extLst>
            <a:ext uri="{FF2B5EF4-FFF2-40B4-BE49-F238E27FC236}">
              <a16:creationId xmlns:a16="http://schemas.microsoft.com/office/drawing/2014/main" id="{50451DDD-B44E-4555-8ABF-CCA88DABE843}"/>
            </a:ext>
          </a:extLst>
        </xdr:cNvPr>
        <xdr:cNvSpPr txBox="1"/>
      </xdr:nvSpPr>
      <xdr:spPr>
        <a:xfrm>
          <a:off x="15563850" y="1011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a:extLst>
            <a:ext uri="{FF2B5EF4-FFF2-40B4-BE49-F238E27FC236}">
              <a16:creationId xmlns:a16="http://schemas.microsoft.com/office/drawing/2014/main" id="{30FBF3A7-9244-4D0A-962A-7F40C0DDB685}"/>
            </a:ext>
          </a:extLst>
        </xdr:cNvPr>
        <xdr:cNvSpPr/>
      </xdr:nvSpPr>
      <xdr:spPr>
        <a:xfrm>
          <a:off x="15430500" y="102660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98743</xdr:rowOff>
    </xdr:from>
    <xdr:to>
      <xdr:col>77</xdr:col>
      <xdr:colOff>44450</xdr:colOff>
      <xdr:row>62</xdr:row>
      <xdr:rowOff>106786</xdr:rowOff>
    </xdr:to>
    <xdr:cxnSp macro="">
      <xdr:nvCxnSpPr>
        <xdr:cNvPr id="321" name="直線コネクタ 320">
          <a:extLst>
            <a:ext uri="{FF2B5EF4-FFF2-40B4-BE49-F238E27FC236}">
              <a16:creationId xmlns:a16="http://schemas.microsoft.com/office/drawing/2014/main" id="{3B233F27-EA68-4011-AD55-E863908ABEFC}"/>
            </a:ext>
          </a:extLst>
        </xdr:cNvPr>
        <xdr:cNvCxnSpPr/>
      </xdr:nvCxnSpPr>
      <xdr:spPr>
        <a:xfrm>
          <a:off x="13906500" y="10334943"/>
          <a:ext cx="80645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a:extLst>
            <a:ext uri="{FF2B5EF4-FFF2-40B4-BE49-F238E27FC236}">
              <a16:creationId xmlns:a16="http://schemas.microsoft.com/office/drawing/2014/main" id="{D89668DC-1A2E-4C5E-AE6F-2931A697A1B8}"/>
            </a:ext>
          </a:extLst>
        </xdr:cNvPr>
        <xdr:cNvSpPr/>
      </xdr:nvSpPr>
      <xdr:spPr>
        <a:xfrm>
          <a:off x="14668500" y="1024995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125535</xdr:rowOff>
    </xdr:from>
    <xdr:ext cx="736600" cy="259045"/>
    <xdr:sp macro="" textlink="">
      <xdr:nvSpPr>
        <xdr:cNvPr id="323" name="テキスト ボックス 322">
          <a:extLst>
            <a:ext uri="{FF2B5EF4-FFF2-40B4-BE49-F238E27FC236}">
              <a16:creationId xmlns:a16="http://schemas.microsoft.com/office/drawing/2014/main" id="{78AAC499-9AF2-4AEF-959B-664198E290DB}"/>
            </a:ext>
          </a:extLst>
        </xdr:cNvPr>
        <xdr:cNvSpPr txBox="1"/>
      </xdr:nvSpPr>
      <xdr:spPr>
        <a:xfrm>
          <a:off x="14370050" y="1003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80645</xdr:rowOff>
    </xdr:from>
    <xdr:to>
      <xdr:col>72</xdr:col>
      <xdr:colOff>203200</xdr:colOff>
      <xdr:row>62</xdr:row>
      <xdr:rowOff>98743</xdr:rowOff>
    </xdr:to>
    <xdr:cxnSp macro="">
      <xdr:nvCxnSpPr>
        <xdr:cNvPr id="324" name="直線コネクタ 323">
          <a:extLst>
            <a:ext uri="{FF2B5EF4-FFF2-40B4-BE49-F238E27FC236}">
              <a16:creationId xmlns:a16="http://schemas.microsoft.com/office/drawing/2014/main" id="{20DE8B85-1E6B-419C-8E89-B5B5FFDFEF38}"/>
            </a:ext>
          </a:extLst>
        </xdr:cNvPr>
        <xdr:cNvCxnSpPr/>
      </xdr:nvCxnSpPr>
      <xdr:spPr>
        <a:xfrm>
          <a:off x="13106400" y="10316845"/>
          <a:ext cx="8001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a:extLst>
            <a:ext uri="{FF2B5EF4-FFF2-40B4-BE49-F238E27FC236}">
              <a16:creationId xmlns:a16="http://schemas.microsoft.com/office/drawing/2014/main" id="{A9D6DA56-C6E0-4A8E-B11C-2974A47DEE24}"/>
            </a:ext>
          </a:extLst>
        </xdr:cNvPr>
        <xdr:cNvSpPr/>
      </xdr:nvSpPr>
      <xdr:spPr>
        <a:xfrm>
          <a:off x="13868400" y="102181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87330</xdr:rowOff>
    </xdr:from>
    <xdr:ext cx="762000" cy="259045"/>
    <xdr:sp macro="" textlink="">
      <xdr:nvSpPr>
        <xdr:cNvPr id="326" name="テキスト ボックス 325">
          <a:extLst>
            <a:ext uri="{FF2B5EF4-FFF2-40B4-BE49-F238E27FC236}">
              <a16:creationId xmlns:a16="http://schemas.microsoft.com/office/drawing/2014/main" id="{14D9A2B7-2459-4EB0-86E8-52C4FBE905BE}"/>
            </a:ext>
          </a:extLst>
        </xdr:cNvPr>
        <xdr:cNvSpPr txBox="1"/>
      </xdr:nvSpPr>
      <xdr:spPr>
        <a:xfrm>
          <a:off x="13557250" y="999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60537</xdr:rowOff>
    </xdr:from>
    <xdr:to>
      <xdr:col>68</xdr:col>
      <xdr:colOff>152400</xdr:colOff>
      <xdr:row>62</xdr:row>
      <xdr:rowOff>80645</xdr:rowOff>
    </xdr:to>
    <xdr:cxnSp macro="">
      <xdr:nvCxnSpPr>
        <xdr:cNvPr id="327" name="直線コネクタ 326">
          <a:extLst>
            <a:ext uri="{FF2B5EF4-FFF2-40B4-BE49-F238E27FC236}">
              <a16:creationId xmlns:a16="http://schemas.microsoft.com/office/drawing/2014/main" id="{E165E1E8-280E-4891-BA6A-58CF95389FB3}"/>
            </a:ext>
          </a:extLst>
        </xdr:cNvPr>
        <xdr:cNvCxnSpPr/>
      </xdr:nvCxnSpPr>
      <xdr:spPr>
        <a:xfrm>
          <a:off x="12293600" y="10296737"/>
          <a:ext cx="8128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a:extLst>
            <a:ext uri="{FF2B5EF4-FFF2-40B4-BE49-F238E27FC236}">
              <a16:creationId xmlns:a16="http://schemas.microsoft.com/office/drawing/2014/main" id="{B7034BA2-43D2-481E-89E2-ADA28812EDD4}"/>
            </a:ext>
          </a:extLst>
        </xdr:cNvPr>
        <xdr:cNvSpPr/>
      </xdr:nvSpPr>
      <xdr:spPr>
        <a:xfrm>
          <a:off x="13055600" y="1023821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29" name="テキスト ボックス 328">
          <a:extLst>
            <a:ext uri="{FF2B5EF4-FFF2-40B4-BE49-F238E27FC236}">
              <a16:creationId xmlns:a16="http://schemas.microsoft.com/office/drawing/2014/main" id="{E3224CAD-837F-49E7-9EE6-EEB77FF2201C}"/>
            </a:ext>
          </a:extLst>
        </xdr:cNvPr>
        <xdr:cNvSpPr txBox="1"/>
      </xdr:nvSpPr>
      <xdr:spPr>
        <a:xfrm>
          <a:off x="12763500" y="1001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a:extLst>
            <a:ext uri="{FF2B5EF4-FFF2-40B4-BE49-F238E27FC236}">
              <a16:creationId xmlns:a16="http://schemas.microsoft.com/office/drawing/2014/main" id="{37ED1AED-C450-4F2A-AD50-7C55F3736BD6}"/>
            </a:ext>
          </a:extLst>
        </xdr:cNvPr>
        <xdr:cNvSpPr/>
      </xdr:nvSpPr>
      <xdr:spPr>
        <a:xfrm>
          <a:off x="12242800" y="102201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89340</xdr:rowOff>
    </xdr:from>
    <xdr:ext cx="762000" cy="259045"/>
    <xdr:sp macro="" textlink="">
      <xdr:nvSpPr>
        <xdr:cNvPr id="331" name="テキスト ボックス 330">
          <a:extLst>
            <a:ext uri="{FF2B5EF4-FFF2-40B4-BE49-F238E27FC236}">
              <a16:creationId xmlns:a16="http://schemas.microsoft.com/office/drawing/2014/main" id="{872D1E64-6055-4AAB-B025-2495681CB39B}"/>
            </a:ext>
          </a:extLst>
        </xdr:cNvPr>
        <xdr:cNvSpPr txBox="1"/>
      </xdr:nvSpPr>
      <xdr:spPr>
        <a:xfrm>
          <a:off x="11950700" y="999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BA186D1D-318E-4278-BE5A-99D6BF579D22}"/>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8B1E3D54-ED70-4C09-A695-0BF2FE2F9907}"/>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E1EA5CA-6B99-421A-9863-5FF067EA46A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5B7235C-FF27-4AAF-8EB4-BA3C6226557F}"/>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60825A6-EB8C-4ED1-86B8-51ECB65848D6}"/>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55986</xdr:rowOff>
    </xdr:from>
    <xdr:to>
      <xdr:col>81</xdr:col>
      <xdr:colOff>95250</xdr:colOff>
      <xdr:row>62</xdr:row>
      <xdr:rowOff>157586</xdr:rowOff>
    </xdr:to>
    <xdr:sp macro="" textlink="">
      <xdr:nvSpPr>
        <xdr:cNvPr id="337" name="楕円 336">
          <a:extLst>
            <a:ext uri="{FF2B5EF4-FFF2-40B4-BE49-F238E27FC236}">
              <a16:creationId xmlns:a16="http://schemas.microsoft.com/office/drawing/2014/main" id="{023D0F77-9710-4EFF-A0DB-E0DA8C0C287F}"/>
            </a:ext>
          </a:extLst>
        </xdr:cNvPr>
        <xdr:cNvSpPr/>
      </xdr:nvSpPr>
      <xdr:spPr>
        <a:xfrm>
          <a:off x="15430500" y="102921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28063</xdr:rowOff>
    </xdr:from>
    <xdr:ext cx="762000" cy="259045"/>
    <xdr:sp macro="" textlink="">
      <xdr:nvSpPr>
        <xdr:cNvPr id="338" name="定員管理の状況該当値テキスト">
          <a:extLst>
            <a:ext uri="{FF2B5EF4-FFF2-40B4-BE49-F238E27FC236}">
              <a16:creationId xmlns:a16="http://schemas.microsoft.com/office/drawing/2014/main" id="{2F1D03CD-FE0D-427E-A371-59348CFDBCE7}"/>
            </a:ext>
          </a:extLst>
        </xdr:cNvPr>
        <xdr:cNvSpPr txBox="1"/>
      </xdr:nvSpPr>
      <xdr:spPr>
        <a:xfrm>
          <a:off x="15563850" y="102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55986</xdr:rowOff>
    </xdr:from>
    <xdr:to>
      <xdr:col>77</xdr:col>
      <xdr:colOff>95250</xdr:colOff>
      <xdr:row>62</xdr:row>
      <xdr:rowOff>157586</xdr:rowOff>
    </xdr:to>
    <xdr:sp macro="" textlink="">
      <xdr:nvSpPr>
        <xdr:cNvPr id="339" name="楕円 338">
          <a:extLst>
            <a:ext uri="{FF2B5EF4-FFF2-40B4-BE49-F238E27FC236}">
              <a16:creationId xmlns:a16="http://schemas.microsoft.com/office/drawing/2014/main" id="{62ECCB81-8F5B-4ADF-B440-93A89A08C3F4}"/>
            </a:ext>
          </a:extLst>
        </xdr:cNvPr>
        <xdr:cNvSpPr/>
      </xdr:nvSpPr>
      <xdr:spPr>
        <a:xfrm>
          <a:off x="14668500" y="1029218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142363</xdr:rowOff>
    </xdr:from>
    <xdr:ext cx="736600" cy="259045"/>
    <xdr:sp macro="" textlink="">
      <xdr:nvSpPr>
        <xdr:cNvPr id="340" name="テキスト ボックス 339">
          <a:extLst>
            <a:ext uri="{FF2B5EF4-FFF2-40B4-BE49-F238E27FC236}">
              <a16:creationId xmlns:a16="http://schemas.microsoft.com/office/drawing/2014/main" id="{C3BC3FFF-9577-49BF-8158-ADA53641238E}"/>
            </a:ext>
          </a:extLst>
        </xdr:cNvPr>
        <xdr:cNvSpPr txBox="1"/>
      </xdr:nvSpPr>
      <xdr:spPr>
        <a:xfrm>
          <a:off x="14370050" y="103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47943</xdr:rowOff>
    </xdr:from>
    <xdr:to>
      <xdr:col>73</xdr:col>
      <xdr:colOff>44450</xdr:colOff>
      <xdr:row>62</xdr:row>
      <xdr:rowOff>149543</xdr:rowOff>
    </xdr:to>
    <xdr:sp macro="" textlink="">
      <xdr:nvSpPr>
        <xdr:cNvPr id="341" name="楕円 340">
          <a:extLst>
            <a:ext uri="{FF2B5EF4-FFF2-40B4-BE49-F238E27FC236}">
              <a16:creationId xmlns:a16="http://schemas.microsoft.com/office/drawing/2014/main" id="{DAA175E0-1C1C-4A4A-B490-B8EFFF208719}"/>
            </a:ext>
          </a:extLst>
        </xdr:cNvPr>
        <xdr:cNvSpPr/>
      </xdr:nvSpPr>
      <xdr:spPr>
        <a:xfrm>
          <a:off x="13868400" y="102841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42" name="テキスト ボックス 341">
          <a:extLst>
            <a:ext uri="{FF2B5EF4-FFF2-40B4-BE49-F238E27FC236}">
              <a16:creationId xmlns:a16="http://schemas.microsoft.com/office/drawing/2014/main" id="{B3F5C4DA-DE7C-476E-B067-57EBD15A0E74}"/>
            </a:ext>
          </a:extLst>
        </xdr:cNvPr>
        <xdr:cNvSpPr txBox="1"/>
      </xdr:nvSpPr>
      <xdr:spPr>
        <a:xfrm>
          <a:off x="13557250" y="1037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29845</xdr:rowOff>
    </xdr:from>
    <xdr:to>
      <xdr:col>68</xdr:col>
      <xdr:colOff>203200</xdr:colOff>
      <xdr:row>62</xdr:row>
      <xdr:rowOff>131445</xdr:rowOff>
    </xdr:to>
    <xdr:sp macro="" textlink="">
      <xdr:nvSpPr>
        <xdr:cNvPr id="343" name="楕円 342">
          <a:extLst>
            <a:ext uri="{FF2B5EF4-FFF2-40B4-BE49-F238E27FC236}">
              <a16:creationId xmlns:a16="http://schemas.microsoft.com/office/drawing/2014/main" id="{C992BA40-D645-4683-A243-40AAC6959414}"/>
            </a:ext>
          </a:extLst>
        </xdr:cNvPr>
        <xdr:cNvSpPr/>
      </xdr:nvSpPr>
      <xdr:spPr>
        <a:xfrm>
          <a:off x="13055600" y="1026604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116222</xdr:rowOff>
    </xdr:from>
    <xdr:ext cx="762000" cy="259045"/>
    <xdr:sp macro="" textlink="">
      <xdr:nvSpPr>
        <xdr:cNvPr id="344" name="テキスト ボックス 343">
          <a:extLst>
            <a:ext uri="{FF2B5EF4-FFF2-40B4-BE49-F238E27FC236}">
              <a16:creationId xmlns:a16="http://schemas.microsoft.com/office/drawing/2014/main" id="{09413CD8-4A92-4224-B78F-959BAB71BC76}"/>
            </a:ext>
          </a:extLst>
        </xdr:cNvPr>
        <xdr:cNvSpPr txBox="1"/>
      </xdr:nvSpPr>
      <xdr:spPr>
        <a:xfrm>
          <a:off x="1276350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9737</xdr:rowOff>
    </xdr:from>
    <xdr:to>
      <xdr:col>64</xdr:col>
      <xdr:colOff>152400</xdr:colOff>
      <xdr:row>62</xdr:row>
      <xdr:rowOff>111337</xdr:rowOff>
    </xdr:to>
    <xdr:sp macro="" textlink="">
      <xdr:nvSpPr>
        <xdr:cNvPr id="345" name="楕円 344">
          <a:extLst>
            <a:ext uri="{FF2B5EF4-FFF2-40B4-BE49-F238E27FC236}">
              <a16:creationId xmlns:a16="http://schemas.microsoft.com/office/drawing/2014/main" id="{9F3D6236-88D3-4E10-A16B-633C4E4D706F}"/>
            </a:ext>
          </a:extLst>
        </xdr:cNvPr>
        <xdr:cNvSpPr/>
      </xdr:nvSpPr>
      <xdr:spPr>
        <a:xfrm>
          <a:off x="12242800" y="102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96114</xdr:rowOff>
    </xdr:from>
    <xdr:ext cx="762000" cy="259045"/>
    <xdr:sp macro="" textlink="">
      <xdr:nvSpPr>
        <xdr:cNvPr id="346" name="テキスト ボックス 345">
          <a:extLst>
            <a:ext uri="{FF2B5EF4-FFF2-40B4-BE49-F238E27FC236}">
              <a16:creationId xmlns:a16="http://schemas.microsoft.com/office/drawing/2014/main" id="{44012534-05C2-441D-9ACA-8DA17C5868C2}"/>
            </a:ext>
          </a:extLst>
        </xdr:cNvPr>
        <xdr:cNvSpPr txBox="1"/>
      </xdr:nvSpPr>
      <xdr:spPr>
        <a:xfrm>
          <a:off x="11950700" y="103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190F66AD-B122-4D0E-9CA8-C8DFC406EA9C}"/>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65AC2108-A9F5-4C66-B7E3-07B9279DB419}"/>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8C14D3DC-391C-448A-946C-EDF4A813D911}"/>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C7BE5AF1-BB91-4FE1-8CDB-6716F01F3809}"/>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D170205D-87C5-45C1-BB41-A31D43CD6D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CDBFAB3-9A53-41AA-830E-BC2BBF27E0FC}"/>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3C2373A7-DC01-4C27-8031-4C10E30D7D86}"/>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57C528D8-4F85-4563-8969-16DD121C539D}"/>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BD1A23E3-C96E-4B4D-B7B0-84643855A7C2}"/>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DD558660-7DC8-49CC-8C39-56D7541940F7}"/>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7A2F4BA7-9DD6-4039-87B0-9A4EAA7F85DF}"/>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306BB173-991F-42A7-9B8C-53EB1747DBCC}"/>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9D434451-4882-47A8-8197-64317507F7F2}"/>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分子を構成する元利償還金（一般会計等）が平成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年度借入分元利償還の開始により増加したこと、また、分母を構成する標準財政規模のうち臨時財政対策債発行可能額が減少したことにより、昨年度より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ポイント増加した。類似団体平均を下回って推移しているものの年々増加傾向にある。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今後、一部事務組合への公債費の負担金や元利償還が増加し、比率の上昇が見込まれることから、引き続き市債の発行を精査し、比率の上昇の抑制に努める。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9B6D78C4-38F1-44C3-85D7-80B5973C229A}"/>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E597F8CD-1850-49DC-B2F8-C1815EF22F71}"/>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B9744B4-B5F1-44C4-93AC-0CB859BBFACD}"/>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D518505-6497-458E-8D2F-4ECB89B28174}"/>
            </a:ext>
          </a:extLst>
        </xdr:cNvPr>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A26349AE-27ED-4F2D-92BF-ED4D045C44E9}"/>
            </a:ext>
          </a:extLst>
        </xdr:cNvPr>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F899D127-57D0-47EC-A4BA-BA763F41DC28}"/>
            </a:ext>
          </a:extLst>
        </xdr:cNvPr>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144BAAEA-E7BD-4855-B014-141C9F07E6DF}"/>
            </a:ext>
          </a:extLst>
        </xdr:cNvPr>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5B3172D9-8C31-4554-ACDF-D621EADF2513}"/>
            </a:ext>
          </a:extLst>
        </xdr:cNvPr>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8F76FE58-C36F-4929-92EE-D19F4CC60E46}"/>
            </a:ext>
          </a:extLst>
        </xdr:cNvPr>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698CF38C-DA2D-450F-A567-3FCA328E0401}"/>
            </a:ext>
          </a:extLst>
        </xdr:cNvPr>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2BBC8587-E082-465B-9A57-A72C810E4384}"/>
            </a:ext>
          </a:extLst>
        </xdr:cNvPr>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D371BE1B-BB35-40B6-8A9F-19CB15CD2E55}"/>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F37220A6-F544-4C05-8D46-DB2DEE17A234}"/>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a:extLst>
            <a:ext uri="{FF2B5EF4-FFF2-40B4-BE49-F238E27FC236}">
              <a16:creationId xmlns:a16="http://schemas.microsoft.com/office/drawing/2014/main" id="{42C7BD82-4AA6-4E8A-BC55-7C7EA2E26CFE}"/>
            </a:ext>
          </a:extLst>
        </xdr:cNvPr>
        <xdr:cNvCxnSpPr/>
      </xdr:nvCxnSpPr>
      <xdr:spPr>
        <a:xfrm flipV="1">
          <a:off x="15474950" y="5993892"/>
          <a:ext cx="0" cy="1496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a:extLst>
            <a:ext uri="{FF2B5EF4-FFF2-40B4-BE49-F238E27FC236}">
              <a16:creationId xmlns:a16="http://schemas.microsoft.com/office/drawing/2014/main" id="{CD9CCCE6-E2A6-4077-9BF9-069DD893942F}"/>
            </a:ext>
          </a:extLst>
        </xdr:cNvPr>
        <xdr:cNvSpPr txBox="1"/>
      </xdr:nvSpPr>
      <xdr:spPr>
        <a:xfrm>
          <a:off x="15563850" y="746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a:extLst>
            <a:ext uri="{FF2B5EF4-FFF2-40B4-BE49-F238E27FC236}">
              <a16:creationId xmlns:a16="http://schemas.microsoft.com/office/drawing/2014/main" id="{AA8230DC-1103-4456-99C9-9318D304C56C}"/>
            </a:ext>
          </a:extLst>
        </xdr:cNvPr>
        <xdr:cNvCxnSpPr/>
      </xdr:nvCxnSpPr>
      <xdr:spPr>
        <a:xfrm>
          <a:off x="15405100" y="74907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a:extLst>
            <a:ext uri="{FF2B5EF4-FFF2-40B4-BE49-F238E27FC236}">
              <a16:creationId xmlns:a16="http://schemas.microsoft.com/office/drawing/2014/main" id="{663EEAA3-BE7D-4969-8A2C-7EE7C029A1E4}"/>
            </a:ext>
          </a:extLst>
        </xdr:cNvPr>
        <xdr:cNvSpPr txBox="1"/>
      </xdr:nvSpPr>
      <xdr:spPr>
        <a:xfrm>
          <a:off x="1556385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a:extLst>
            <a:ext uri="{FF2B5EF4-FFF2-40B4-BE49-F238E27FC236}">
              <a16:creationId xmlns:a16="http://schemas.microsoft.com/office/drawing/2014/main" id="{355E33DC-5323-4386-9D4E-ABED62EE47A9}"/>
            </a:ext>
          </a:extLst>
        </xdr:cNvPr>
        <xdr:cNvCxnSpPr/>
      </xdr:nvCxnSpPr>
      <xdr:spPr>
        <a:xfrm>
          <a:off x="15405100" y="5993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115062</xdr:rowOff>
    </xdr:to>
    <xdr:cxnSp macro="">
      <xdr:nvCxnSpPr>
        <xdr:cNvPr id="378" name="直線コネクタ 377">
          <a:extLst>
            <a:ext uri="{FF2B5EF4-FFF2-40B4-BE49-F238E27FC236}">
              <a16:creationId xmlns:a16="http://schemas.microsoft.com/office/drawing/2014/main" id="{DB3EE92E-2053-4933-ADCD-3E22E3355A9C}"/>
            </a:ext>
          </a:extLst>
        </xdr:cNvPr>
        <xdr:cNvCxnSpPr/>
      </xdr:nvCxnSpPr>
      <xdr:spPr>
        <a:xfrm>
          <a:off x="14712950" y="6525006"/>
          <a:ext cx="762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837A6BFC-1CAD-470A-A82E-FD6B16CE17DE}"/>
            </a:ext>
          </a:extLst>
        </xdr:cNvPr>
        <xdr:cNvSpPr txBox="1"/>
      </xdr:nvSpPr>
      <xdr:spPr>
        <a:xfrm>
          <a:off x="15563850" y="6571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F471DF51-85C1-453C-BCDF-1ED4B498EEEC}"/>
            </a:ext>
          </a:extLst>
        </xdr:cNvPr>
        <xdr:cNvSpPr/>
      </xdr:nvSpPr>
      <xdr:spPr>
        <a:xfrm>
          <a:off x="15430500" y="6599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86106</xdr:rowOff>
    </xdr:to>
    <xdr:cxnSp macro="">
      <xdr:nvCxnSpPr>
        <xdr:cNvPr id="381" name="直線コネクタ 380">
          <a:extLst>
            <a:ext uri="{FF2B5EF4-FFF2-40B4-BE49-F238E27FC236}">
              <a16:creationId xmlns:a16="http://schemas.microsoft.com/office/drawing/2014/main" id="{284399C5-5DAF-4EA4-9C8D-455DDF2F59C2}"/>
            </a:ext>
          </a:extLst>
        </xdr:cNvPr>
        <xdr:cNvCxnSpPr/>
      </xdr:nvCxnSpPr>
      <xdr:spPr>
        <a:xfrm>
          <a:off x="13906500" y="6515354"/>
          <a:ext cx="80645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29E7E00F-BADA-4E00-9D1D-11A2C31FBE1A}"/>
            </a:ext>
          </a:extLst>
        </xdr:cNvPr>
        <xdr:cNvSpPr/>
      </xdr:nvSpPr>
      <xdr:spPr>
        <a:xfrm>
          <a:off x="14668500" y="6599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DA1B01F9-EAE2-44E1-BA36-BF662C831EB5}"/>
            </a:ext>
          </a:extLst>
        </xdr:cNvPr>
        <xdr:cNvSpPr txBox="1"/>
      </xdr:nvSpPr>
      <xdr:spPr>
        <a:xfrm>
          <a:off x="14370050" y="667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76454</xdr:rowOff>
    </xdr:to>
    <xdr:cxnSp macro="">
      <xdr:nvCxnSpPr>
        <xdr:cNvPr id="384" name="直線コネクタ 383">
          <a:extLst>
            <a:ext uri="{FF2B5EF4-FFF2-40B4-BE49-F238E27FC236}">
              <a16:creationId xmlns:a16="http://schemas.microsoft.com/office/drawing/2014/main" id="{39C85977-0068-410C-9455-429410E872CF}"/>
            </a:ext>
          </a:extLst>
        </xdr:cNvPr>
        <xdr:cNvCxnSpPr/>
      </xdr:nvCxnSpPr>
      <xdr:spPr>
        <a:xfrm>
          <a:off x="13106400" y="6486398"/>
          <a:ext cx="8001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a:extLst>
            <a:ext uri="{FF2B5EF4-FFF2-40B4-BE49-F238E27FC236}">
              <a16:creationId xmlns:a16="http://schemas.microsoft.com/office/drawing/2014/main" id="{9F6CBBB3-C520-4669-9528-DC3DD7FD8530}"/>
            </a:ext>
          </a:extLst>
        </xdr:cNvPr>
        <xdr:cNvSpPr/>
      </xdr:nvSpPr>
      <xdr:spPr>
        <a:xfrm>
          <a:off x="13868400" y="6580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a:extLst>
            <a:ext uri="{FF2B5EF4-FFF2-40B4-BE49-F238E27FC236}">
              <a16:creationId xmlns:a16="http://schemas.microsoft.com/office/drawing/2014/main" id="{581FBDA5-3480-43ED-B673-387A071E6195}"/>
            </a:ext>
          </a:extLst>
        </xdr:cNvPr>
        <xdr:cNvSpPr txBox="1"/>
      </xdr:nvSpPr>
      <xdr:spPr>
        <a:xfrm>
          <a:off x="13557250" y="666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47498</xdr:rowOff>
    </xdr:to>
    <xdr:cxnSp macro="">
      <xdr:nvCxnSpPr>
        <xdr:cNvPr id="387" name="直線コネクタ 386">
          <a:extLst>
            <a:ext uri="{FF2B5EF4-FFF2-40B4-BE49-F238E27FC236}">
              <a16:creationId xmlns:a16="http://schemas.microsoft.com/office/drawing/2014/main" id="{6CA8B2E3-E808-48DA-BA2D-F6E16C5A4631}"/>
            </a:ext>
          </a:extLst>
        </xdr:cNvPr>
        <xdr:cNvCxnSpPr/>
      </xdr:nvCxnSpPr>
      <xdr:spPr>
        <a:xfrm>
          <a:off x="12293600" y="648639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a:extLst>
            <a:ext uri="{FF2B5EF4-FFF2-40B4-BE49-F238E27FC236}">
              <a16:creationId xmlns:a16="http://schemas.microsoft.com/office/drawing/2014/main" id="{2EB5EE78-60C1-4E4D-BE22-CFF862A83CF2}"/>
            </a:ext>
          </a:extLst>
        </xdr:cNvPr>
        <xdr:cNvSpPr/>
      </xdr:nvSpPr>
      <xdr:spPr>
        <a:xfrm>
          <a:off x="13055600" y="659968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a:extLst>
            <a:ext uri="{FF2B5EF4-FFF2-40B4-BE49-F238E27FC236}">
              <a16:creationId xmlns:a16="http://schemas.microsoft.com/office/drawing/2014/main" id="{518FF033-E052-427A-AF83-83BE095EF082}"/>
            </a:ext>
          </a:extLst>
        </xdr:cNvPr>
        <xdr:cNvSpPr txBox="1"/>
      </xdr:nvSpPr>
      <xdr:spPr>
        <a:xfrm>
          <a:off x="12763500" y="667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a:extLst>
            <a:ext uri="{FF2B5EF4-FFF2-40B4-BE49-F238E27FC236}">
              <a16:creationId xmlns:a16="http://schemas.microsoft.com/office/drawing/2014/main" id="{B0FA0907-ACB2-43DD-94D2-E076BF2925CA}"/>
            </a:ext>
          </a:extLst>
        </xdr:cNvPr>
        <xdr:cNvSpPr/>
      </xdr:nvSpPr>
      <xdr:spPr>
        <a:xfrm>
          <a:off x="12242800" y="662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a:extLst>
            <a:ext uri="{FF2B5EF4-FFF2-40B4-BE49-F238E27FC236}">
              <a16:creationId xmlns:a16="http://schemas.microsoft.com/office/drawing/2014/main" id="{4C3BAACA-8FB3-49B8-90AC-88359176EF6D}"/>
            </a:ext>
          </a:extLst>
        </xdr:cNvPr>
        <xdr:cNvSpPr txBox="1"/>
      </xdr:nvSpPr>
      <xdr:spPr>
        <a:xfrm>
          <a:off x="11950700" y="670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C508E62-DA6A-4C49-A4CB-A4219221F41B}"/>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9A1B99FD-19BF-46F0-868B-98B1DBDA4712}"/>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80F6BD8-39D2-441D-BDBB-E3CC2F3BD7A6}"/>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9C3B23D2-C440-4716-ACE2-AF154D346BBB}"/>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50433E1-B13B-49D0-8B3F-8C26FF27A2F2}"/>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7" name="楕円 396">
          <a:extLst>
            <a:ext uri="{FF2B5EF4-FFF2-40B4-BE49-F238E27FC236}">
              <a16:creationId xmlns:a16="http://schemas.microsoft.com/office/drawing/2014/main" id="{ECBCB674-14CA-4E13-89B7-5E8B9259D139}"/>
            </a:ext>
          </a:extLst>
        </xdr:cNvPr>
        <xdr:cNvSpPr/>
      </xdr:nvSpPr>
      <xdr:spPr>
        <a:xfrm>
          <a:off x="15430500" y="65031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8" name="公債費負担の状況該当値テキスト">
          <a:extLst>
            <a:ext uri="{FF2B5EF4-FFF2-40B4-BE49-F238E27FC236}">
              <a16:creationId xmlns:a16="http://schemas.microsoft.com/office/drawing/2014/main" id="{43D37A79-EA9E-4DD3-9506-DB66A6D02C9A}"/>
            </a:ext>
          </a:extLst>
        </xdr:cNvPr>
        <xdr:cNvSpPr txBox="1"/>
      </xdr:nvSpPr>
      <xdr:spPr>
        <a:xfrm>
          <a:off x="15563850" y="635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399" name="楕円 398">
          <a:extLst>
            <a:ext uri="{FF2B5EF4-FFF2-40B4-BE49-F238E27FC236}">
              <a16:creationId xmlns:a16="http://schemas.microsoft.com/office/drawing/2014/main" id="{19602806-3EFF-46AB-8E30-58731995FC53}"/>
            </a:ext>
          </a:extLst>
        </xdr:cNvPr>
        <xdr:cNvSpPr/>
      </xdr:nvSpPr>
      <xdr:spPr>
        <a:xfrm>
          <a:off x="14668500" y="647420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0" name="テキスト ボックス 399">
          <a:extLst>
            <a:ext uri="{FF2B5EF4-FFF2-40B4-BE49-F238E27FC236}">
              <a16:creationId xmlns:a16="http://schemas.microsoft.com/office/drawing/2014/main" id="{6CE6BE6F-26F2-478F-8BB2-0F1BA6A0D9E3}"/>
            </a:ext>
          </a:extLst>
        </xdr:cNvPr>
        <xdr:cNvSpPr txBox="1"/>
      </xdr:nvSpPr>
      <xdr:spPr>
        <a:xfrm>
          <a:off x="14370050" y="625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1" name="楕円 400">
          <a:extLst>
            <a:ext uri="{FF2B5EF4-FFF2-40B4-BE49-F238E27FC236}">
              <a16:creationId xmlns:a16="http://schemas.microsoft.com/office/drawing/2014/main" id="{D6525A50-87F8-49BD-8091-E4B229E70DE1}"/>
            </a:ext>
          </a:extLst>
        </xdr:cNvPr>
        <xdr:cNvSpPr/>
      </xdr:nvSpPr>
      <xdr:spPr>
        <a:xfrm>
          <a:off x="13868400" y="64645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2" name="テキスト ボックス 401">
          <a:extLst>
            <a:ext uri="{FF2B5EF4-FFF2-40B4-BE49-F238E27FC236}">
              <a16:creationId xmlns:a16="http://schemas.microsoft.com/office/drawing/2014/main" id="{E3E0487E-2E69-4ACE-9CCD-2EE2A4B2EBDB}"/>
            </a:ext>
          </a:extLst>
        </xdr:cNvPr>
        <xdr:cNvSpPr txBox="1"/>
      </xdr:nvSpPr>
      <xdr:spPr>
        <a:xfrm>
          <a:off x="13557250" y="62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3" name="楕円 402">
          <a:extLst>
            <a:ext uri="{FF2B5EF4-FFF2-40B4-BE49-F238E27FC236}">
              <a16:creationId xmlns:a16="http://schemas.microsoft.com/office/drawing/2014/main" id="{966535C6-660C-4300-8582-13E138C9B677}"/>
            </a:ext>
          </a:extLst>
        </xdr:cNvPr>
        <xdr:cNvSpPr/>
      </xdr:nvSpPr>
      <xdr:spPr>
        <a:xfrm>
          <a:off x="13055600" y="644194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4" name="テキスト ボックス 403">
          <a:extLst>
            <a:ext uri="{FF2B5EF4-FFF2-40B4-BE49-F238E27FC236}">
              <a16:creationId xmlns:a16="http://schemas.microsoft.com/office/drawing/2014/main" id="{E89B7251-770B-418B-BD3D-04EA28A65A6E}"/>
            </a:ext>
          </a:extLst>
        </xdr:cNvPr>
        <xdr:cNvSpPr txBox="1"/>
      </xdr:nvSpPr>
      <xdr:spPr>
        <a:xfrm>
          <a:off x="12763500" y="62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05" name="楕円 404">
          <a:extLst>
            <a:ext uri="{FF2B5EF4-FFF2-40B4-BE49-F238E27FC236}">
              <a16:creationId xmlns:a16="http://schemas.microsoft.com/office/drawing/2014/main" id="{10746EC0-612B-453C-A7D0-3AABC7AAA47F}"/>
            </a:ext>
          </a:extLst>
        </xdr:cNvPr>
        <xdr:cNvSpPr/>
      </xdr:nvSpPr>
      <xdr:spPr>
        <a:xfrm>
          <a:off x="12242800" y="64419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06" name="テキスト ボックス 405">
          <a:extLst>
            <a:ext uri="{FF2B5EF4-FFF2-40B4-BE49-F238E27FC236}">
              <a16:creationId xmlns:a16="http://schemas.microsoft.com/office/drawing/2014/main" id="{A26FAD6D-5035-4B21-AEF6-FEF28649957C}"/>
            </a:ext>
          </a:extLst>
        </xdr:cNvPr>
        <xdr:cNvSpPr txBox="1"/>
      </xdr:nvSpPr>
      <xdr:spPr>
        <a:xfrm>
          <a:off x="11950700" y="62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FAF19B46-B3AF-4D74-A84D-C02D632E686B}"/>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38B28163-99F2-4967-9288-7304FC7F5B6F}"/>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47CC1657-D46E-410C-A17E-429CF3B637ED}"/>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FCF50ECC-6C8C-490C-A59E-D0DCD3926A02}"/>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F21D7A01-46A1-4FC9-A1DE-CFDD418135B7}"/>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3BA2DD1E-4E3F-41AB-9E3E-843F73AC4A56}"/>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47934D73-4BAB-420A-9F73-0B8886E02802}"/>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E42EDE87-8E7D-434F-AFF6-CB43B1677253}"/>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200A5C14-9B91-490D-9812-A24680BD0D1A}"/>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8C175F42-F600-4775-924D-C301341C99AE}"/>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FDFD4D48-EFA4-4B99-AB18-FF91E0B68961}"/>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EFF594E1-A6E2-4514-8EF2-DDBF803D8D7B}"/>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58F19FA8-C9BB-46DB-BC94-01599335B147}"/>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においては、臨時財政対策債発行可能額が減少したことにより標準財政規模が減少した。また、分子においては、組合負担等見込額が増加したものの、地方債の現在高や債務負担行為に基づく支出予定額が減少したことにより将来負担額が減少した。分母・分子ともに減少したが、分母以上の減少幅が分子にあったため、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ポイント減少した。類似団体よりも大きく上回っているため、今後も将来負担に留意し、健全な財政運営に努める。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F8338C72-98AD-4EFF-967B-AD0B5DC6AEDF}"/>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DB10F3F6-8112-4827-BE08-6529F33C27DB}"/>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4F9B678B-700A-44EB-A9E7-4C1653AAD7FC}"/>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a:extLst>
            <a:ext uri="{FF2B5EF4-FFF2-40B4-BE49-F238E27FC236}">
              <a16:creationId xmlns:a16="http://schemas.microsoft.com/office/drawing/2014/main" id="{F6768D72-E189-45AA-88BD-88DD5594BD94}"/>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a:extLst>
            <a:ext uri="{FF2B5EF4-FFF2-40B4-BE49-F238E27FC236}">
              <a16:creationId xmlns:a16="http://schemas.microsoft.com/office/drawing/2014/main" id="{AD721456-05B3-4149-9A82-30F1052C55C0}"/>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a:extLst>
            <a:ext uri="{FF2B5EF4-FFF2-40B4-BE49-F238E27FC236}">
              <a16:creationId xmlns:a16="http://schemas.microsoft.com/office/drawing/2014/main" id="{DA227C82-4C48-42CC-AD64-6F983EE4F1CF}"/>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a:extLst>
            <a:ext uri="{FF2B5EF4-FFF2-40B4-BE49-F238E27FC236}">
              <a16:creationId xmlns:a16="http://schemas.microsoft.com/office/drawing/2014/main" id="{D3721060-CD27-450A-AD8B-3076EF40C6C6}"/>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a:extLst>
            <a:ext uri="{FF2B5EF4-FFF2-40B4-BE49-F238E27FC236}">
              <a16:creationId xmlns:a16="http://schemas.microsoft.com/office/drawing/2014/main" id="{4FD26952-E492-4B23-A3EE-659329B31922}"/>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a:extLst>
            <a:ext uri="{FF2B5EF4-FFF2-40B4-BE49-F238E27FC236}">
              <a16:creationId xmlns:a16="http://schemas.microsoft.com/office/drawing/2014/main" id="{627B2FEC-4327-436A-9C06-F2EAD45018D1}"/>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a:extLst>
            <a:ext uri="{FF2B5EF4-FFF2-40B4-BE49-F238E27FC236}">
              <a16:creationId xmlns:a16="http://schemas.microsoft.com/office/drawing/2014/main" id="{FDA41159-7EBD-4977-AF6D-7C708B6CB2C4}"/>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a:extLst>
            <a:ext uri="{FF2B5EF4-FFF2-40B4-BE49-F238E27FC236}">
              <a16:creationId xmlns:a16="http://schemas.microsoft.com/office/drawing/2014/main" id="{2751A451-8400-40C6-AE0D-D49CCB7C1618}"/>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a:extLst>
            <a:ext uri="{FF2B5EF4-FFF2-40B4-BE49-F238E27FC236}">
              <a16:creationId xmlns:a16="http://schemas.microsoft.com/office/drawing/2014/main" id="{40A3A3FB-13AD-4D69-8789-38D46F25EBA4}"/>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a:extLst>
            <a:ext uri="{FF2B5EF4-FFF2-40B4-BE49-F238E27FC236}">
              <a16:creationId xmlns:a16="http://schemas.microsoft.com/office/drawing/2014/main" id="{4776F193-99D8-4D27-AD2C-36CCC3399D79}"/>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a:extLst>
            <a:ext uri="{FF2B5EF4-FFF2-40B4-BE49-F238E27FC236}">
              <a16:creationId xmlns:a16="http://schemas.microsoft.com/office/drawing/2014/main" id="{B81C697E-12AB-48FF-87DD-1F211E68607B}"/>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a:extLst>
            <a:ext uri="{FF2B5EF4-FFF2-40B4-BE49-F238E27FC236}">
              <a16:creationId xmlns:a16="http://schemas.microsoft.com/office/drawing/2014/main" id="{3E230F32-EC22-4EC5-A827-5CD46EA439B6}"/>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15CE201A-D9FA-4BC1-826E-2B07E3128A0B}"/>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3C8BB513-3404-4777-A6EF-F2076788FE59}"/>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a:extLst>
            <a:ext uri="{FF2B5EF4-FFF2-40B4-BE49-F238E27FC236}">
              <a16:creationId xmlns:a16="http://schemas.microsoft.com/office/drawing/2014/main" id="{CC5D6576-0637-444B-B0B5-CA2B3AC256D1}"/>
            </a:ext>
          </a:extLst>
        </xdr:cNvPr>
        <xdr:cNvCxnSpPr/>
      </xdr:nvCxnSpPr>
      <xdr:spPr>
        <a:xfrm flipV="1">
          <a:off x="15474950" y="2230664"/>
          <a:ext cx="0" cy="1601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a:extLst>
            <a:ext uri="{FF2B5EF4-FFF2-40B4-BE49-F238E27FC236}">
              <a16:creationId xmlns:a16="http://schemas.microsoft.com/office/drawing/2014/main" id="{2CC76396-456E-4149-B0EB-C3C05D1542AD}"/>
            </a:ext>
          </a:extLst>
        </xdr:cNvPr>
        <xdr:cNvSpPr txBox="1"/>
      </xdr:nvSpPr>
      <xdr:spPr>
        <a:xfrm>
          <a:off x="15563850" y="380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a:extLst>
            <a:ext uri="{FF2B5EF4-FFF2-40B4-BE49-F238E27FC236}">
              <a16:creationId xmlns:a16="http://schemas.microsoft.com/office/drawing/2014/main" id="{B94B0595-C216-4328-8B74-24FDC89DC266}"/>
            </a:ext>
          </a:extLst>
        </xdr:cNvPr>
        <xdr:cNvCxnSpPr/>
      </xdr:nvCxnSpPr>
      <xdr:spPr>
        <a:xfrm>
          <a:off x="15405100" y="3832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a:extLst>
            <a:ext uri="{FF2B5EF4-FFF2-40B4-BE49-F238E27FC236}">
              <a16:creationId xmlns:a16="http://schemas.microsoft.com/office/drawing/2014/main" id="{E09A0CDB-D3F9-413B-B951-0C27E8D7A59C}"/>
            </a:ext>
          </a:extLst>
        </xdr:cNvPr>
        <xdr:cNvSpPr txBox="1"/>
      </xdr:nvSpPr>
      <xdr:spPr>
        <a:xfrm>
          <a:off x="15563850" y="19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a:extLst>
            <a:ext uri="{FF2B5EF4-FFF2-40B4-BE49-F238E27FC236}">
              <a16:creationId xmlns:a16="http://schemas.microsoft.com/office/drawing/2014/main" id="{50C447A3-0F54-448D-9546-8628C1122FA5}"/>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35802</xdr:rowOff>
    </xdr:from>
    <xdr:to>
      <xdr:col>81</xdr:col>
      <xdr:colOff>44450</xdr:colOff>
      <xdr:row>19</xdr:row>
      <xdr:rowOff>56485</xdr:rowOff>
    </xdr:to>
    <xdr:cxnSp macro="">
      <xdr:nvCxnSpPr>
        <xdr:cNvPr id="442" name="直線コネクタ 441">
          <a:extLst>
            <a:ext uri="{FF2B5EF4-FFF2-40B4-BE49-F238E27FC236}">
              <a16:creationId xmlns:a16="http://schemas.microsoft.com/office/drawing/2014/main" id="{20DD982A-7ACF-4409-BFC7-A7E1DEC58A3F}"/>
            </a:ext>
          </a:extLst>
        </xdr:cNvPr>
        <xdr:cNvCxnSpPr/>
      </xdr:nvCxnSpPr>
      <xdr:spPr>
        <a:xfrm flipV="1">
          <a:off x="14712950" y="3172702"/>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24570</xdr:rowOff>
    </xdr:from>
    <xdr:ext cx="762000" cy="259045"/>
    <xdr:sp macro="" textlink="">
      <xdr:nvSpPr>
        <xdr:cNvPr id="443" name="将来負担の状況平均値テキスト">
          <a:extLst>
            <a:ext uri="{FF2B5EF4-FFF2-40B4-BE49-F238E27FC236}">
              <a16:creationId xmlns:a16="http://schemas.microsoft.com/office/drawing/2014/main" id="{2EC79745-BF47-4A9A-9F32-97A34BAB5515}"/>
            </a:ext>
          </a:extLst>
        </xdr:cNvPr>
        <xdr:cNvSpPr txBox="1"/>
      </xdr:nvSpPr>
      <xdr:spPr>
        <a:xfrm>
          <a:off x="15563850" y="2170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4" name="フローチャート: 判断 443">
          <a:extLst>
            <a:ext uri="{FF2B5EF4-FFF2-40B4-BE49-F238E27FC236}">
              <a16:creationId xmlns:a16="http://schemas.microsoft.com/office/drawing/2014/main" id="{1140A9F7-F2CC-4DA6-8415-33DB5E2A967A}"/>
            </a:ext>
          </a:extLst>
        </xdr:cNvPr>
        <xdr:cNvSpPr/>
      </xdr:nvSpPr>
      <xdr:spPr>
        <a:xfrm>
          <a:off x="15430500" y="231944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56485</xdr:rowOff>
    </xdr:from>
    <xdr:to>
      <xdr:col>77</xdr:col>
      <xdr:colOff>44450</xdr:colOff>
      <xdr:row>19</xdr:row>
      <xdr:rowOff>142663</xdr:rowOff>
    </xdr:to>
    <xdr:cxnSp macro="">
      <xdr:nvCxnSpPr>
        <xdr:cNvPr id="445" name="直線コネクタ 444">
          <a:extLst>
            <a:ext uri="{FF2B5EF4-FFF2-40B4-BE49-F238E27FC236}">
              <a16:creationId xmlns:a16="http://schemas.microsoft.com/office/drawing/2014/main" id="{1A1A4E1B-CBB3-4FF0-8627-0E0F972CC603}"/>
            </a:ext>
          </a:extLst>
        </xdr:cNvPr>
        <xdr:cNvCxnSpPr/>
      </xdr:nvCxnSpPr>
      <xdr:spPr>
        <a:xfrm flipV="1">
          <a:off x="13906500" y="3193385"/>
          <a:ext cx="80645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6" name="フローチャート: 判断 445">
          <a:extLst>
            <a:ext uri="{FF2B5EF4-FFF2-40B4-BE49-F238E27FC236}">
              <a16:creationId xmlns:a16="http://schemas.microsoft.com/office/drawing/2014/main" id="{DA40CD23-3C76-455B-8037-76C6CD42C60E}"/>
            </a:ext>
          </a:extLst>
        </xdr:cNvPr>
        <xdr:cNvSpPr/>
      </xdr:nvSpPr>
      <xdr:spPr>
        <a:xfrm>
          <a:off x="14668500" y="23803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7" name="テキスト ボックス 446">
          <a:extLst>
            <a:ext uri="{FF2B5EF4-FFF2-40B4-BE49-F238E27FC236}">
              <a16:creationId xmlns:a16="http://schemas.microsoft.com/office/drawing/2014/main" id="{BD3D6D90-10D2-401C-80F3-49823FFBFD4B}"/>
            </a:ext>
          </a:extLst>
        </xdr:cNvPr>
        <xdr:cNvSpPr txBox="1"/>
      </xdr:nvSpPr>
      <xdr:spPr>
        <a:xfrm>
          <a:off x="14370050" y="2155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142663</xdr:rowOff>
    </xdr:from>
    <xdr:to>
      <xdr:col>72</xdr:col>
      <xdr:colOff>203200</xdr:colOff>
      <xdr:row>20</xdr:row>
      <xdr:rowOff>55094</xdr:rowOff>
    </xdr:to>
    <xdr:cxnSp macro="">
      <xdr:nvCxnSpPr>
        <xdr:cNvPr id="448" name="直線コネクタ 447">
          <a:extLst>
            <a:ext uri="{FF2B5EF4-FFF2-40B4-BE49-F238E27FC236}">
              <a16:creationId xmlns:a16="http://schemas.microsoft.com/office/drawing/2014/main" id="{B2024CDC-A591-4875-AB91-1F9DCBC376A5}"/>
            </a:ext>
          </a:extLst>
        </xdr:cNvPr>
        <xdr:cNvCxnSpPr/>
      </xdr:nvCxnSpPr>
      <xdr:spPr>
        <a:xfrm flipV="1">
          <a:off x="13106400" y="3279563"/>
          <a:ext cx="800100" cy="7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150525</xdr:rowOff>
    </xdr:from>
    <xdr:to>
      <xdr:col>73</xdr:col>
      <xdr:colOff>44450</xdr:colOff>
      <xdr:row>15</xdr:row>
      <xdr:rowOff>80675</xdr:rowOff>
    </xdr:to>
    <xdr:sp macro="" textlink="">
      <xdr:nvSpPr>
        <xdr:cNvPr id="449" name="フローチャート: 判断 448">
          <a:extLst>
            <a:ext uri="{FF2B5EF4-FFF2-40B4-BE49-F238E27FC236}">
              <a16:creationId xmlns:a16="http://schemas.microsoft.com/office/drawing/2014/main" id="{7A89ADE7-D5FA-45C9-A1A6-6F35599CD93D}"/>
            </a:ext>
          </a:extLst>
        </xdr:cNvPr>
        <xdr:cNvSpPr/>
      </xdr:nvSpPr>
      <xdr:spPr>
        <a:xfrm>
          <a:off x="13868400" y="2461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50" name="テキスト ボックス 449">
          <a:extLst>
            <a:ext uri="{FF2B5EF4-FFF2-40B4-BE49-F238E27FC236}">
              <a16:creationId xmlns:a16="http://schemas.microsoft.com/office/drawing/2014/main" id="{E7BF1D0E-226E-4DEB-B22B-D2643ECEE386}"/>
            </a:ext>
          </a:extLst>
        </xdr:cNvPr>
        <xdr:cNvSpPr txBox="1"/>
      </xdr:nvSpPr>
      <xdr:spPr>
        <a:xfrm>
          <a:off x="13557250" y="22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22920</xdr:rowOff>
    </xdr:from>
    <xdr:to>
      <xdr:col>68</xdr:col>
      <xdr:colOff>152400</xdr:colOff>
      <xdr:row>20</xdr:row>
      <xdr:rowOff>55094</xdr:rowOff>
    </xdr:to>
    <xdr:cxnSp macro="">
      <xdr:nvCxnSpPr>
        <xdr:cNvPr id="451" name="直線コネクタ 450">
          <a:extLst>
            <a:ext uri="{FF2B5EF4-FFF2-40B4-BE49-F238E27FC236}">
              <a16:creationId xmlns:a16="http://schemas.microsoft.com/office/drawing/2014/main" id="{FE5A4D6B-FBB9-4F14-AD46-2904990B9865}"/>
            </a:ext>
          </a:extLst>
        </xdr:cNvPr>
        <xdr:cNvCxnSpPr/>
      </xdr:nvCxnSpPr>
      <xdr:spPr>
        <a:xfrm>
          <a:off x="12293600" y="3324920"/>
          <a:ext cx="8128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155121</xdr:rowOff>
    </xdr:from>
    <xdr:to>
      <xdr:col>68</xdr:col>
      <xdr:colOff>203200</xdr:colOff>
      <xdr:row>15</xdr:row>
      <xdr:rowOff>85271</xdr:rowOff>
    </xdr:to>
    <xdr:sp macro="" textlink="">
      <xdr:nvSpPr>
        <xdr:cNvPr id="452" name="フローチャート: 判断 451">
          <a:extLst>
            <a:ext uri="{FF2B5EF4-FFF2-40B4-BE49-F238E27FC236}">
              <a16:creationId xmlns:a16="http://schemas.microsoft.com/office/drawing/2014/main" id="{64656A75-D2AE-45F5-9FE6-9ADD365E57CB}"/>
            </a:ext>
          </a:extLst>
        </xdr:cNvPr>
        <xdr:cNvSpPr/>
      </xdr:nvSpPr>
      <xdr:spPr>
        <a:xfrm>
          <a:off x="13055600" y="246652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53" name="テキスト ボックス 452">
          <a:extLst>
            <a:ext uri="{FF2B5EF4-FFF2-40B4-BE49-F238E27FC236}">
              <a16:creationId xmlns:a16="http://schemas.microsoft.com/office/drawing/2014/main" id="{BE3BF041-719B-4923-A73C-34A83938B9A7}"/>
            </a:ext>
          </a:extLst>
        </xdr:cNvPr>
        <xdr:cNvSpPr txBox="1"/>
      </xdr:nvSpPr>
      <xdr:spPr>
        <a:xfrm>
          <a:off x="12763500" y="224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4" name="フローチャート: 判断 453">
          <a:extLst>
            <a:ext uri="{FF2B5EF4-FFF2-40B4-BE49-F238E27FC236}">
              <a16:creationId xmlns:a16="http://schemas.microsoft.com/office/drawing/2014/main" id="{3E48A2DB-940C-464F-802C-C6CD06DE9257}"/>
            </a:ext>
          </a:extLst>
        </xdr:cNvPr>
        <xdr:cNvSpPr/>
      </xdr:nvSpPr>
      <xdr:spPr>
        <a:xfrm>
          <a:off x="12242800" y="24642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5" name="テキスト ボックス 454">
          <a:extLst>
            <a:ext uri="{FF2B5EF4-FFF2-40B4-BE49-F238E27FC236}">
              <a16:creationId xmlns:a16="http://schemas.microsoft.com/office/drawing/2014/main" id="{1878478E-CBA1-4741-B67A-2A0C2951241B}"/>
            </a:ext>
          </a:extLst>
        </xdr:cNvPr>
        <xdr:cNvSpPr txBox="1"/>
      </xdr:nvSpPr>
      <xdr:spPr>
        <a:xfrm>
          <a:off x="11950700" y="223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BB27F84A-ACAB-4639-806E-1C05D69F39BE}"/>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6FAF0F30-9B78-4D86-8349-FD5AFF53F054}"/>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46DD209-8509-4B58-B4F8-DC02EA94094B}"/>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888B1A61-E184-45D7-BF37-40AC75207576}"/>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F2856F3-47F3-4A6C-B7B6-5120B00617F5}"/>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156452</xdr:rowOff>
    </xdr:from>
    <xdr:to>
      <xdr:col>81</xdr:col>
      <xdr:colOff>95250</xdr:colOff>
      <xdr:row>19</xdr:row>
      <xdr:rowOff>86602</xdr:rowOff>
    </xdr:to>
    <xdr:sp macro="" textlink="">
      <xdr:nvSpPr>
        <xdr:cNvPr id="461" name="楕円 460">
          <a:extLst>
            <a:ext uri="{FF2B5EF4-FFF2-40B4-BE49-F238E27FC236}">
              <a16:creationId xmlns:a16="http://schemas.microsoft.com/office/drawing/2014/main" id="{A72E6159-2603-4540-8187-78F68FDA41D1}"/>
            </a:ext>
          </a:extLst>
        </xdr:cNvPr>
        <xdr:cNvSpPr/>
      </xdr:nvSpPr>
      <xdr:spPr>
        <a:xfrm>
          <a:off x="15430500" y="31282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128529</xdr:rowOff>
    </xdr:from>
    <xdr:ext cx="762000" cy="259045"/>
    <xdr:sp macro="" textlink="">
      <xdr:nvSpPr>
        <xdr:cNvPr id="462" name="将来負担の状況該当値テキスト">
          <a:extLst>
            <a:ext uri="{FF2B5EF4-FFF2-40B4-BE49-F238E27FC236}">
              <a16:creationId xmlns:a16="http://schemas.microsoft.com/office/drawing/2014/main" id="{9364E613-49D9-4811-B88F-C27FA77BA667}"/>
            </a:ext>
          </a:extLst>
        </xdr:cNvPr>
        <xdr:cNvSpPr txBox="1"/>
      </xdr:nvSpPr>
      <xdr:spPr>
        <a:xfrm>
          <a:off x="15563850" y="310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5685</xdr:rowOff>
    </xdr:from>
    <xdr:to>
      <xdr:col>77</xdr:col>
      <xdr:colOff>95250</xdr:colOff>
      <xdr:row>19</xdr:row>
      <xdr:rowOff>107285</xdr:rowOff>
    </xdr:to>
    <xdr:sp macro="" textlink="">
      <xdr:nvSpPr>
        <xdr:cNvPr id="463" name="楕円 462">
          <a:extLst>
            <a:ext uri="{FF2B5EF4-FFF2-40B4-BE49-F238E27FC236}">
              <a16:creationId xmlns:a16="http://schemas.microsoft.com/office/drawing/2014/main" id="{F8F0FC3E-5EED-41E0-832A-E6E5F81BA9C5}"/>
            </a:ext>
          </a:extLst>
        </xdr:cNvPr>
        <xdr:cNvSpPr/>
      </xdr:nvSpPr>
      <xdr:spPr>
        <a:xfrm>
          <a:off x="14668500" y="31425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92062</xdr:rowOff>
    </xdr:from>
    <xdr:ext cx="736600" cy="259045"/>
    <xdr:sp macro="" textlink="">
      <xdr:nvSpPr>
        <xdr:cNvPr id="464" name="テキスト ボックス 463">
          <a:extLst>
            <a:ext uri="{FF2B5EF4-FFF2-40B4-BE49-F238E27FC236}">
              <a16:creationId xmlns:a16="http://schemas.microsoft.com/office/drawing/2014/main" id="{6BC3ECEE-9140-4048-B71C-2AFD1E5BB049}"/>
            </a:ext>
          </a:extLst>
        </xdr:cNvPr>
        <xdr:cNvSpPr txBox="1"/>
      </xdr:nvSpPr>
      <xdr:spPr>
        <a:xfrm>
          <a:off x="14370050" y="322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91863</xdr:rowOff>
    </xdr:from>
    <xdr:to>
      <xdr:col>73</xdr:col>
      <xdr:colOff>44450</xdr:colOff>
      <xdr:row>20</xdr:row>
      <xdr:rowOff>22013</xdr:rowOff>
    </xdr:to>
    <xdr:sp macro="" textlink="">
      <xdr:nvSpPr>
        <xdr:cNvPr id="465" name="楕円 464">
          <a:extLst>
            <a:ext uri="{FF2B5EF4-FFF2-40B4-BE49-F238E27FC236}">
              <a16:creationId xmlns:a16="http://schemas.microsoft.com/office/drawing/2014/main" id="{8138BF4D-A6A0-4610-8D07-613E65E79D91}"/>
            </a:ext>
          </a:extLst>
        </xdr:cNvPr>
        <xdr:cNvSpPr/>
      </xdr:nvSpPr>
      <xdr:spPr>
        <a:xfrm>
          <a:off x="13868400" y="32287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6790</xdr:rowOff>
    </xdr:from>
    <xdr:ext cx="762000" cy="259045"/>
    <xdr:sp macro="" textlink="">
      <xdr:nvSpPr>
        <xdr:cNvPr id="466" name="テキスト ボックス 465">
          <a:extLst>
            <a:ext uri="{FF2B5EF4-FFF2-40B4-BE49-F238E27FC236}">
              <a16:creationId xmlns:a16="http://schemas.microsoft.com/office/drawing/2014/main" id="{53ECFB8A-E039-4A9E-9687-AAC11FF4B2B4}"/>
            </a:ext>
          </a:extLst>
        </xdr:cNvPr>
        <xdr:cNvSpPr txBox="1"/>
      </xdr:nvSpPr>
      <xdr:spPr>
        <a:xfrm>
          <a:off x="13557250" y="3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4294</xdr:rowOff>
    </xdr:from>
    <xdr:to>
      <xdr:col>68</xdr:col>
      <xdr:colOff>203200</xdr:colOff>
      <xdr:row>20</xdr:row>
      <xdr:rowOff>105894</xdr:rowOff>
    </xdr:to>
    <xdr:sp macro="" textlink="">
      <xdr:nvSpPr>
        <xdr:cNvPr id="467" name="楕円 466">
          <a:extLst>
            <a:ext uri="{FF2B5EF4-FFF2-40B4-BE49-F238E27FC236}">
              <a16:creationId xmlns:a16="http://schemas.microsoft.com/office/drawing/2014/main" id="{A19D70CE-5D94-46D4-AAEC-8AA620E129CF}"/>
            </a:ext>
          </a:extLst>
        </xdr:cNvPr>
        <xdr:cNvSpPr/>
      </xdr:nvSpPr>
      <xdr:spPr>
        <a:xfrm>
          <a:off x="13055600" y="330629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90671</xdr:rowOff>
    </xdr:from>
    <xdr:ext cx="762000" cy="259045"/>
    <xdr:sp macro="" textlink="">
      <xdr:nvSpPr>
        <xdr:cNvPr id="468" name="テキスト ボックス 467">
          <a:extLst>
            <a:ext uri="{FF2B5EF4-FFF2-40B4-BE49-F238E27FC236}">
              <a16:creationId xmlns:a16="http://schemas.microsoft.com/office/drawing/2014/main" id="{A3D059F9-58DA-4CD2-8CFD-DC5C463A4B0F}"/>
            </a:ext>
          </a:extLst>
        </xdr:cNvPr>
        <xdr:cNvSpPr txBox="1"/>
      </xdr:nvSpPr>
      <xdr:spPr>
        <a:xfrm>
          <a:off x="12763500" y="3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143570</xdr:rowOff>
    </xdr:from>
    <xdr:to>
      <xdr:col>64</xdr:col>
      <xdr:colOff>152400</xdr:colOff>
      <xdr:row>20</xdr:row>
      <xdr:rowOff>73720</xdr:rowOff>
    </xdr:to>
    <xdr:sp macro="" textlink="">
      <xdr:nvSpPr>
        <xdr:cNvPr id="469" name="楕円 468">
          <a:extLst>
            <a:ext uri="{FF2B5EF4-FFF2-40B4-BE49-F238E27FC236}">
              <a16:creationId xmlns:a16="http://schemas.microsoft.com/office/drawing/2014/main" id="{F8380574-D05E-4ED0-9146-B8B79ACBB822}"/>
            </a:ext>
          </a:extLst>
        </xdr:cNvPr>
        <xdr:cNvSpPr/>
      </xdr:nvSpPr>
      <xdr:spPr>
        <a:xfrm>
          <a:off x="12242800" y="3280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58497</xdr:rowOff>
    </xdr:from>
    <xdr:ext cx="762000" cy="259045"/>
    <xdr:sp macro="" textlink="">
      <xdr:nvSpPr>
        <xdr:cNvPr id="470" name="テキスト ボックス 469">
          <a:extLst>
            <a:ext uri="{FF2B5EF4-FFF2-40B4-BE49-F238E27FC236}">
              <a16:creationId xmlns:a16="http://schemas.microsoft.com/office/drawing/2014/main" id="{73A9A753-D7E8-4459-A77F-DEF026750401}"/>
            </a:ext>
          </a:extLst>
        </xdr:cNvPr>
        <xdr:cNvSpPr txBox="1"/>
      </xdr:nvSpPr>
      <xdr:spPr>
        <a:xfrm>
          <a:off x="11950700" y="336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74,427
71,332
60.97
32,401,969
29,659,795
2,712,458
17,164,719
26,843,035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一般職退職手当や、会計年度任用職員人件費の増により経常経費充当一般財源が増加したため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類似団体との比較ではやや高い水準となっている。令和２年度からの会計年度任用職員制度導入により人件費は増加傾向にある。引き続き適正な定員管理及び事務改善などにより時間外勤務の縮小を図り、人件費総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906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906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37</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29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個別予防接種委託料や給食用賄材料費の増加により、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と比較し同水準で推移している。エネルギー価格等物価高騰の影響が見られるため、引き続き、既存事業や業務委託内容等の見直しを進めるとともに、公共施設等の適正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17</xdr:row>
      <xdr:rowOff>100330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100330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9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19</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149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134620</xdr:rowOff>
    </xdr:from>
    <xdr:to>
      <xdr:col>69</xdr:col>
      <xdr:colOff>92075</xdr:colOff>
      <xdr:row>19</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220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88917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161307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83820</xdr:rowOff>
    </xdr:from>
    <xdr:to>
      <xdr:col>65</xdr:col>
      <xdr:colOff>53975</xdr:colOff>
      <xdr:row>19</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170197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障がい児者給付費が増加しているが、児童扶養手当や生活保護費の減少により、扶助費はほぼ横ばいとなり、類似団体平均を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ポイント下回った。今後も社会保障関係経費の増加が予想されることから、市単独事業の見直しなど、適正かつ適切な支出に努める。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86178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3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56</xdr:row>
      <xdr:rowOff>29028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97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56</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975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11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102507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147155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介護保険繰出金は減少したものの、後期高齢者医療保険繰出金や国民健康保険繰出金の増により、前年度より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ポイントの増加となり、類似団体平均を上回って推移している。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施設等の老朽化対応に係る維持管理費の増加や、高齢化の進展に伴う後期高齢者医療、介護保険への繰出金の増加が見込まれるため、公共施設等総合管理計画などに基づく計画的な修繕や医療費等抑制のための予防事業の推進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159657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27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58</xdr:row>
      <xdr:rowOff>137885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27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137885</xdr:rowOff>
    </xdr:from>
    <xdr:to>
      <xdr:col>73</xdr:col>
      <xdr:colOff>180975</xdr:colOff>
      <xdr:row>60</xdr:row>
      <xdr:rowOff>110672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81985"/>
          <a:ext cx="889000" cy="3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110672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108857</xdr:rowOff>
    </xdr:from>
    <xdr:to>
      <xdr:col>82</xdr:col>
      <xdr:colOff>158750</xdr:colOff>
      <xdr:row>59</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80934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87085</xdr:rowOff>
    </xdr:from>
    <xdr:to>
      <xdr:col>74</xdr:col>
      <xdr:colOff>31750</xdr:colOff>
      <xdr:row>59</xdr:row>
      <xdr:rowOff>17235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2012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一部事務組合の施設整備に係る元金償還に伴う一部事務組合に対する負担金や、下水道事業負担金の増加により、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類似団体平均を上回って推移しており、今後も経費節減に向けて一部事務組合との連携を図っていくほか、補助金・負担金については、必要性や効果について精査を行い見直しを検討するなど、補助費等総額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232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5232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108712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9579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152146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45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一般補助施設整備等事業債（まちづくり交付金事業）等の償還が終了したものの、学校教育施設等整備事業債（学校給食センター）等の元金償還が始まったことより、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ポイント増加した。依然として類似団体平均を下回って推移しているが、今後も将来負担に留意しつつ、市債の発行に努める。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108713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069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122428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06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76</xdr:row>
      <xdr:rowOff>159004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52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76</xdr:row>
      <xdr:rowOff>159004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89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57913</xdr:rowOff>
    </xdr:from>
    <xdr:to>
      <xdr:col>24</xdr:col>
      <xdr:colOff>76200</xdr:colOff>
      <xdr:row>76</xdr:row>
      <xdr:rowOff>159513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74439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ポイント増加となり、類似団体平均を上回って推移している。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自主財源の確保などによる一般財源の増収を図るとともに、行財政改革を推進し経常経費全般の見直しや合理化を徹底する。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79</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2694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79</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26948"/>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705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120142</xdr:rowOff>
    </xdr:from>
    <xdr:to>
      <xdr:col>69</xdr:col>
      <xdr:colOff>92075</xdr:colOff>
      <xdr:row>80</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646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28194</xdr:rowOff>
    </xdr:from>
    <xdr:to>
      <xdr:col>82</xdr:col>
      <xdr:colOff>158750</xdr:colOff>
      <xdr:row>79</xdr:row>
      <xdr:rowOff>129794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69342</xdr:rowOff>
    </xdr:from>
    <xdr:to>
      <xdr:col>65</xdr:col>
      <xdr:colOff>53975</xdr:colOff>
      <xdr:row>79</xdr:row>
      <xdr:rowOff>170942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155719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16148</xdr:rowOff>
    </xdr:from>
    <xdr:to>
      <xdr:col>29</xdr:col>
      <xdr:colOff>127000</xdr:colOff>
      <xdr:row>16</xdr:row>
      <xdr:rowOff>20872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6973"/>
          <a:ext cx="647700" cy="4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20872</xdr:rowOff>
    </xdr:from>
    <xdr:to>
      <xdr:col>26</xdr:col>
      <xdr:colOff>50800</xdr:colOff>
      <xdr:row>16</xdr:row>
      <xdr:rowOff>56458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1697"/>
          <a:ext cx="6985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57707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56458</xdr:rowOff>
    </xdr:from>
    <xdr:to>
      <xdr:col>22</xdr:col>
      <xdr:colOff>114300</xdr:colOff>
      <xdr:row>16</xdr:row>
      <xdr:rowOff>112141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7283"/>
          <a:ext cx="698500" cy="5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112141</xdr:rowOff>
    </xdr:from>
    <xdr:to>
      <xdr:col>18</xdr:col>
      <xdr:colOff>177800</xdr:colOff>
      <xdr:row>16</xdr:row>
      <xdr:rowOff>113246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2966"/>
          <a:ext cx="698500" cy="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136798</xdr:rowOff>
    </xdr:from>
    <xdr:to>
      <xdr:col>29</xdr:col>
      <xdr:colOff>177800</xdr:colOff>
      <xdr:row>16</xdr:row>
      <xdr:rowOff>66948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108875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2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141522</xdr:rowOff>
    </xdr:from>
    <xdr:to>
      <xdr:col>26</xdr:col>
      <xdr:colOff>101600</xdr:colOff>
      <xdr:row>16</xdr:row>
      <xdr:rowOff>71672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0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81849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9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5658</xdr:rowOff>
    </xdr:from>
    <xdr:to>
      <xdr:col>22</xdr:col>
      <xdr:colOff>165100</xdr:colOff>
      <xdr:row>16</xdr:row>
      <xdr:rowOff>107258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92035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8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61341</xdr:rowOff>
    </xdr:from>
    <xdr:to>
      <xdr:col>19</xdr:col>
      <xdr:colOff>38100</xdr:colOff>
      <xdr:row>16</xdr:row>
      <xdr:rowOff>162941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2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147718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62446</xdr:rowOff>
    </xdr:from>
    <xdr:to>
      <xdr:col>15</xdr:col>
      <xdr:colOff>101600</xdr:colOff>
      <xdr:row>16</xdr:row>
      <xdr:rowOff>164046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148823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3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159614</xdr:rowOff>
    </xdr:from>
    <xdr:to>
      <xdr:col>29</xdr:col>
      <xdr:colOff>127000</xdr:colOff>
      <xdr:row>37</xdr:row>
      <xdr:rowOff>6756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2864"/>
          <a:ext cx="647700" cy="1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169900</xdr:rowOff>
    </xdr:from>
    <xdr:to>
      <xdr:col>26</xdr:col>
      <xdr:colOff>50800</xdr:colOff>
      <xdr:row>37</xdr:row>
      <xdr:rowOff>6756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23150"/>
          <a:ext cx="698500" cy="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169900</xdr:rowOff>
    </xdr:from>
    <xdr:to>
      <xdr:col>22</xdr:col>
      <xdr:colOff>114300</xdr:colOff>
      <xdr:row>37</xdr:row>
      <xdr:rowOff>67716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23150"/>
          <a:ext cx="698500" cy="69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67716</xdr:rowOff>
    </xdr:from>
    <xdr:to>
      <xdr:col>18</xdr:col>
      <xdr:colOff>177800</xdr:colOff>
      <xdr:row>37</xdr:row>
      <xdr:rowOff>71907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92416"/>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108814</xdr:rowOff>
    </xdr:from>
    <xdr:to>
      <xdr:col>29</xdr:col>
      <xdr:colOff>177800</xdr:colOff>
      <xdr:row>37</xdr:row>
      <xdr:rowOff>38964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80891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127406</xdr:rowOff>
    </xdr:from>
    <xdr:to>
      <xdr:col>26</xdr:col>
      <xdr:colOff>101600</xdr:colOff>
      <xdr:row>37</xdr:row>
      <xdr:rowOff>57556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8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42333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67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119100</xdr:rowOff>
    </xdr:from>
    <xdr:to>
      <xdr:col>22</xdr:col>
      <xdr:colOff>165100</xdr:colOff>
      <xdr:row>37</xdr:row>
      <xdr:rowOff>49250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16916</xdr:rowOff>
    </xdr:from>
    <xdr:to>
      <xdr:col>19</xdr:col>
      <xdr:colOff>38100</xdr:colOff>
      <xdr:row>37</xdr:row>
      <xdr:rowOff>118516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41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103293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2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21107</xdr:rowOff>
    </xdr:from>
    <xdr:to>
      <xdr:col>15</xdr:col>
      <xdr:colOff>101600</xdr:colOff>
      <xdr:row>37</xdr:row>
      <xdr:rowOff>122707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4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107484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3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74,427
71,332
60.97
32,401,969
29,659,795
2,712,458
17,164,719
26,843,035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17094</xdr:rowOff>
    </xdr:from>
    <xdr:to>
      <xdr:col>24</xdr:col>
      <xdr:colOff>63500</xdr:colOff>
      <xdr:row>36</xdr:row>
      <xdr:rowOff>50832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9294"/>
          <a:ext cx="838200" cy="3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50832</xdr:rowOff>
    </xdr:from>
    <xdr:to>
      <xdr:col>19</xdr:col>
      <xdr:colOff>177800</xdr:colOff>
      <xdr:row>36</xdr:row>
      <xdr:rowOff>93599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23032"/>
          <a:ext cx="889000" cy="4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93599</xdr:rowOff>
    </xdr:from>
    <xdr:to>
      <xdr:col>15</xdr:col>
      <xdr:colOff>50800</xdr:colOff>
      <xdr:row>37</xdr:row>
      <xdr:rowOff>122346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5799"/>
          <a:ext cx="889000" cy="20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62624</xdr:rowOff>
    </xdr:from>
    <xdr:to>
      <xdr:col>10</xdr:col>
      <xdr:colOff>114300</xdr:colOff>
      <xdr:row>37</xdr:row>
      <xdr:rowOff>122346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6274"/>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137744</xdr:rowOff>
    </xdr:from>
    <xdr:to>
      <xdr:col>24</xdr:col>
      <xdr:colOff>114300</xdr:colOff>
      <xdr:row>36</xdr:row>
      <xdr:rowOff>67894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116171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xdr:rowOff>
    </xdr:from>
    <xdr:to>
      <xdr:col>20</xdr:col>
      <xdr:colOff>38100</xdr:colOff>
      <xdr:row>36</xdr:row>
      <xdr:rowOff>101632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7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92759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42799</xdr:rowOff>
    </xdr:from>
    <xdr:to>
      <xdr:col>15</xdr:col>
      <xdr:colOff>101600</xdr:colOff>
      <xdr:row>36</xdr:row>
      <xdr:rowOff>144399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135526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71546</xdr:rowOff>
    </xdr:from>
    <xdr:to>
      <xdr:col>10</xdr:col>
      <xdr:colOff>165100</xdr:colOff>
      <xdr:row>38</xdr:row>
      <xdr:rowOff>1696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164272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11824</xdr:rowOff>
    </xdr:from>
    <xdr:to>
      <xdr:col>6</xdr:col>
      <xdr:colOff>38100</xdr:colOff>
      <xdr:row>37</xdr:row>
      <xdr:rowOff>113424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104551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53550</xdr:rowOff>
    </xdr:from>
    <xdr:to>
      <xdr:col>24</xdr:col>
      <xdr:colOff>63500</xdr:colOff>
      <xdr:row>57</xdr:row>
      <xdr:rowOff>137458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26200"/>
          <a:ext cx="838200" cy="8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137458</xdr:rowOff>
    </xdr:from>
    <xdr:to>
      <xdr:col>19</xdr:col>
      <xdr:colOff>177800</xdr:colOff>
      <xdr:row>58</xdr:row>
      <xdr:rowOff>472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10108"/>
          <a:ext cx="889000" cy="3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156671</xdr:rowOff>
    </xdr:from>
    <xdr:to>
      <xdr:col>15</xdr:col>
      <xdr:colOff>50800</xdr:colOff>
      <xdr:row>58</xdr:row>
      <xdr:rowOff>472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29321"/>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156671</xdr:rowOff>
    </xdr:from>
    <xdr:to>
      <xdr:col>10</xdr:col>
      <xdr:colOff>114300</xdr:colOff>
      <xdr:row>58</xdr:row>
      <xdr:rowOff>13252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29321"/>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2750</xdr:rowOff>
    </xdr:from>
    <xdr:to>
      <xdr:col>24</xdr:col>
      <xdr:colOff>114300</xdr:colOff>
      <xdr:row>57</xdr:row>
      <xdr:rowOff>104350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152627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86658</xdr:rowOff>
    </xdr:from>
    <xdr:to>
      <xdr:col>20</xdr:col>
      <xdr:colOff>38100</xdr:colOff>
      <xdr:row>58</xdr:row>
      <xdr:rowOff>16808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121122</xdr:rowOff>
    </xdr:from>
    <xdr:to>
      <xdr:col>15</xdr:col>
      <xdr:colOff>101600</xdr:colOff>
      <xdr:row>58</xdr:row>
      <xdr:rowOff>51272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42399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105871</xdr:rowOff>
    </xdr:from>
    <xdr:to>
      <xdr:col>10</xdr:col>
      <xdr:colOff>165100</xdr:colOff>
      <xdr:row>58</xdr:row>
      <xdr:rowOff>36021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27148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133902</xdr:rowOff>
    </xdr:from>
    <xdr:to>
      <xdr:col>6</xdr:col>
      <xdr:colOff>38100</xdr:colOff>
      <xdr:row>58</xdr:row>
      <xdr:rowOff>64052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55179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77902</xdr:rowOff>
    </xdr:from>
    <xdr:to>
      <xdr:col>24</xdr:col>
      <xdr:colOff>63500</xdr:colOff>
      <xdr:row>78</xdr:row>
      <xdr:rowOff>82283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1002"/>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82283</xdr:rowOff>
    </xdr:from>
    <xdr:to>
      <xdr:col>19</xdr:col>
      <xdr:colOff>177800</xdr:colOff>
      <xdr:row>78</xdr:row>
      <xdr:rowOff>83274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5538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68377</xdr:rowOff>
    </xdr:from>
    <xdr:to>
      <xdr:col>15</xdr:col>
      <xdr:colOff>50800</xdr:colOff>
      <xdr:row>78</xdr:row>
      <xdr:rowOff>83274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41477"/>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65900</xdr:rowOff>
    </xdr:from>
    <xdr:to>
      <xdr:col>10</xdr:col>
      <xdr:colOff>114300</xdr:colOff>
      <xdr:row>78</xdr:row>
      <xdr:rowOff>68377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9000"/>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27102</xdr:rowOff>
    </xdr:from>
    <xdr:to>
      <xdr:col>24</xdr:col>
      <xdr:colOff>114300</xdr:colOff>
      <xdr:row>78</xdr:row>
      <xdr:rowOff>128702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113479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31483</xdr:rowOff>
    </xdr:from>
    <xdr:to>
      <xdr:col>20</xdr:col>
      <xdr:colOff>38100</xdr:colOff>
      <xdr:row>78</xdr:row>
      <xdr:rowOff>133083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124210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9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32474</xdr:rowOff>
    </xdr:from>
    <xdr:to>
      <xdr:col>15</xdr:col>
      <xdr:colOff>101600</xdr:colOff>
      <xdr:row>78</xdr:row>
      <xdr:rowOff>134074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125201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17577</xdr:rowOff>
    </xdr:from>
    <xdr:to>
      <xdr:col>10</xdr:col>
      <xdr:colOff>165100</xdr:colOff>
      <xdr:row>78</xdr:row>
      <xdr:rowOff>119177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110304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15100</xdr:rowOff>
    </xdr:from>
    <xdr:to>
      <xdr:col>6</xdr:col>
      <xdr:colOff>38100</xdr:colOff>
      <xdr:row>78</xdr:row>
      <xdr:rowOff>116700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107827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143962</xdr:rowOff>
    </xdr:from>
    <xdr:to>
      <xdr:col>24</xdr:col>
      <xdr:colOff>63500</xdr:colOff>
      <xdr:row>97</xdr:row>
      <xdr:rowOff>22575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31712"/>
          <a:ext cx="838200" cy="22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116546</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143962</xdr:rowOff>
    </xdr:from>
    <xdr:to>
      <xdr:col>19</xdr:col>
      <xdr:colOff>177800</xdr:colOff>
      <xdr:row>97</xdr:row>
      <xdr:rowOff>164943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31712"/>
          <a:ext cx="889000" cy="3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16668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9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164943</xdr:rowOff>
    </xdr:from>
    <xdr:to>
      <xdr:col>15</xdr:col>
      <xdr:colOff>50800</xdr:colOff>
      <xdr:row>98</xdr:row>
      <xdr:rowOff>15537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95593"/>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59450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15537</xdr:rowOff>
    </xdr:from>
    <xdr:to>
      <xdr:col>10</xdr:col>
      <xdr:colOff>114300</xdr:colOff>
      <xdr:row>98</xdr:row>
      <xdr:rowOff>35736</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17637"/>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116877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9059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143225</xdr:rowOff>
    </xdr:from>
    <xdr:to>
      <xdr:col>24</xdr:col>
      <xdr:colOff>114300</xdr:colOff>
      <xdr:row>97</xdr:row>
      <xdr:rowOff>73375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121652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93162</xdr:rowOff>
    </xdr:from>
    <xdr:to>
      <xdr:col>20</xdr:col>
      <xdr:colOff>38100</xdr:colOff>
      <xdr:row>96</xdr:row>
      <xdr:rowOff>23312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114143</xdr:rowOff>
    </xdr:from>
    <xdr:to>
      <xdr:col>15</xdr:col>
      <xdr:colOff>101600</xdr:colOff>
      <xdr:row>98</xdr:row>
      <xdr:rowOff>44293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35420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3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136187</xdr:rowOff>
    </xdr:from>
    <xdr:to>
      <xdr:col>10</xdr:col>
      <xdr:colOff>165100</xdr:colOff>
      <xdr:row>98</xdr:row>
      <xdr:rowOff>66337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57464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5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156386</xdr:rowOff>
    </xdr:from>
    <xdr:to>
      <xdr:col>6</xdr:col>
      <xdr:colOff>38100</xdr:colOff>
      <xdr:row>98</xdr:row>
      <xdr:rowOff>86536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77663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95918</xdr:rowOff>
    </xdr:from>
    <xdr:to>
      <xdr:col>55</xdr:col>
      <xdr:colOff>0</xdr:colOff>
      <xdr:row>37</xdr:row>
      <xdr:rowOff>151337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439568"/>
          <a:ext cx="838200" cy="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64763</xdr:rowOff>
    </xdr:from>
    <xdr:to>
      <xdr:col>50</xdr:col>
      <xdr:colOff>114300</xdr:colOff>
      <xdr:row>37</xdr:row>
      <xdr:rowOff>95918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79713"/>
          <a:ext cx="889000" cy="10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161612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64763</xdr:rowOff>
    </xdr:from>
    <xdr:to>
      <xdr:col>45</xdr:col>
      <xdr:colOff>177800</xdr:colOff>
      <xdr:row>38</xdr:row>
      <xdr:rowOff>133114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79713"/>
          <a:ext cx="889000" cy="126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133114</xdr:rowOff>
    </xdr:from>
    <xdr:to>
      <xdr:col>41</xdr:col>
      <xdr:colOff>50800</xdr:colOff>
      <xdr:row>38</xdr:row>
      <xdr:rowOff>162778</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48214"/>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100537</xdr:rowOff>
    </xdr:from>
    <xdr:to>
      <xdr:col>55</xdr:col>
      <xdr:colOff>50800</xdr:colOff>
      <xdr:row>38</xdr:row>
      <xdr:rowOff>30686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44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78964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45118</xdr:rowOff>
    </xdr:from>
    <xdr:to>
      <xdr:col>50</xdr:col>
      <xdr:colOff>165100</xdr:colOff>
      <xdr:row>37</xdr:row>
      <xdr:rowOff>146718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137844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4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13963</xdr:rowOff>
    </xdr:from>
    <xdr:to>
      <xdr:col>46</xdr:col>
      <xdr:colOff>38100</xdr:colOff>
      <xdr:row>31</xdr:row>
      <xdr:rowOff>115563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106690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2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82314</xdr:rowOff>
    </xdr:from>
    <xdr:to>
      <xdr:col>41</xdr:col>
      <xdr:colOff>101600</xdr:colOff>
      <xdr:row>39</xdr:row>
      <xdr:rowOff>12464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9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3591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9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111978</xdr:rowOff>
    </xdr:from>
    <xdr:to>
      <xdr:col>36</xdr:col>
      <xdr:colOff>165100</xdr:colOff>
      <xdr:row>39</xdr:row>
      <xdr:rowOff>42128</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33255</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153623</xdr:rowOff>
    </xdr:from>
    <xdr:to>
      <xdr:col>55</xdr:col>
      <xdr:colOff>0</xdr:colOff>
      <xdr:row>57</xdr:row>
      <xdr:rowOff>17007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754823"/>
          <a:ext cx="8382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135596</xdr:rowOff>
    </xdr:from>
    <xdr:to>
      <xdr:col>50</xdr:col>
      <xdr:colOff>114300</xdr:colOff>
      <xdr:row>56</xdr:row>
      <xdr:rowOff>153623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565346"/>
          <a:ext cx="889000" cy="18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135596</xdr:rowOff>
    </xdr:from>
    <xdr:to>
      <xdr:col>45</xdr:col>
      <xdr:colOff>177800</xdr:colOff>
      <xdr:row>56</xdr:row>
      <xdr:rowOff>118789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7861300" y="9565346"/>
          <a:ext cx="889000" cy="15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64730</xdr:rowOff>
    </xdr:from>
    <xdr:to>
      <xdr:col>41</xdr:col>
      <xdr:colOff>50800</xdr:colOff>
      <xdr:row>56</xdr:row>
      <xdr:rowOff>118789</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a:off x="6972300" y="9665930"/>
          <a:ext cx="889000" cy="5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1472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137657</xdr:rowOff>
    </xdr:from>
    <xdr:to>
      <xdr:col>55</xdr:col>
      <xdr:colOff>50800</xdr:colOff>
      <xdr:row>57</xdr:row>
      <xdr:rowOff>67807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73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116084</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7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102823</xdr:rowOff>
    </xdr:from>
    <xdr:to>
      <xdr:col>50</xdr:col>
      <xdr:colOff>165100</xdr:colOff>
      <xdr:row>57</xdr:row>
      <xdr:rowOff>32973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7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24100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97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84796</xdr:rowOff>
    </xdr:from>
    <xdr:to>
      <xdr:col>46</xdr:col>
      <xdr:colOff>38100</xdr:colOff>
      <xdr:row>56</xdr:row>
      <xdr:rowOff>14946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51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6073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60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67989</xdr:rowOff>
    </xdr:from>
    <xdr:to>
      <xdr:col>41</xdr:col>
      <xdr:colOff>101600</xdr:colOff>
      <xdr:row>56</xdr:row>
      <xdr:rowOff>169589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160716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97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13930</xdr:rowOff>
    </xdr:from>
    <xdr:to>
      <xdr:col>36</xdr:col>
      <xdr:colOff>165100</xdr:colOff>
      <xdr:row>56</xdr:row>
      <xdr:rowOff>115530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6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106657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97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102643</xdr:rowOff>
    </xdr:from>
    <xdr:to>
      <xdr:col>55</xdr:col>
      <xdr:colOff>0</xdr:colOff>
      <xdr:row>77</xdr:row>
      <xdr:rowOff>109844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304293"/>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26029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124955</xdr:rowOff>
    </xdr:from>
    <xdr:to>
      <xdr:col>50</xdr:col>
      <xdr:colOff>114300</xdr:colOff>
      <xdr:row>77</xdr:row>
      <xdr:rowOff>102643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155155"/>
          <a:ext cx="889000" cy="1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81983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4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37333</xdr:rowOff>
    </xdr:from>
    <xdr:to>
      <xdr:col>45</xdr:col>
      <xdr:colOff>177800</xdr:colOff>
      <xdr:row>76</xdr:row>
      <xdr:rowOff>124955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067533"/>
          <a:ext cx="889000" cy="8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111216</xdr:rowOff>
    </xdr:from>
    <xdr:to>
      <xdr:col>41</xdr:col>
      <xdr:colOff>50800</xdr:colOff>
      <xdr:row>76</xdr:row>
      <xdr:rowOff>37333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969966"/>
          <a:ext cx="889000" cy="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59044</xdr:rowOff>
    </xdr:from>
    <xdr:to>
      <xdr:col>55</xdr:col>
      <xdr:colOff>50800</xdr:colOff>
      <xdr:row>77</xdr:row>
      <xdr:rowOff>160644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37471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3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51843</xdr:rowOff>
    </xdr:from>
    <xdr:to>
      <xdr:col>50</xdr:col>
      <xdr:colOff>165100</xdr:colOff>
      <xdr:row>77</xdr:row>
      <xdr:rowOff>153443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144570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34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74155</xdr:rowOff>
    </xdr:from>
    <xdr:to>
      <xdr:col>46</xdr:col>
      <xdr:colOff>38100</xdr:colOff>
      <xdr:row>77</xdr:row>
      <xdr:rowOff>4305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1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166882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1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157983</xdr:rowOff>
    </xdr:from>
    <xdr:to>
      <xdr:col>41</xdr:col>
      <xdr:colOff>101600</xdr:colOff>
      <xdr:row>76</xdr:row>
      <xdr:rowOff>88133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01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104660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7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60416</xdr:rowOff>
    </xdr:from>
    <xdr:to>
      <xdr:col>36</xdr:col>
      <xdr:colOff>165100</xdr:colOff>
      <xdr:row>75</xdr:row>
      <xdr:rowOff>162016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7093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6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35409</xdr:rowOff>
    </xdr:from>
    <xdr:to>
      <xdr:col>55</xdr:col>
      <xdr:colOff>0</xdr:colOff>
      <xdr:row>97</xdr:row>
      <xdr:rowOff>49958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666059"/>
          <a:ext cx="838200" cy="1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49958</xdr:rowOff>
    </xdr:from>
    <xdr:to>
      <xdr:col>50</xdr:col>
      <xdr:colOff>114300</xdr:colOff>
      <xdr:row>97</xdr:row>
      <xdr:rowOff>51330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8060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51330</xdr:rowOff>
    </xdr:from>
    <xdr:to>
      <xdr:col>45</xdr:col>
      <xdr:colOff>177800</xdr:colOff>
      <xdr:row>98</xdr:row>
      <xdr:rowOff>78191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81980"/>
          <a:ext cx="889000" cy="1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78191</xdr:rowOff>
    </xdr:from>
    <xdr:to>
      <xdr:col>41</xdr:col>
      <xdr:colOff>50800</xdr:colOff>
      <xdr:row>98</xdr:row>
      <xdr:rowOff>136271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880291"/>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156059</xdr:rowOff>
    </xdr:from>
    <xdr:to>
      <xdr:col>55</xdr:col>
      <xdr:colOff>50800</xdr:colOff>
      <xdr:row>97</xdr:row>
      <xdr:rowOff>86209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61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134486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9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170608</xdr:rowOff>
    </xdr:from>
    <xdr:to>
      <xdr:col>50</xdr:col>
      <xdr:colOff>165100</xdr:colOff>
      <xdr:row>97</xdr:row>
      <xdr:rowOff>100758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6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91885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7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530</xdr:rowOff>
    </xdr:from>
    <xdr:to>
      <xdr:col>46</xdr:col>
      <xdr:colOff>38100</xdr:colOff>
      <xdr:row>97</xdr:row>
      <xdr:rowOff>102130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93257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7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27391</xdr:rowOff>
    </xdr:from>
    <xdr:to>
      <xdr:col>41</xdr:col>
      <xdr:colOff>101600</xdr:colOff>
      <xdr:row>98</xdr:row>
      <xdr:rowOff>128991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2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120118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2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85471</xdr:rowOff>
    </xdr:from>
    <xdr:to>
      <xdr:col>36</xdr:col>
      <xdr:colOff>165100</xdr:colOff>
      <xdr:row>99</xdr:row>
      <xdr:rowOff>15621</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8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6748</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37428" y="1698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25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139830</xdr:rowOff>
    </xdr:from>
    <xdr:to>
      <xdr:col>85</xdr:col>
      <xdr:colOff>127000</xdr:colOff>
      <xdr:row>76</xdr:row>
      <xdr:rowOff>148174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170030"/>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148174</xdr:rowOff>
    </xdr:from>
    <xdr:to>
      <xdr:col>81</xdr:col>
      <xdr:colOff>50800</xdr:colOff>
      <xdr:row>76</xdr:row>
      <xdr:rowOff>155539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178374"/>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140875</xdr:rowOff>
    </xdr:from>
    <xdr:to>
      <xdr:col>76</xdr:col>
      <xdr:colOff>114300</xdr:colOff>
      <xdr:row>76</xdr:row>
      <xdr:rowOff>155539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171075"/>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140533</xdr:rowOff>
    </xdr:from>
    <xdr:to>
      <xdr:col>71</xdr:col>
      <xdr:colOff>177800</xdr:colOff>
      <xdr:row>76</xdr:row>
      <xdr:rowOff>140875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17073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89030</xdr:rowOff>
    </xdr:from>
    <xdr:to>
      <xdr:col>85</xdr:col>
      <xdr:colOff>177800</xdr:colOff>
      <xdr:row>77</xdr:row>
      <xdr:rowOff>19180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1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67457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0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97374</xdr:rowOff>
    </xdr:from>
    <xdr:to>
      <xdr:col>81</xdr:col>
      <xdr:colOff>101600</xdr:colOff>
      <xdr:row>77</xdr:row>
      <xdr:rowOff>27524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18651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2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104739</xdr:rowOff>
    </xdr:from>
    <xdr:to>
      <xdr:col>76</xdr:col>
      <xdr:colOff>165100</xdr:colOff>
      <xdr:row>77</xdr:row>
      <xdr:rowOff>34889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26016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90075</xdr:rowOff>
    </xdr:from>
    <xdr:to>
      <xdr:col>72</xdr:col>
      <xdr:colOff>38100</xdr:colOff>
      <xdr:row>77</xdr:row>
      <xdr:rowOff>20225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11352</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21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89733</xdr:rowOff>
    </xdr:from>
    <xdr:to>
      <xdr:col>67</xdr:col>
      <xdr:colOff>101600</xdr:colOff>
      <xdr:row>77</xdr:row>
      <xdr:rowOff>19883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11010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2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119063</xdr:rowOff>
    </xdr:from>
    <xdr:to>
      <xdr:col>85</xdr:col>
      <xdr:colOff>127000</xdr:colOff>
      <xdr:row>99</xdr:row>
      <xdr:rowOff>8116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921163"/>
          <a:ext cx="8382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119063</xdr:rowOff>
    </xdr:from>
    <xdr:to>
      <xdr:col>81</xdr:col>
      <xdr:colOff>50800</xdr:colOff>
      <xdr:row>98</xdr:row>
      <xdr:rowOff>139267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21163"/>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119333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139267</xdr:rowOff>
    </xdr:from>
    <xdr:to>
      <xdr:col>76</xdr:col>
      <xdr:colOff>114300</xdr:colOff>
      <xdr:row>98</xdr:row>
      <xdr:rowOff>165469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41367"/>
          <a:ext cx="889000" cy="2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70083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165469</xdr:rowOff>
    </xdr:from>
    <xdr:to>
      <xdr:col>71</xdr:col>
      <xdr:colOff>177800</xdr:colOff>
      <xdr:row>98</xdr:row>
      <xdr:rowOff>169914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67569"/>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109338</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89667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128766</xdr:rowOff>
    </xdr:from>
    <xdr:to>
      <xdr:col>85</xdr:col>
      <xdr:colOff>177800</xdr:colOff>
      <xdr:row>99</xdr:row>
      <xdr:rowOff>58916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43693</xdr:rowOff>
    </xdr:from>
    <xdr:ext cx="469744"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4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68263</xdr:rowOff>
    </xdr:from>
    <xdr:to>
      <xdr:col>81</xdr:col>
      <xdr:colOff>101600</xdr:colOff>
      <xdr:row>98</xdr:row>
      <xdr:rowOff>169863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7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160990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9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88467</xdr:rowOff>
    </xdr:from>
    <xdr:to>
      <xdr:col>76</xdr:col>
      <xdr:colOff>165100</xdr:colOff>
      <xdr:row>99</xdr:row>
      <xdr:rowOff>18617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9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9744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69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114669</xdr:rowOff>
    </xdr:from>
    <xdr:to>
      <xdr:col>72</xdr:col>
      <xdr:colOff>38100</xdr:colOff>
      <xdr:row>99</xdr:row>
      <xdr:rowOff>44819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35946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0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119114</xdr:rowOff>
    </xdr:from>
    <xdr:to>
      <xdr:col>67</xdr:col>
      <xdr:colOff>101600</xdr:colOff>
      <xdr:row>99</xdr:row>
      <xdr:rowOff>49264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2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40391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163109</xdr:rowOff>
    </xdr:from>
    <xdr:to>
      <xdr:col>116</xdr:col>
      <xdr:colOff>63500</xdr:colOff>
      <xdr:row>37</xdr:row>
      <xdr:rowOff>163749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506759"/>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163749</xdr:rowOff>
    </xdr:from>
    <xdr:to>
      <xdr:col>111</xdr:col>
      <xdr:colOff>177800</xdr:colOff>
      <xdr:row>38</xdr:row>
      <xdr:rowOff>81590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507399"/>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36556</xdr:rowOff>
    </xdr:from>
    <xdr:to>
      <xdr:col>107</xdr:col>
      <xdr:colOff>50800</xdr:colOff>
      <xdr:row>38</xdr:row>
      <xdr:rowOff>81590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5165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8438</xdr:rowOff>
    </xdr:from>
    <xdr:to>
      <xdr:col>102</xdr:col>
      <xdr:colOff>114300</xdr:colOff>
      <xdr:row>38</xdr:row>
      <xdr:rowOff>36556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523538"/>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112309</xdr:rowOff>
    </xdr:from>
    <xdr:to>
      <xdr:col>116</xdr:col>
      <xdr:colOff>114300</xdr:colOff>
      <xdr:row>38</xdr:row>
      <xdr:rowOff>42459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90736</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3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112949</xdr:rowOff>
    </xdr:from>
    <xdr:to>
      <xdr:col>112</xdr:col>
      <xdr:colOff>38100</xdr:colOff>
      <xdr:row>38</xdr:row>
      <xdr:rowOff>43098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45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34226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54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30790</xdr:rowOff>
    </xdr:from>
    <xdr:to>
      <xdr:col>107</xdr:col>
      <xdr:colOff>101600</xdr:colOff>
      <xdr:row>38</xdr:row>
      <xdr:rowOff>132390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4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123517</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3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157206</xdr:rowOff>
    </xdr:from>
    <xdr:to>
      <xdr:col>102</xdr:col>
      <xdr:colOff>165100</xdr:colOff>
      <xdr:row>38</xdr:row>
      <xdr:rowOff>87356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78483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5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129088</xdr:rowOff>
    </xdr:from>
    <xdr:to>
      <xdr:col>98</xdr:col>
      <xdr:colOff>38100</xdr:colOff>
      <xdr:row>38</xdr:row>
      <xdr:rowOff>59238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75765</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2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134062</xdr:rowOff>
    </xdr:from>
    <xdr:to>
      <xdr:col>116</xdr:col>
      <xdr:colOff>63500</xdr:colOff>
      <xdr:row>56</xdr:row>
      <xdr:rowOff>161417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735262"/>
          <a:ext cx="8382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146042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1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134062</xdr:rowOff>
    </xdr:from>
    <xdr:to>
      <xdr:col>111</xdr:col>
      <xdr:colOff>177800</xdr:colOff>
      <xdr:row>56</xdr:row>
      <xdr:rowOff>150101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735262"/>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86072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150101</xdr:rowOff>
    </xdr:from>
    <xdr:to>
      <xdr:col>107</xdr:col>
      <xdr:colOff>50800</xdr:colOff>
      <xdr:row>57</xdr:row>
      <xdr:rowOff>128194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751301"/>
          <a:ext cx="889000" cy="1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63669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111963</xdr:rowOff>
    </xdr:from>
    <xdr:to>
      <xdr:col>102</xdr:col>
      <xdr:colOff>114300</xdr:colOff>
      <xdr:row>57</xdr:row>
      <xdr:rowOff>128194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884613"/>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67403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51896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110617</xdr:rowOff>
    </xdr:from>
    <xdr:to>
      <xdr:col>116</xdr:col>
      <xdr:colOff>114300</xdr:colOff>
      <xdr:row>57</xdr:row>
      <xdr:rowOff>40767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7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133494</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5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83262</xdr:rowOff>
    </xdr:from>
    <xdr:to>
      <xdr:col>112</xdr:col>
      <xdr:colOff>38100</xdr:colOff>
      <xdr:row>57</xdr:row>
      <xdr:rowOff>13412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6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29939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45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99301</xdr:rowOff>
    </xdr:from>
    <xdr:to>
      <xdr:col>107</xdr:col>
      <xdr:colOff>101600</xdr:colOff>
      <xdr:row>57</xdr:row>
      <xdr:rowOff>29451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7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45978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47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77394</xdr:rowOff>
    </xdr:from>
    <xdr:to>
      <xdr:col>102</xdr:col>
      <xdr:colOff>165100</xdr:colOff>
      <xdr:row>58</xdr:row>
      <xdr:rowOff>7544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24071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62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61163</xdr:rowOff>
    </xdr:from>
    <xdr:to>
      <xdr:col>98</xdr:col>
      <xdr:colOff>38100</xdr:colOff>
      <xdr:row>57</xdr:row>
      <xdr:rowOff>162763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7840</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6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165052</xdr:rowOff>
    </xdr:from>
    <xdr:to>
      <xdr:col>116</xdr:col>
      <xdr:colOff>63500</xdr:colOff>
      <xdr:row>77</xdr:row>
      <xdr:rowOff>11113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195252"/>
          <a:ext cx="8382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73967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11113</xdr:rowOff>
    </xdr:from>
    <xdr:to>
      <xdr:col>111</xdr:col>
      <xdr:colOff>177800</xdr:colOff>
      <xdr:row>77</xdr:row>
      <xdr:rowOff>11227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1276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9174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51460</xdr:rowOff>
    </xdr:from>
    <xdr:to>
      <xdr:col>107</xdr:col>
      <xdr:colOff>50800</xdr:colOff>
      <xdr:row>77</xdr:row>
      <xdr:rowOff>11227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081660"/>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40172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9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42911</xdr:rowOff>
    </xdr:from>
    <xdr:to>
      <xdr:col>102</xdr:col>
      <xdr:colOff>114300</xdr:colOff>
      <xdr:row>76</xdr:row>
      <xdr:rowOff>51460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073111"/>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114252</xdr:rowOff>
    </xdr:from>
    <xdr:to>
      <xdr:col>116</xdr:col>
      <xdr:colOff>114300</xdr:colOff>
      <xdr:row>77</xdr:row>
      <xdr:rowOff>44402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14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92679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131763</xdr:rowOff>
    </xdr:from>
    <xdr:to>
      <xdr:col>112</xdr:col>
      <xdr:colOff>38100</xdr:colOff>
      <xdr:row>77</xdr:row>
      <xdr:rowOff>61913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53040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5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131877</xdr:rowOff>
    </xdr:from>
    <xdr:to>
      <xdr:col>107</xdr:col>
      <xdr:colOff>101600</xdr:colOff>
      <xdr:row>77</xdr:row>
      <xdr:rowOff>62027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1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53154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25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660</xdr:rowOff>
    </xdr:from>
    <xdr:to>
      <xdr:col>102</xdr:col>
      <xdr:colOff>165100</xdr:colOff>
      <xdr:row>76</xdr:row>
      <xdr:rowOff>102260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93387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163561</xdr:rowOff>
    </xdr:from>
    <xdr:to>
      <xdr:col>98</xdr:col>
      <xdr:colOff>38100</xdr:colOff>
      <xdr:row>76</xdr:row>
      <xdr:rowOff>93711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84838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令和４年度の歳出決算総額は、</a:t>
          </a:r>
          <a:r>
            <a:rPr kumimoji="1" lang="en-US" altLang="ja-JP" sz="1100">
              <a:solidFill>
                <a:schemeClr val="dk1"/>
              </a:solidFill>
              <a:effectLst/>
              <a:latin typeface="+mn-lt"/>
              <a:ea typeface="+mn-ea"/>
              <a:cs typeface="+mn-cs"/>
            </a:rPr>
            <a:t>29,659,795</a:t>
          </a:r>
          <a:r>
            <a:rPr kumimoji="1" lang="ja-JP" altLang="ja-JP" sz="1100">
              <a:solidFill>
                <a:schemeClr val="dk1"/>
              </a:solidFill>
              <a:effectLst/>
              <a:latin typeface="+mn-lt"/>
              <a:ea typeface="+mn-ea"/>
              <a:cs typeface="+mn-cs"/>
            </a:rPr>
            <a:t>千円であり、住民一人当たりのコストは</a:t>
          </a:r>
          <a:r>
            <a:rPr kumimoji="1" lang="en-US" altLang="ja-JP" sz="1100">
              <a:solidFill>
                <a:schemeClr val="dk1"/>
              </a:solidFill>
              <a:effectLst/>
              <a:latin typeface="+mn-lt"/>
              <a:ea typeface="+mn-ea"/>
              <a:cs typeface="+mn-cs"/>
            </a:rPr>
            <a:t>398,509</a:t>
          </a:r>
          <a:r>
            <a:rPr kumimoji="1" lang="ja-JP" altLang="ja-JP" sz="1100">
              <a:solidFill>
                <a:schemeClr val="dk1"/>
              </a:solidFill>
              <a:effectLst/>
              <a:latin typeface="+mn-lt"/>
              <a:ea typeface="+mn-ea"/>
              <a:cs typeface="+mn-cs"/>
            </a:rPr>
            <a:t>円となっている。国の子育て世帯への臨時特別給付金事業の皆減や住民税非課税世帯等への臨時特別給付金事業の減により扶助費が減少した。</a:t>
          </a:r>
          <a:endParaRPr lang="ja-JP" altLang="ja-JP" sz="1400">
            <a:effectLst/>
          </a:endParaRPr>
        </a:p>
        <a:p>
          <a:r>
            <a:rPr kumimoji="1" lang="ja-JP" altLang="ja-JP" sz="1100">
              <a:solidFill>
                <a:schemeClr val="dk1"/>
              </a:solidFill>
              <a:effectLst/>
              <a:latin typeface="+mn-lt"/>
              <a:ea typeface="+mn-ea"/>
              <a:cs typeface="+mn-cs"/>
            </a:rPr>
            <a:t>人件費では、令和２年度からの会計年度任用職員への移行により、住民一人当たりのコストが</a:t>
          </a:r>
          <a:r>
            <a:rPr kumimoji="1" lang="en-US" altLang="ja-JP" sz="1100">
              <a:solidFill>
                <a:schemeClr val="dk1"/>
              </a:solidFill>
              <a:effectLst/>
              <a:latin typeface="+mn-lt"/>
              <a:ea typeface="+mn-ea"/>
              <a:cs typeface="+mn-cs"/>
            </a:rPr>
            <a:t>68,436</a:t>
          </a:r>
          <a:r>
            <a:rPr kumimoji="1" lang="ja-JP" altLang="ja-JP" sz="1100">
              <a:solidFill>
                <a:schemeClr val="dk1"/>
              </a:solidFill>
              <a:effectLst/>
              <a:latin typeface="+mn-lt"/>
              <a:ea typeface="+mn-ea"/>
              <a:cs typeface="+mn-cs"/>
            </a:rPr>
            <a:t>円と昨年度より</a:t>
          </a:r>
          <a:r>
            <a:rPr kumimoji="1" lang="en-US" altLang="ja-JP" sz="1100">
              <a:solidFill>
                <a:schemeClr val="dk1"/>
              </a:solidFill>
              <a:effectLst/>
              <a:latin typeface="+mn-lt"/>
              <a:ea typeface="+mn-ea"/>
              <a:cs typeface="+mn-cs"/>
            </a:rPr>
            <a:t>1,771</a:t>
          </a:r>
          <a:r>
            <a:rPr kumimoji="1" lang="ja-JP" altLang="ja-JP" sz="1100">
              <a:solidFill>
                <a:schemeClr val="dk1"/>
              </a:solidFill>
              <a:effectLst/>
              <a:latin typeface="+mn-lt"/>
              <a:ea typeface="+mn-ea"/>
              <a:cs typeface="+mn-cs"/>
            </a:rPr>
            <a:t>円増加したものの、類似団体平均に比べ</a:t>
          </a:r>
          <a:r>
            <a:rPr kumimoji="1" lang="en-US" altLang="ja-JP" sz="1100">
              <a:solidFill>
                <a:schemeClr val="dk1"/>
              </a:solidFill>
              <a:effectLst/>
              <a:latin typeface="+mn-lt"/>
              <a:ea typeface="+mn-ea"/>
              <a:cs typeface="+mn-cs"/>
            </a:rPr>
            <a:t>5,013</a:t>
          </a:r>
          <a:r>
            <a:rPr kumimoji="1" lang="ja-JP" altLang="ja-JP" sz="1100">
              <a:solidFill>
                <a:schemeClr val="dk1"/>
              </a:solidFill>
              <a:effectLst/>
              <a:latin typeface="+mn-lt"/>
              <a:ea typeface="+mn-ea"/>
              <a:cs typeface="+mn-cs"/>
            </a:rPr>
            <a:t>円下回っており、類似団体平均より低い水準を維持している。これは定員管理適正化方針を策定し、定員管理を行っているためである。</a:t>
          </a:r>
          <a:endParaRPr lang="ja-JP" altLang="ja-JP" sz="1400">
            <a:effectLst/>
          </a:endParaRPr>
        </a:p>
        <a:p>
          <a:r>
            <a:rPr kumimoji="1" lang="ja-JP" altLang="ja-JP" sz="1100">
              <a:solidFill>
                <a:schemeClr val="dk1"/>
              </a:solidFill>
              <a:effectLst/>
              <a:latin typeface="+mn-lt"/>
              <a:ea typeface="+mn-ea"/>
              <a:cs typeface="+mn-cs"/>
            </a:rPr>
            <a:t>今後も適正な定員管理及び</a:t>
          </a:r>
          <a:r>
            <a:rPr kumimoji="1" lang="ja-JP" altLang="en-US" sz="1100">
              <a:solidFill>
                <a:schemeClr val="dk1"/>
              </a:solidFill>
              <a:effectLst/>
              <a:latin typeface="+mn-lt"/>
              <a:ea typeface="+mn-ea"/>
              <a:cs typeface="+mn-cs"/>
            </a:rPr>
            <a:t>扶助費における市単独事業の見直し、将来負担に留意した市債の発行など</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る義務</a:t>
          </a:r>
          <a:r>
            <a:rPr kumimoji="1" lang="ja-JP" altLang="ja-JP" sz="1100">
              <a:solidFill>
                <a:schemeClr val="dk1"/>
              </a:solidFill>
              <a:effectLst/>
              <a:latin typeface="+mn-lt"/>
              <a:ea typeface="+mn-ea"/>
              <a:cs typeface="+mn-cs"/>
            </a:rPr>
            <a:t>的経費の抑制に努め</a:t>
          </a:r>
          <a:r>
            <a:rPr kumimoji="1" lang="ja-JP" altLang="en-US" sz="1100">
              <a:solidFill>
                <a:schemeClr val="dk1"/>
              </a:solidFill>
              <a:effectLst/>
              <a:latin typeface="+mn-lt"/>
              <a:ea typeface="+mn-ea"/>
              <a:cs typeface="+mn-cs"/>
            </a:rPr>
            <a:t>るとともに、人口減少対策に留意した施策を実施し、住民一人当たりコストを維持していく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群馬県館林市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74,427
71,332
60.97
32,401,969
29,659,795
2,712,458
17,164,719
26,843,035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85.3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63348</xdr:rowOff>
    </xdr:from>
    <xdr:to>
      <xdr:col>24</xdr:col>
      <xdr:colOff>63500</xdr:colOff>
      <xdr:row>36</xdr:row>
      <xdr:rowOff>121869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35548"/>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81602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63348</xdr:rowOff>
    </xdr:from>
    <xdr:to>
      <xdr:col>19</xdr:col>
      <xdr:colOff>177800</xdr:colOff>
      <xdr:row>36</xdr:row>
      <xdr:rowOff>81178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35548"/>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14546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4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48260</xdr:rowOff>
    </xdr:from>
    <xdr:to>
      <xdr:col>15</xdr:col>
      <xdr:colOff>50800</xdr:colOff>
      <xdr:row>36</xdr:row>
      <xdr:rowOff>81178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20460"/>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22318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48260</xdr:rowOff>
    </xdr:from>
    <xdr:to>
      <xdr:col>10</xdr:col>
      <xdr:colOff>114300</xdr:colOff>
      <xdr:row>36</xdr:row>
      <xdr:rowOff>144272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20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71069</xdr:rowOff>
    </xdr:from>
    <xdr:to>
      <xdr:col>24</xdr:col>
      <xdr:colOff>114300</xdr:colOff>
      <xdr:row>37</xdr:row>
      <xdr:rowOff>1219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49496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2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12548</xdr:rowOff>
    </xdr:from>
    <xdr:to>
      <xdr:col>20</xdr:col>
      <xdr:colOff>38100</xdr:colOff>
      <xdr:row>36</xdr:row>
      <xdr:rowOff>114148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105275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30378</xdr:rowOff>
    </xdr:from>
    <xdr:to>
      <xdr:col>15</xdr:col>
      <xdr:colOff>101600</xdr:colOff>
      <xdr:row>36</xdr:row>
      <xdr:rowOff>131978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123105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168910</xdr:rowOff>
    </xdr:from>
    <xdr:to>
      <xdr:col>10</xdr:col>
      <xdr:colOff>165100</xdr:colOff>
      <xdr:row>36</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90187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93472</xdr:rowOff>
    </xdr:from>
    <xdr:to>
      <xdr:col>6</xdr:col>
      <xdr:colOff>38100</xdr:colOff>
      <xdr:row>37</xdr:row>
      <xdr:rowOff>23622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14749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91346</xdr:rowOff>
    </xdr:from>
    <xdr:to>
      <xdr:col>24</xdr:col>
      <xdr:colOff>63500</xdr:colOff>
      <xdr:row>58</xdr:row>
      <xdr:rowOff>130001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35446"/>
          <a:ext cx="838200" cy="3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116840</xdr:rowOff>
    </xdr:from>
    <xdr:to>
      <xdr:col>19</xdr:col>
      <xdr:colOff>177800</xdr:colOff>
      <xdr:row>58</xdr:row>
      <xdr:rowOff>91346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032240"/>
          <a:ext cx="889000" cy="10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116840</xdr:rowOff>
    </xdr:from>
    <xdr:to>
      <xdr:col>15</xdr:col>
      <xdr:colOff>50800</xdr:colOff>
      <xdr:row>59</xdr:row>
      <xdr:rowOff>55847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32240"/>
          <a:ext cx="889000" cy="11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43502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4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41674</xdr:rowOff>
    </xdr:from>
    <xdr:to>
      <xdr:col>10</xdr:col>
      <xdr:colOff>114300</xdr:colOff>
      <xdr:row>59</xdr:row>
      <xdr:rowOff>55847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5722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9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11237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79201</xdr:rowOff>
    </xdr:from>
    <xdr:to>
      <xdr:col>24</xdr:col>
      <xdr:colOff>114300</xdr:colOff>
      <xdr:row>59</xdr:row>
      <xdr:rowOff>9351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2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165578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40546</xdr:rowOff>
    </xdr:from>
    <xdr:to>
      <xdr:col>20</xdr:col>
      <xdr:colOff>38100</xdr:colOff>
      <xdr:row>58</xdr:row>
      <xdr:rowOff>142146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133273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66040</xdr:rowOff>
    </xdr:from>
    <xdr:to>
      <xdr:col>15</xdr:col>
      <xdr:colOff>101600</xdr:colOff>
      <xdr:row>52</xdr:row>
      <xdr:rowOff>167640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158767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7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5047</xdr:rowOff>
    </xdr:from>
    <xdr:to>
      <xdr:col>10</xdr:col>
      <xdr:colOff>165100</xdr:colOff>
      <xdr:row>59</xdr:row>
      <xdr:rowOff>106647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2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97774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1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162324</xdr:rowOff>
    </xdr:from>
    <xdr:to>
      <xdr:col>6</xdr:col>
      <xdr:colOff>38100</xdr:colOff>
      <xdr:row>59</xdr:row>
      <xdr:rowOff>92474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0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83601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83998</xdr:rowOff>
    </xdr:from>
    <xdr:to>
      <xdr:col>24</xdr:col>
      <xdr:colOff>63500</xdr:colOff>
      <xdr:row>77</xdr:row>
      <xdr:rowOff>42811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14198"/>
          <a:ext cx="838200" cy="1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97794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85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83998</xdr:rowOff>
    </xdr:from>
    <xdr:to>
      <xdr:col>19</xdr:col>
      <xdr:colOff>177800</xdr:colOff>
      <xdr:row>78</xdr:row>
      <xdr:rowOff>11088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14198"/>
          <a:ext cx="889000" cy="26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86986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0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11088</xdr:rowOff>
    </xdr:from>
    <xdr:to>
      <xdr:col>15</xdr:col>
      <xdr:colOff>50800</xdr:colOff>
      <xdr:row>78</xdr:row>
      <xdr:rowOff>82322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84188"/>
          <a:ext cx="889000" cy="7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69143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82322</xdr:rowOff>
    </xdr:from>
    <xdr:to>
      <xdr:col>10</xdr:col>
      <xdr:colOff>114300</xdr:colOff>
      <xdr:row>78</xdr:row>
      <xdr:rowOff>102566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55422"/>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137380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36873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163461</xdr:rowOff>
    </xdr:from>
    <xdr:to>
      <xdr:col>24</xdr:col>
      <xdr:colOff>114300</xdr:colOff>
      <xdr:row>77</xdr:row>
      <xdr:rowOff>93611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141888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33198</xdr:rowOff>
    </xdr:from>
    <xdr:to>
      <xdr:col>20</xdr:col>
      <xdr:colOff>38100</xdr:colOff>
      <xdr:row>76</xdr:row>
      <xdr:rowOff>134798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5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131738</xdr:rowOff>
    </xdr:from>
    <xdr:to>
      <xdr:col>15</xdr:col>
      <xdr:colOff>101600</xdr:colOff>
      <xdr:row>78</xdr:row>
      <xdr:rowOff>61888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53015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2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31522</xdr:rowOff>
    </xdr:from>
    <xdr:to>
      <xdr:col>10</xdr:col>
      <xdr:colOff>165100</xdr:colOff>
      <xdr:row>78</xdr:row>
      <xdr:rowOff>133122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124249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9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51766</xdr:rowOff>
    </xdr:from>
    <xdr:to>
      <xdr:col>6</xdr:col>
      <xdr:colOff>38100</xdr:colOff>
      <xdr:row>78</xdr:row>
      <xdr:rowOff>153366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144493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17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162370</xdr:rowOff>
    </xdr:from>
    <xdr:to>
      <xdr:col>24</xdr:col>
      <xdr:colOff>63500</xdr:colOff>
      <xdr:row>96</xdr:row>
      <xdr:rowOff>29914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50120"/>
          <a:ext cx="838200" cy="3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130402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1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29914</xdr:rowOff>
    </xdr:from>
    <xdr:to>
      <xdr:col>19</xdr:col>
      <xdr:colOff>177800</xdr:colOff>
      <xdr:row>96</xdr:row>
      <xdr:rowOff>163285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89114"/>
          <a:ext cx="889000" cy="1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156102</xdr:rowOff>
    </xdr:from>
    <xdr:to>
      <xdr:col>15</xdr:col>
      <xdr:colOff>50800</xdr:colOff>
      <xdr:row>96</xdr:row>
      <xdr:rowOff>163285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15302"/>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156102</xdr:rowOff>
    </xdr:from>
    <xdr:to>
      <xdr:col>10</xdr:col>
      <xdr:colOff>114300</xdr:colOff>
      <xdr:row>97</xdr:row>
      <xdr:rowOff>62243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15302"/>
          <a:ext cx="889000" cy="7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111570</xdr:rowOff>
    </xdr:from>
    <xdr:to>
      <xdr:col>24</xdr:col>
      <xdr:colOff>114300</xdr:colOff>
      <xdr:row>96</xdr:row>
      <xdr:rowOff>41720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134447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150564</xdr:rowOff>
    </xdr:from>
    <xdr:to>
      <xdr:col>20</xdr:col>
      <xdr:colOff>38100</xdr:colOff>
      <xdr:row>96</xdr:row>
      <xdr:rowOff>80714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3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112485</xdr:rowOff>
    </xdr:from>
    <xdr:to>
      <xdr:col>15</xdr:col>
      <xdr:colOff>101600</xdr:colOff>
      <xdr:row>97</xdr:row>
      <xdr:rowOff>42635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33762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105302</xdr:rowOff>
    </xdr:from>
    <xdr:to>
      <xdr:col>10</xdr:col>
      <xdr:colOff>165100</xdr:colOff>
      <xdr:row>97</xdr:row>
      <xdr:rowOff>35452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51979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11443</xdr:rowOff>
    </xdr:from>
    <xdr:to>
      <xdr:col>6</xdr:col>
      <xdr:colOff>38100</xdr:colOff>
      <xdr:row>97</xdr:row>
      <xdr:rowOff>113043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104170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165989</xdr:rowOff>
    </xdr:from>
    <xdr:to>
      <xdr:col>55</xdr:col>
      <xdr:colOff>0</xdr:colOff>
      <xdr:row>39</xdr:row>
      <xdr:rowOff>8179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81089"/>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134062</xdr:rowOff>
    </xdr:from>
    <xdr:to>
      <xdr:col>50</xdr:col>
      <xdr:colOff>114300</xdr:colOff>
      <xdr:row>38</xdr:row>
      <xdr:rowOff>165989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49162"/>
          <a:ext cx="889000" cy="3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134062</xdr:rowOff>
    </xdr:from>
    <xdr:to>
      <xdr:col>45</xdr:col>
      <xdr:colOff>177800</xdr:colOff>
      <xdr:row>38</xdr:row>
      <xdr:rowOff>151587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9162"/>
          <a:ext cx="889000" cy="1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144196</xdr:rowOff>
    </xdr:from>
    <xdr:to>
      <xdr:col>41</xdr:col>
      <xdr:colOff>50800</xdr:colOff>
      <xdr:row>38</xdr:row>
      <xdr:rowOff>151587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9296"/>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128829</xdr:rowOff>
    </xdr:from>
    <xdr:to>
      <xdr:col>55</xdr:col>
      <xdr:colOff>50800</xdr:colOff>
      <xdr:row>39</xdr:row>
      <xdr:rowOff>58979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50106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115189</xdr:rowOff>
    </xdr:from>
    <xdr:to>
      <xdr:col>50</xdr:col>
      <xdr:colOff>165100</xdr:colOff>
      <xdr:row>39</xdr:row>
      <xdr:rowOff>45339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36466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83262</xdr:rowOff>
    </xdr:from>
    <xdr:to>
      <xdr:col>46</xdr:col>
      <xdr:colOff>38100</xdr:colOff>
      <xdr:row>39</xdr:row>
      <xdr:rowOff>13412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4539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69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100787</xdr:rowOff>
    </xdr:from>
    <xdr:to>
      <xdr:col>41</xdr:col>
      <xdr:colOff>101600</xdr:colOff>
      <xdr:row>39</xdr:row>
      <xdr:rowOff>30937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22064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8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93396</xdr:rowOff>
    </xdr:from>
    <xdr:to>
      <xdr:col>36</xdr:col>
      <xdr:colOff>165100</xdr:colOff>
      <xdr:row>39</xdr:row>
      <xdr:rowOff>23546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14673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1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989</xdr:rowOff>
    </xdr:from>
    <xdr:to>
      <xdr:col>55</xdr:col>
      <xdr:colOff>0</xdr:colOff>
      <xdr:row>59</xdr:row>
      <xdr:rowOff>11292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16539"/>
          <a:ext cx="8382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989</xdr:rowOff>
    </xdr:from>
    <xdr:to>
      <xdr:col>50</xdr:col>
      <xdr:colOff>114300</xdr:colOff>
      <xdr:row>59</xdr:row>
      <xdr:rowOff>26919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16539"/>
          <a:ext cx="8890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18656</xdr:rowOff>
    </xdr:from>
    <xdr:to>
      <xdr:col>45</xdr:col>
      <xdr:colOff>177800</xdr:colOff>
      <xdr:row>59</xdr:row>
      <xdr:rowOff>26919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34206"/>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130022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3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16860</xdr:rowOff>
    </xdr:from>
    <xdr:to>
      <xdr:col>41</xdr:col>
      <xdr:colOff>50800</xdr:colOff>
      <xdr:row>59</xdr:row>
      <xdr:rowOff>18656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3241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131942</xdr:rowOff>
    </xdr:from>
    <xdr:to>
      <xdr:col>55</xdr:col>
      <xdr:colOff>50800</xdr:colOff>
      <xdr:row>59</xdr:row>
      <xdr:rowOff>62092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46869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9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121639</xdr:rowOff>
    </xdr:from>
    <xdr:to>
      <xdr:col>50</xdr:col>
      <xdr:colOff>165100</xdr:colOff>
      <xdr:row>59</xdr:row>
      <xdr:rowOff>51789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42916</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5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147569</xdr:rowOff>
    </xdr:from>
    <xdr:to>
      <xdr:col>46</xdr:col>
      <xdr:colOff>38100</xdr:colOff>
      <xdr:row>59</xdr:row>
      <xdr:rowOff>77719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68846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139306</xdr:rowOff>
    </xdr:from>
    <xdr:to>
      <xdr:col>41</xdr:col>
      <xdr:colOff>101600</xdr:colOff>
      <xdr:row>59</xdr:row>
      <xdr:rowOff>69456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60583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137510</xdr:rowOff>
    </xdr:from>
    <xdr:to>
      <xdr:col>36</xdr:col>
      <xdr:colOff>165100</xdr:colOff>
      <xdr:row>59</xdr:row>
      <xdr:rowOff>67660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58787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7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101619</xdr:rowOff>
    </xdr:from>
    <xdr:to>
      <xdr:col>55</xdr:col>
      <xdr:colOff>0</xdr:colOff>
      <xdr:row>77</xdr:row>
      <xdr:rowOff>87085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31819"/>
          <a:ext cx="838200" cy="15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101619</xdr:rowOff>
    </xdr:from>
    <xdr:to>
      <xdr:col>50</xdr:col>
      <xdr:colOff>114300</xdr:colOff>
      <xdr:row>76</xdr:row>
      <xdr:rowOff>163455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31819"/>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112019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3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163455</xdr:rowOff>
    </xdr:from>
    <xdr:to>
      <xdr:col>45</xdr:col>
      <xdr:colOff>177800</xdr:colOff>
      <xdr:row>77</xdr:row>
      <xdr:rowOff>163551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93655"/>
          <a:ext cx="889000" cy="17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163551</xdr:rowOff>
    </xdr:from>
    <xdr:to>
      <xdr:col>41</xdr:col>
      <xdr:colOff>50800</xdr:colOff>
      <xdr:row>77</xdr:row>
      <xdr:rowOff>169190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6520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36285</xdr:rowOff>
    </xdr:from>
    <xdr:to>
      <xdr:col>55</xdr:col>
      <xdr:colOff>50800</xdr:colOff>
      <xdr:row>77</xdr:row>
      <xdr:rowOff>137885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1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50819</xdr:rowOff>
    </xdr:from>
    <xdr:to>
      <xdr:col>50</xdr:col>
      <xdr:colOff>165100</xdr:colOff>
      <xdr:row>76</xdr:row>
      <xdr:rowOff>152419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168946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5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112655</xdr:rowOff>
    </xdr:from>
    <xdr:to>
      <xdr:col>46</xdr:col>
      <xdr:colOff>38100</xdr:colOff>
      <xdr:row>77</xdr:row>
      <xdr:rowOff>42805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59332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112751</xdr:rowOff>
    </xdr:from>
    <xdr:to>
      <xdr:col>41</xdr:col>
      <xdr:colOff>101600</xdr:colOff>
      <xdr:row>78</xdr:row>
      <xdr:rowOff>42901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34028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118390</xdr:rowOff>
    </xdr:from>
    <xdr:to>
      <xdr:col>36</xdr:col>
      <xdr:colOff>165100</xdr:colOff>
      <xdr:row>78</xdr:row>
      <xdr:rowOff>48540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2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39667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116060</xdr:rowOff>
    </xdr:from>
    <xdr:to>
      <xdr:col>55</xdr:col>
      <xdr:colOff>0</xdr:colOff>
      <xdr:row>96</xdr:row>
      <xdr:rowOff>153512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575260"/>
          <a:ext cx="8382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50260</xdr:rowOff>
    </xdr:from>
    <xdr:to>
      <xdr:col>50</xdr:col>
      <xdr:colOff>114300</xdr:colOff>
      <xdr:row>96</xdr:row>
      <xdr:rowOff>116060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338010"/>
          <a:ext cx="889000" cy="23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50260</xdr:rowOff>
    </xdr:from>
    <xdr:to>
      <xdr:col>45</xdr:col>
      <xdr:colOff>177800</xdr:colOff>
      <xdr:row>97</xdr:row>
      <xdr:rowOff>38336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338010"/>
          <a:ext cx="889000" cy="3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128192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38336</xdr:rowOff>
    </xdr:from>
    <xdr:to>
      <xdr:col>41</xdr:col>
      <xdr:colOff>50800</xdr:colOff>
      <xdr:row>97</xdr:row>
      <xdr:rowOff>63309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668986"/>
          <a:ext cx="889000" cy="2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169136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102712</xdr:rowOff>
    </xdr:from>
    <xdr:to>
      <xdr:col>55</xdr:col>
      <xdr:colOff>50800</xdr:colOff>
      <xdr:row>97</xdr:row>
      <xdr:rowOff>32862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81139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65260</xdr:rowOff>
    </xdr:from>
    <xdr:to>
      <xdr:col>50</xdr:col>
      <xdr:colOff>165100</xdr:colOff>
      <xdr:row>96</xdr:row>
      <xdr:rowOff>166860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5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157987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170910</xdr:rowOff>
    </xdr:from>
    <xdr:to>
      <xdr:col>46</xdr:col>
      <xdr:colOff>38100</xdr:colOff>
      <xdr:row>95</xdr:row>
      <xdr:rowOff>101060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2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117587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0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158986</xdr:rowOff>
    </xdr:from>
    <xdr:to>
      <xdr:col>41</xdr:col>
      <xdr:colOff>101600</xdr:colOff>
      <xdr:row>97</xdr:row>
      <xdr:rowOff>89136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80263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1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12509</xdr:rowOff>
    </xdr:from>
    <xdr:to>
      <xdr:col>36</xdr:col>
      <xdr:colOff>165100</xdr:colOff>
      <xdr:row>97</xdr:row>
      <xdr:rowOff>114109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105236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3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160674</xdr:rowOff>
    </xdr:from>
    <xdr:to>
      <xdr:col>85</xdr:col>
      <xdr:colOff>127000</xdr:colOff>
      <xdr:row>37</xdr:row>
      <xdr:rowOff>4997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32874"/>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34144</xdr:rowOff>
    </xdr:from>
    <xdr:to>
      <xdr:col>81</xdr:col>
      <xdr:colOff>50800</xdr:colOff>
      <xdr:row>37</xdr:row>
      <xdr:rowOff>4997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34894"/>
          <a:ext cx="889000" cy="3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34144</xdr:rowOff>
    </xdr:from>
    <xdr:to>
      <xdr:col>76</xdr:col>
      <xdr:colOff>114300</xdr:colOff>
      <xdr:row>35</xdr:row>
      <xdr:rowOff>98666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034894"/>
          <a:ext cx="889000" cy="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8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152673</xdr:rowOff>
    </xdr:from>
    <xdr:to>
      <xdr:col>71</xdr:col>
      <xdr:colOff>177800</xdr:colOff>
      <xdr:row>35</xdr:row>
      <xdr:rowOff>98666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5639073"/>
          <a:ext cx="889000" cy="46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28294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68413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109874</xdr:rowOff>
    </xdr:from>
    <xdr:to>
      <xdr:col>85</xdr:col>
      <xdr:colOff>177800</xdr:colOff>
      <xdr:row>37</xdr:row>
      <xdr:rowOff>40024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88301</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6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125647</xdr:rowOff>
    </xdr:from>
    <xdr:to>
      <xdr:col>81</xdr:col>
      <xdr:colOff>101600</xdr:colOff>
      <xdr:row>37</xdr:row>
      <xdr:rowOff>55797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46924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154794</xdr:rowOff>
    </xdr:from>
    <xdr:to>
      <xdr:col>76</xdr:col>
      <xdr:colOff>165100</xdr:colOff>
      <xdr:row>35</xdr:row>
      <xdr:rowOff>84944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8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101471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75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47866</xdr:rowOff>
    </xdr:from>
    <xdr:to>
      <xdr:col>72</xdr:col>
      <xdr:colOff>38100</xdr:colOff>
      <xdr:row>35</xdr:row>
      <xdr:rowOff>149466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165993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2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101873</xdr:rowOff>
    </xdr:from>
    <xdr:to>
      <xdr:col>67</xdr:col>
      <xdr:colOff>101600</xdr:colOff>
      <xdr:row>33</xdr:row>
      <xdr:rowOff>32023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58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48550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3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128410</xdr:rowOff>
    </xdr:from>
    <xdr:to>
      <xdr:col>85</xdr:col>
      <xdr:colOff>127000</xdr:colOff>
      <xdr:row>58</xdr:row>
      <xdr:rowOff>28867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01060"/>
          <a:ext cx="8382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128067</xdr:rowOff>
    </xdr:from>
    <xdr:to>
      <xdr:col>81</xdr:col>
      <xdr:colOff>50800</xdr:colOff>
      <xdr:row>58</xdr:row>
      <xdr:rowOff>28867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00717"/>
          <a:ext cx="889000" cy="7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11282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128067</xdr:rowOff>
    </xdr:from>
    <xdr:to>
      <xdr:col>76</xdr:col>
      <xdr:colOff>114300</xdr:colOff>
      <xdr:row>57</xdr:row>
      <xdr:rowOff>166510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00717"/>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160210</xdr:rowOff>
    </xdr:from>
    <xdr:to>
      <xdr:col>71</xdr:col>
      <xdr:colOff>177800</xdr:colOff>
      <xdr:row>57</xdr:row>
      <xdr:rowOff>166510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932860"/>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35920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77610</xdr:rowOff>
    </xdr:from>
    <xdr:to>
      <xdr:col>85</xdr:col>
      <xdr:colOff>177800</xdr:colOff>
      <xdr:row>58</xdr:row>
      <xdr:rowOff>7760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56037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149517</xdr:rowOff>
    </xdr:from>
    <xdr:to>
      <xdr:col>81</xdr:col>
      <xdr:colOff>101600</xdr:colOff>
      <xdr:row>58</xdr:row>
      <xdr:rowOff>79667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70794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77267</xdr:rowOff>
    </xdr:from>
    <xdr:to>
      <xdr:col>76</xdr:col>
      <xdr:colOff>165100</xdr:colOff>
      <xdr:row>58</xdr:row>
      <xdr:rowOff>7417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169994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115710</xdr:rowOff>
    </xdr:from>
    <xdr:to>
      <xdr:col>72</xdr:col>
      <xdr:colOff>38100</xdr:colOff>
      <xdr:row>58</xdr:row>
      <xdr:rowOff>45860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36987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8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109410</xdr:rowOff>
    </xdr:from>
    <xdr:to>
      <xdr:col>67</xdr:col>
      <xdr:colOff>101600</xdr:colOff>
      <xdr:row>58</xdr:row>
      <xdr:rowOff>39560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56087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65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139830</xdr:rowOff>
    </xdr:from>
    <xdr:to>
      <xdr:col>85</xdr:col>
      <xdr:colOff>127000</xdr:colOff>
      <xdr:row>96</xdr:row>
      <xdr:rowOff>148174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599030"/>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148174</xdr:rowOff>
    </xdr:from>
    <xdr:to>
      <xdr:col>81</xdr:col>
      <xdr:colOff>50800</xdr:colOff>
      <xdr:row>96</xdr:row>
      <xdr:rowOff>155539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07374"/>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140875</xdr:rowOff>
    </xdr:from>
    <xdr:to>
      <xdr:col>76</xdr:col>
      <xdr:colOff>114300</xdr:colOff>
      <xdr:row>96</xdr:row>
      <xdr:rowOff>155539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600075"/>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140533</xdr:rowOff>
    </xdr:from>
    <xdr:to>
      <xdr:col>71</xdr:col>
      <xdr:colOff>177800</xdr:colOff>
      <xdr:row>96</xdr:row>
      <xdr:rowOff>140875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99733"/>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89030</xdr:rowOff>
    </xdr:from>
    <xdr:to>
      <xdr:col>85</xdr:col>
      <xdr:colOff>177800</xdr:colOff>
      <xdr:row>97</xdr:row>
      <xdr:rowOff>19180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67457</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2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97374</xdr:rowOff>
    </xdr:from>
    <xdr:to>
      <xdr:col>81</xdr:col>
      <xdr:colOff>101600</xdr:colOff>
      <xdr:row>97</xdr:row>
      <xdr:rowOff>27524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18651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6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104739</xdr:rowOff>
    </xdr:from>
    <xdr:to>
      <xdr:col>76</xdr:col>
      <xdr:colOff>165100</xdr:colOff>
      <xdr:row>97</xdr:row>
      <xdr:rowOff>34889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26016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6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90075</xdr:rowOff>
    </xdr:from>
    <xdr:to>
      <xdr:col>72</xdr:col>
      <xdr:colOff>38100</xdr:colOff>
      <xdr:row>97</xdr:row>
      <xdr:rowOff>20225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11352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4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89733</xdr:rowOff>
    </xdr:from>
    <xdr:to>
      <xdr:col>67</xdr:col>
      <xdr:colOff>101600</xdr:colOff>
      <xdr:row>97</xdr:row>
      <xdr:rowOff>19883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11010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134259</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49359"/>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6108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83459</xdr:rowOff>
    </xdr:from>
    <xdr:to>
      <xdr:col>98</xdr:col>
      <xdr:colOff>38100</xdr:colOff>
      <xdr:row>39</xdr:row>
      <xdr:rowOff>13609</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30136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37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総務費の住民一人当たりのコストは</a:t>
          </a:r>
          <a:r>
            <a:rPr kumimoji="1" lang="en-US" altLang="ja-JP" sz="1100">
              <a:solidFill>
                <a:schemeClr val="dk1"/>
              </a:solidFill>
              <a:effectLst/>
              <a:latin typeface="+mn-lt"/>
              <a:ea typeface="+mn-ea"/>
              <a:cs typeface="+mn-cs"/>
            </a:rPr>
            <a:t>42,891</a:t>
          </a:r>
          <a:r>
            <a:rPr kumimoji="1" lang="ja-JP" altLang="ja-JP" sz="1100">
              <a:solidFill>
                <a:schemeClr val="dk1"/>
              </a:solidFill>
              <a:effectLst/>
              <a:latin typeface="+mn-lt"/>
              <a:ea typeface="+mn-ea"/>
              <a:cs typeface="+mn-cs"/>
            </a:rPr>
            <a:t>円で、前年度と比較し</a:t>
          </a:r>
          <a:r>
            <a:rPr kumimoji="1" lang="en-US" altLang="ja-JP" sz="1100">
              <a:solidFill>
                <a:schemeClr val="dk1"/>
              </a:solidFill>
              <a:effectLst/>
              <a:latin typeface="+mn-lt"/>
              <a:ea typeface="+mn-ea"/>
              <a:cs typeface="+mn-cs"/>
            </a:rPr>
            <a:t>3,551</a:t>
          </a:r>
          <a:r>
            <a:rPr kumimoji="1" lang="ja-JP" altLang="ja-JP" sz="1100">
              <a:solidFill>
                <a:schemeClr val="dk1"/>
              </a:solidFill>
              <a:effectLst/>
              <a:latin typeface="+mn-lt"/>
              <a:ea typeface="+mn-ea"/>
              <a:cs typeface="+mn-cs"/>
            </a:rPr>
            <a:t>円の減少となっている。主な要因は、市庁舎維持管理事業の減によるものである。</a:t>
          </a:r>
          <a:endParaRPr lang="ja-JP" altLang="ja-JP" sz="1400">
            <a:effectLst/>
          </a:endParaRPr>
        </a:p>
        <a:p>
          <a:r>
            <a:rPr kumimoji="1" lang="ja-JP" altLang="ja-JP" sz="1100">
              <a:solidFill>
                <a:schemeClr val="dk1"/>
              </a:solidFill>
              <a:effectLst/>
              <a:latin typeface="+mn-lt"/>
              <a:ea typeface="+mn-ea"/>
              <a:cs typeface="+mn-cs"/>
            </a:rPr>
            <a:t>民生費では、住民一人当たりのコストが</a:t>
          </a:r>
          <a:r>
            <a:rPr kumimoji="1" lang="en-US" altLang="ja-JP" sz="1100">
              <a:solidFill>
                <a:schemeClr val="dk1"/>
              </a:solidFill>
              <a:effectLst/>
              <a:latin typeface="+mn-lt"/>
              <a:ea typeface="+mn-ea"/>
              <a:cs typeface="+mn-cs"/>
            </a:rPr>
            <a:t>147,129</a:t>
          </a:r>
          <a:r>
            <a:rPr kumimoji="1" lang="ja-JP" altLang="ja-JP" sz="1100">
              <a:solidFill>
                <a:schemeClr val="dk1"/>
              </a:solidFill>
              <a:effectLst/>
              <a:latin typeface="+mn-lt"/>
              <a:ea typeface="+mn-ea"/>
              <a:cs typeface="+mn-cs"/>
            </a:rPr>
            <a:t>円で、前年度と比較し</a:t>
          </a:r>
          <a:r>
            <a:rPr kumimoji="1" lang="en-US" altLang="ja-JP" sz="1100">
              <a:solidFill>
                <a:schemeClr val="dk1"/>
              </a:solidFill>
              <a:effectLst/>
              <a:latin typeface="+mn-lt"/>
              <a:ea typeface="+mn-ea"/>
              <a:cs typeface="+mn-cs"/>
            </a:rPr>
            <a:t>10,257</a:t>
          </a:r>
          <a:r>
            <a:rPr kumimoji="1" lang="ja-JP" altLang="ja-JP" sz="1100">
              <a:solidFill>
                <a:schemeClr val="dk1"/>
              </a:solidFill>
              <a:effectLst/>
              <a:latin typeface="+mn-lt"/>
              <a:ea typeface="+mn-ea"/>
              <a:cs typeface="+mn-cs"/>
            </a:rPr>
            <a:t>円減少している。主な要因は、国の子育て世帯への臨時特別給付金事業（約</a:t>
          </a:r>
          <a:r>
            <a:rPr kumimoji="1" lang="en-US" altLang="ja-JP" sz="1100">
              <a:solidFill>
                <a:schemeClr val="dk1"/>
              </a:solidFill>
              <a:effectLst/>
              <a:latin typeface="+mn-lt"/>
              <a:ea typeface="+mn-ea"/>
              <a:cs typeface="+mn-cs"/>
            </a:rPr>
            <a:t>1,037</a:t>
          </a:r>
          <a:r>
            <a:rPr kumimoji="1" lang="ja-JP" altLang="ja-JP" sz="1100">
              <a:solidFill>
                <a:schemeClr val="dk1"/>
              </a:solidFill>
              <a:effectLst/>
              <a:latin typeface="+mn-lt"/>
              <a:ea typeface="+mn-ea"/>
              <a:cs typeface="+mn-cs"/>
            </a:rPr>
            <a:t>千円）の減や、住民税非課税世帯等への臨時特別給付金事業（約</a:t>
          </a:r>
          <a:r>
            <a:rPr kumimoji="1" lang="en-US" altLang="ja-JP" sz="1100">
              <a:solidFill>
                <a:schemeClr val="dk1"/>
              </a:solidFill>
              <a:effectLst/>
              <a:latin typeface="+mn-lt"/>
              <a:ea typeface="+mn-ea"/>
              <a:cs typeface="+mn-cs"/>
            </a:rPr>
            <a:t>457</a:t>
          </a:r>
          <a:r>
            <a:rPr kumimoji="1" lang="ja-JP" altLang="ja-JP" sz="1100">
              <a:solidFill>
                <a:schemeClr val="dk1"/>
              </a:solidFill>
              <a:effectLst/>
              <a:latin typeface="+mn-lt"/>
              <a:ea typeface="+mn-ea"/>
              <a:cs typeface="+mn-cs"/>
            </a:rPr>
            <a:t>千円）の減などによるものであり、類似団体も同様の減少がみられる。</a:t>
          </a:r>
          <a:endParaRPr lang="ja-JP" altLang="ja-JP" sz="1400">
            <a:effectLst/>
          </a:endParaRPr>
        </a:p>
        <a:p>
          <a:r>
            <a:rPr kumimoji="1" lang="ja-JP" altLang="ja-JP" sz="1100">
              <a:solidFill>
                <a:schemeClr val="dk1"/>
              </a:solidFill>
              <a:effectLst/>
              <a:latin typeface="+mn-lt"/>
              <a:ea typeface="+mn-ea"/>
              <a:cs typeface="+mn-cs"/>
            </a:rPr>
            <a:t>教育費においては、住民一人当たりのコストが</a:t>
          </a:r>
          <a:r>
            <a:rPr kumimoji="1" lang="en-US" altLang="ja-JP" sz="1100">
              <a:solidFill>
                <a:schemeClr val="dk1"/>
              </a:solidFill>
              <a:effectLst/>
              <a:latin typeface="+mn-lt"/>
              <a:ea typeface="+mn-ea"/>
              <a:cs typeface="+mn-cs"/>
            </a:rPr>
            <a:t>50,389</a:t>
          </a:r>
          <a:r>
            <a:rPr kumimoji="1" lang="ja-JP" altLang="ja-JP" sz="1100">
              <a:solidFill>
                <a:schemeClr val="dk1"/>
              </a:solidFill>
              <a:effectLst/>
              <a:latin typeface="+mn-lt"/>
              <a:ea typeface="+mn-ea"/>
              <a:cs typeface="+mn-cs"/>
            </a:rPr>
            <a:t>円で、前年度と比較し</a:t>
          </a:r>
          <a:r>
            <a:rPr kumimoji="1" lang="en-US" altLang="ja-JP" sz="1100">
              <a:solidFill>
                <a:schemeClr val="dk1"/>
              </a:solidFill>
              <a:effectLst/>
              <a:latin typeface="+mn-lt"/>
              <a:ea typeface="+mn-ea"/>
              <a:cs typeface="+mn-cs"/>
            </a:rPr>
            <a:t>5,662</a:t>
          </a:r>
          <a:r>
            <a:rPr kumimoji="1" lang="ja-JP" altLang="ja-JP" sz="1100">
              <a:solidFill>
                <a:schemeClr val="dk1"/>
              </a:solidFill>
              <a:effectLst/>
              <a:latin typeface="+mn-lt"/>
              <a:ea typeface="+mn-ea"/>
              <a:cs typeface="+mn-cs"/>
            </a:rPr>
            <a:t>円増加している。主な要因は、中学校施設整備事業（約</a:t>
          </a:r>
          <a:r>
            <a:rPr kumimoji="1" lang="en-US" altLang="ja-JP" sz="1100">
              <a:solidFill>
                <a:schemeClr val="dk1"/>
              </a:solidFill>
              <a:effectLst/>
              <a:latin typeface="+mn-lt"/>
              <a:ea typeface="+mn-ea"/>
              <a:cs typeface="+mn-cs"/>
            </a:rPr>
            <a:t>131,684</a:t>
          </a:r>
          <a:r>
            <a:rPr kumimoji="1" lang="ja-JP" altLang="ja-JP" sz="1100">
              <a:solidFill>
                <a:schemeClr val="dk1"/>
              </a:solidFill>
              <a:effectLst/>
              <a:latin typeface="+mn-lt"/>
              <a:ea typeface="+mn-ea"/>
              <a:cs typeface="+mn-cs"/>
            </a:rPr>
            <a:t>千円）の増によるものである。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令和４年度決算における財政調整基金の残高は、前年度より約</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百万円増加しており、標準財政規模比で、</a:t>
          </a:r>
          <a:r>
            <a:rPr kumimoji="1" lang="en-US" altLang="ja-JP" sz="1100">
              <a:solidFill>
                <a:schemeClr val="dk1"/>
              </a:solidFill>
              <a:effectLst/>
              <a:latin typeface="+mn-lt"/>
              <a:ea typeface="+mn-ea"/>
              <a:cs typeface="+mn-cs"/>
            </a:rPr>
            <a:t>2.38</a:t>
          </a:r>
          <a:r>
            <a:rPr kumimoji="1" lang="ja-JP" altLang="ja-JP" sz="1100">
              <a:solidFill>
                <a:schemeClr val="dk1"/>
              </a:solidFill>
              <a:effectLst/>
              <a:latin typeface="+mn-lt"/>
              <a:ea typeface="+mn-ea"/>
              <a:cs typeface="+mn-cs"/>
            </a:rPr>
            <a:t>ポイントの増加となっている。</a:t>
          </a:r>
          <a:endParaRPr lang="ja-JP" altLang="ja-JP" sz="1400">
            <a:effectLst/>
          </a:endParaRPr>
        </a:p>
        <a:p>
          <a:r>
            <a:rPr kumimoji="1" lang="ja-JP" altLang="ja-JP" sz="1100">
              <a:solidFill>
                <a:schemeClr val="dk1"/>
              </a:solidFill>
              <a:effectLst/>
              <a:latin typeface="+mn-lt"/>
              <a:ea typeface="+mn-ea"/>
              <a:cs typeface="+mn-cs"/>
            </a:rPr>
            <a:t>実質収支額は、前年度より約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百万円増加し、標準財政規模比で、</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ポイント上回った。また、実質単年度収支は約</a:t>
          </a:r>
          <a:r>
            <a:rPr kumimoji="1" lang="en-US" altLang="ja-JP" sz="1100">
              <a:solidFill>
                <a:schemeClr val="dk1"/>
              </a:solidFill>
              <a:effectLst/>
              <a:latin typeface="+mn-lt"/>
              <a:ea typeface="+mn-ea"/>
              <a:cs typeface="+mn-cs"/>
            </a:rPr>
            <a:t>895</a:t>
          </a:r>
          <a:r>
            <a:rPr kumimoji="1" lang="ja-JP" altLang="ja-JP" sz="1100">
              <a:solidFill>
                <a:schemeClr val="dk1"/>
              </a:solidFill>
              <a:effectLst/>
              <a:latin typeface="+mn-lt"/>
              <a:ea typeface="+mn-ea"/>
              <a:cs typeface="+mn-cs"/>
            </a:rPr>
            <a:t>百万円減少し、標準財政規模比では、</a:t>
          </a:r>
          <a:r>
            <a:rPr kumimoji="1" lang="en-US" altLang="ja-JP" sz="1100">
              <a:solidFill>
                <a:schemeClr val="dk1"/>
              </a:solidFill>
              <a:effectLst/>
              <a:latin typeface="+mn-lt"/>
              <a:ea typeface="+mn-ea"/>
              <a:cs typeface="+mn-cs"/>
            </a:rPr>
            <a:t>5.30</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国・県支出金などの減少により歳入総額は減額したが、補助費や普通建設事業費の減少などにより歳出総額の減額が歳入の減額を上回り、実質収支は増額となっている。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群馬県館林市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各会計とも黒字となっており、連結赤字額及び連結実質赤字比率は算出されていない。なお、下水道事業会計は令和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年度から地方公営企業法の財務規定を適用している。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年度決算において、一般会計では実質収支額が前年比で、約</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百万円増加しており、標準財政規模比で</a:t>
          </a:r>
          <a:r>
            <a:rPr kumimoji="1" lang="en-US" altLang="ja-JP" sz="1100">
              <a:solidFill>
                <a:schemeClr val="dk1"/>
              </a:solidFill>
              <a:effectLst/>
              <a:latin typeface="+mn-lt"/>
              <a:ea typeface="+mn-ea"/>
              <a:cs typeface="+mn-cs"/>
            </a:rPr>
            <a:t>0.49</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介護保険特別会計では、実質収支額が約</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百万円増加し、標準財政規模比で</a:t>
          </a:r>
          <a:r>
            <a:rPr kumimoji="1" lang="en-US" altLang="ja-JP" sz="1100">
              <a:solidFill>
                <a:schemeClr val="dk1"/>
              </a:solidFill>
              <a:effectLst/>
              <a:latin typeface="+mn-lt"/>
              <a:ea typeface="+mn-ea"/>
              <a:cs typeface="+mn-cs"/>
            </a:rPr>
            <a:t>0.52</a:t>
          </a:r>
          <a:r>
            <a:rPr kumimoji="1" lang="ja-JP" altLang="ja-JP" sz="1100">
              <a:solidFill>
                <a:schemeClr val="dk1"/>
              </a:solidFill>
              <a:effectLst/>
              <a:latin typeface="+mn-lt"/>
              <a:ea typeface="+mn-ea"/>
              <a:cs typeface="+mn-cs"/>
            </a:rPr>
            <a:t>ポイント上回った。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下水道事業会計では、実質収支額が約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百万円増加し、標準財政規模比で</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国民健康保険特別会計では、実質収支額が約</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百万円減少し、標準財政規模比で</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後期高齢者医療特別会計では、実質収支額が約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百万円減少し、標準財政規模比で</a:t>
          </a:r>
          <a:r>
            <a:rPr kumimoji="1" lang="en-US" altLang="ja-JP" sz="1100">
              <a:solidFill>
                <a:schemeClr val="dk1"/>
              </a:solidFill>
              <a:effectLst/>
              <a:latin typeface="+mn-lt"/>
              <a:ea typeface="+mn-ea"/>
              <a:cs typeface="+mn-cs"/>
            </a:rPr>
            <a:t>0.03</a:t>
          </a:r>
          <a:r>
            <a:rPr kumimoji="1" lang="ja-JP" altLang="ja-JP" sz="1100">
              <a:solidFill>
                <a:schemeClr val="dk1"/>
              </a:solidFill>
              <a:effectLst/>
              <a:latin typeface="+mn-lt"/>
              <a:ea typeface="+mn-ea"/>
              <a:cs typeface="+mn-cs"/>
            </a:rPr>
            <a:t>ポイント下回った。</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32401969</v>
      </c>
      <c r="BO4" s="371"/>
      <c r="BP4" s="371"/>
      <c r="BQ4" s="371"/>
      <c r="BR4" s="371"/>
      <c r="BS4" s="371"/>
      <c r="BT4" s="371"/>
      <c r="BU4" s="372"/>
      <c r="BV4" s="370">
        <v>33810070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15.8</v>
      </c>
      <c r="CU4" s="377"/>
      <c r="CV4" s="377"/>
      <c r="CW4" s="377"/>
      <c r="CX4" s="377"/>
      <c r="CY4" s="377"/>
      <c r="CZ4" s="377"/>
      <c r="DA4" s="378"/>
      <c r="DB4" s="376">
        <v>15.3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29659795</v>
      </c>
      <c r="BO5" s="408"/>
      <c r="BP5" s="408"/>
      <c r="BQ5" s="408"/>
      <c r="BR5" s="408"/>
      <c r="BS5" s="408"/>
      <c r="BT5" s="408"/>
      <c r="BU5" s="409"/>
      <c r="BV5" s="407">
        <v>31097338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94.8</v>
      </c>
      <c r="CU5" s="405"/>
      <c r="CV5" s="405"/>
      <c r="CW5" s="405"/>
      <c r="CX5" s="405"/>
      <c r="CY5" s="405"/>
      <c r="CZ5" s="405"/>
      <c r="DA5" s="406"/>
      <c r="DB5" s="404">
        <v>89.8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2742174</v>
      </c>
      <c r="BO6" s="408"/>
      <c r="BP6" s="408"/>
      <c r="BQ6" s="408"/>
      <c r="BR6" s="408"/>
      <c r="BS6" s="408"/>
      <c r="BT6" s="408"/>
      <c r="BU6" s="409"/>
      <c r="BV6" s="407">
        <v>2712732</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97.2</v>
      </c>
      <c r="CU6" s="445"/>
      <c r="CV6" s="445"/>
      <c r="CW6" s="445"/>
      <c r="CX6" s="445"/>
      <c r="CY6" s="445"/>
      <c r="CZ6" s="445"/>
      <c r="DA6" s="446"/>
      <c r="DB6" s="444">
        <v>98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29716</v>
      </c>
      <c r="BO7" s="408"/>
      <c r="BP7" s="408"/>
      <c r="BQ7" s="408"/>
      <c r="BR7" s="408"/>
      <c r="BS7" s="408"/>
      <c r="BT7" s="408"/>
      <c r="BU7" s="409"/>
      <c r="BV7" s="407">
        <v>34556</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17164719</v>
      </c>
      <c r="CU7" s="408"/>
      <c r="CV7" s="408"/>
      <c r="CW7" s="408"/>
      <c r="CX7" s="408"/>
      <c r="CY7" s="408"/>
      <c r="CZ7" s="408"/>
      <c r="DA7" s="409"/>
      <c r="DB7" s="407">
        <v>17483173</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104</v>
      </c>
      <c r="AV8" s="440"/>
      <c r="AW8" s="440"/>
      <c r="AX8" s="440"/>
      <c r="AY8" s="441" t="s">
        <v>112</v>
      </c>
      <c r="AZ8" s="442"/>
      <c r="BA8" s="442"/>
      <c r="BB8" s="442"/>
      <c r="BC8" s="442"/>
      <c r="BD8" s="442"/>
      <c r="BE8" s="442"/>
      <c r="BF8" s="442"/>
      <c r="BG8" s="442"/>
      <c r="BH8" s="442"/>
      <c r="BI8" s="442"/>
      <c r="BJ8" s="442"/>
      <c r="BK8" s="442"/>
      <c r="BL8" s="442"/>
      <c r="BM8" s="443"/>
      <c r="BN8" s="407">
        <v>2712458</v>
      </c>
      <c r="BO8" s="408"/>
      <c r="BP8" s="408"/>
      <c r="BQ8" s="408"/>
      <c r="BR8" s="408"/>
      <c r="BS8" s="408"/>
      <c r="BT8" s="408"/>
      <c r="BU8" s="409"/>
      <c r="BV8" s="407">
        <v>2678176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0.82</v>
      </c>
      <c r="CU8" s="448"/>
      <c r="CV8" s="448"/>
      <c r="CW8" s="448"/>
      <c r="CX8" s="448"/>
      <c r="CY8" s="448"/>
      <c r="CZ8" s="448"/>
      <c r="DA8" s="449"/>
      <c r="DB8" s="447">
        <v>0.84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75309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34282</v>
      </c>
      <c r="BO9" s="408"/>
      <c r="BP9" s="408"/>
      <c r="BQ9" s="408"/>
      <c r="BR9" s="408"/>
      <c r="BS9" s="408"/>
      <c r="BT9" s="408"/>
      <c r="BU9" s="409"/>
      <c r="BV9" s="407">
        <v>626957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9.6999999999999993</v>
      </c>
      <c r="CU9" s="405"/>
      <c r="CV9" s="405"/>
      <c r="CW9" s="405"/>
      <c r="CX9" s="405"/>
      <c r="CY9" s="405"/>
      <c r="CZ9" s="405"/>
      <c r="DA9" s="406"/>
      <c r="DB9" s="404">
        <v>9.6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76667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104</v>
      </c>
      <c r="AV10" s="440"/>
      <c r="AW10" s="440"/>
      <c r="AX10" s="440"/>
      <c r="AY10" s="441" t="s">
        <v>122</v>
      </c>
      <c r="AZ10" s="442"/>
      <c r="BA10" s="442"/>
      <c r="BB10" s="442"/>
      <c r="BC10" s="442"/>
      <c r="BD10" s="442"/>
      <c r="BE10" s="442"/>
      <c r="BF10" s="442"/>
      <c r="BG10" s="442"/>
      <c r="BH10" s="442"/>
      <c r="BI10" s="442"/>
      <c r="BJ10" s="442"/>
      <c r="BK10" s="442"/>
      <c r="BL10" s="442"/>
      <c r="BM10" s="443"/>
      <c r="BN10" s="407">
        <v>4209</v>
      </c>
      <c r="BO10" s="408"/>
      <c r="BP10" s="408"/>
      <c r="BQ10" s="408"/>
      <c r="BR10" s="408"/>
      <c r="BS10" s="408"/>
      <c r="BT10" s="408"/>
      <c r="BU10" s="409"/>
      <c r="BV10" s="407">
        <v>5838</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104</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2">
      <c r="A12" s="181"/>
      <c r="B12" s="467" t="s">
        <v>131</v>
      </c>
      <c r="C12" s="468"/>
      <c r="D12" s="468"/>
      <c r="E12" s="468"/>
      <c r="F12" s="468"/>
      <c r="G12" s="468"/>
      <c r="H12" s="468"/>
      <c r="I12" s="468"/>
      <c r="J12" s="468"/>
      <c r="K12" s="469"/>
      <c r="L12" s="476" t="s">
        <v>132</v>
      </c>
      <c r="M12" s="477"/>
      <c r="N12" s="477"/>
      <c r="O12" s="477"/>
      <c r="P12" s="477"/>
      <c r="Q12" s="478"/>
      <c r="R12" s="479">
        <v>74427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104</v>
      </c>
      <c r="AV12" s="440"/>
      <c r="AW12" s="440"/>
      <c r="AX12" s="440"/>
      <c r="AY12" s="441" t="s">
        <v>136</v>
      </c>
      <c r="AZ12" s="442"/>
      <c r="BA12" s="442"/>
      <c r="BB12" s="442"/>
      <c r="BC12" s="442"/>
      <c r="BD12" s="442"/>
      <c r="BE12" s="442"/>
      <c r="BF12" s="442"/>
      <c r="BG12" s="442"/>
      <c r="BH12" s="442"/>
      <c r="BI12" s="442"/>
      <c r="BJ12" s="442"/>
      <c r="BK12" s="442"/>
      <c r="BL12" s="442"/>
      <c r="BM12" s="443"/>
      <c r="BN12" s="407">
        <v>1751714</v>
      </c>
      <c r="BO12" s="408"/>
      <c r="BP12" s="408"/>
      <c r="BQ12" s="408"/>
      <c r="BR12" s="408"/>
      <c r="BS12" s="408"/>
      <c r="BT12" s="408"/>
      <c r="BU12" s="409"/>
      <c r="BV12" s="407">
        <v>1451486</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71332</v>
      </c>
      <c r="S13" s="492"/>
      <c r="T13" s="492"/>
      <c r="U13" s="492"/>
      <c r="V13" s="493"/>
      <c r="W13" s="423" t="s">
        <v>140</v>
      </c>
      <c r="X13" s="424"/>
      <c r="Y13" s="424"/>
      <c r="Z13" s="424"/>
      <c r="AA13" s="424"/>
      <c r="AB13" s="414"/>
      <c r="AC13" s="458">
        <v>1397</v>
      </c>
      <c r="AD13" s="459"/>
      <c r="AE13" s="459"/>
      <c r="AF13" s="459"/>
      <c r="AG13" s="501"/>
      <c r="AH13" s="458">
        <v>1541</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-1713223</v>
      </c>
      <c r="BO13" s="408"/>
      <c r="BP13" s="408"/>
      <c r="BQ13" s="408"/>
      <c r="BR13" s="408"/>
      <c r="BS13" s="408"/>
      <c r="BT13" s="408"/>
      <c r="BU13" s="409"/>
      <c r="BV13" s="407">
        <v>-818691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5.6</v>
      </c>
      <c r="CU13" s="405"/>
      <c r="CV13" s="405"/>
      <c r="CW13" s="405"/>
      <c r="CX13" s="405"/>
      <c r="CY13" s="405"/>
      <c r="CZ13" s="405"/>
      <c r="DA13" s="406"/>
      <c r="DB13" s="404">
        <v>5.3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74940</v>
      </c>
      <c r="S14" s="492"/>
      <c r="T14" s="492"/>
      <c r="U14" s="492"/>
      <c r="V14" s="493"/>
      <c r="W14" s="397"/>
      <c r="X14" s="398"/>
      <c r="Y14" s="398"/>
      <c r="Z14" s="398"/>
      <c r="AA14" s="398"/>
      <c r="AB14" s="387"/>
      <c r="AC14" s="494">
        <v>3.8</v>
      </c>
      <c r="AD14" s="495"/>
      <c r="AE14" s="495"/>
      <c r="AF14" s="495"/>
      <c r="AG14" s="496"/>
      <c r="AH14" s="494">
        <v>4.3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85.3</v>
      </c>
      <c r="CU14" s="506"/>
      <c r="CV14" s="506"/>
      <c r="CW14" s="506"/>
      <c r="CX14" s="506"/>
      <c r="CY14" s="506"/>
      <c r="CZ14" s="506"/>
      <c r="DA14" s="507"/>
      <c r="DB14" s="505">
        <v>87.1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72143</v>
      </c>
      <c r="S15" s="492"/>
      <c r="T15" s="492"/>
      <c r="U15" s="492"/>
      <c r="V15" s="493"/>
      <c r="W15" s="423" t="s">
        <v>147</v>
      </c>
      <c r="X15" s="424"/>
      <c r="Y15" s="424"/>
      <c r="Z15" s="424"/>
      <c r="AA15" s="424"/>
      <c r="AB15" s="414"/>
      <c r="AC15" s="458">
        <v>13243</v>
      </c>
      <c r="AD15" s="459"/>
      <c r="AE15" s="459"/>
      <c r="AF15" s="459"/>
      <c r="AG15" s="501"/>
      <c r="AH15" s="458">
        <v>12790</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10938227</v>
      </c>
      <c r="BO15" s="371"/>
      <c r="BP15" s="371"/>
      <c r="BQ15" s="371"/>
      <c r="BR15" s="371"/>
      <c r="BS15" s="371"/>
      <c r="BT15" s="371"/>
      <c r="BU15" s="372"/>
      <c r="BV15" s="370">
        <v>10539582</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35.700000000000003</v>
      </c>
      <c r="AD16" s="495"/>
      <c r="AE16" s="495"/>
      <c r="AF16" s="495"/>
      <c r="AG16" s="496"/>
      <c r="AH16" s="494">
        <v>35.799999999999997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13742850</v>
      </c>
      <c r="BO16" s="408"/>
      <c r="BP16" s="408"/>
      <c r="BQ16" s="408"/>
      <c r="BR16" s="408"/>
      <c r="BS16" s="408"/>
      <c r="BT16" s="408"/>
      <c r="BU16" s="409"/>
      <c r="BV16" s="407">
        <v>13076241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22408</v>
      </c>
      <c r="AD17" s="459"/>
      <c r="AE17" s="459"/>
      <c r="AF17" s="459"/>
      <c r="AG17" s="501"/>
      <c r="AH17" s="458">
        <v>21401</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13913084</v>
      </c>
      <c r="BO17" s="408"/>
      <c r="BP17" s="408"/>
      <c r="BQ17" s="408"/>
      <c r="BR17" s="408"/>
      <c r="BS17" s="408"/>
      <c r="BT17" s="408"/>
      <c r="BU17" s="409"/>
      <c r="BV17" s="407">
        <v>13380793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60.97</v>
      </c>
      <c r="M18" s="531"/>
      <c r="N18" s="531"/>
      <c r="O18" s="531"/>
      <c r="P18" s="531"/>
      <c r="Q18" s="531"/>
      <c r="R18" s="532"/>
      <c r="S18" s="532"/>
      <c r="T18" s="532"/>
      <c r="U18" s="532"/>
      <c r="V18" s="533"/>
      <c r="W18" s="425"/>
      <c r="X18" s="426"/>
      <c r="Y18" s="426"/>
      <c r="Z18" s="426"/>
      <c r="AA18" s="426"/>
      <c r="AB18" s="417"/>
      <c r="AC18" s="534">
        <v>60.5</v>
      </c>
      <c r="AD18" s="535"/>
      <c r="AE18" s="535"/>
      <c r="AF18" s="535"/>
      <c r="AG18" s="536"/>
      <c r="AH18" s="534">
        <v>59.9</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16801293</v>
      </c>
      <c r="BO18" s="408"/>
      <c r="BP18" s="408"/>
      <c r="BQ18" s="408"/>
      <c r="BR18" s="408"/>
      <c r="BS18" s="408"/>
      <c r="BT18" s="408"/>
      <c r="BU18" s="409"/>
      <c r="BV18" s="407">
        <v>16604685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1235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22073871</v>
      </c>
      <c r="BO19" s="408"/>
      <c r="BP19" s="408"/>
      <c r="BQ19" s="408"/>
      <c r="BR19" s="408"/>
      <c r="BS19" s="408"/>
      <c r="BT19" s="408"/>
      <c r="BU19" s="409"/>
      <c r="BV19" s="407">
        <v>22016261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31643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26843035</v>
      </c>
      <c r="BO22" s="371"/>
      <c r="BP22" s="371"/>
      <c r="BQ22" s="371"/>
      <c r="BR22" s="371"/>
      <c r="BS22" s="371"/>
      <c r="BT22" s="371"/>
      <c r="BU22" s="372"/>
      <c r="BV22" s="370">
        <v>27381833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23644745</v>
      </c>
      <c r="BO23" s="408"/>
      <c r="BP23" s="408"/>
      <c r="BQ23" s="408"/>
      <c r="BR23" s="408"/>
      <c r="BS23" s="408"/>
      <c r="BT23" s="408"/>
      <c r="BU23" s="409"/>
      <c r="BV23" s="407">
        <v>24019312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8900</v>
      </c>
      <c r="R24" s="459"/>
      <c r="S24" s="459"/>
      <c r="T24" s="459"/>
      <c r="U24" s="459"/>
      <c r="V24" s="501"/>
      <c r="W24" s="553"/>
      <c r="X24" s="554"/>
      <c r="Y24" s="555"/>
      <c r="Z24" s="457" t="s">
        <v>172</v>
      </c>
      <c r="AA24" s="437"/>
      <c r="AB24" s="437"/>
      <c r="AC24" s="437"/>
      <c r="AD24" s="437"/>
      <c r="AE24" s="437"/>
      <c r="AF24" s="437"/>
      <c r="AG24" s="438"/>
      <c r="AH24" s="458">
        <v>542</v>
      </c>
      <c r="AI24" s="459"/>
      <c r="AJ24" s="459"/>
      <c r="AK24" s="459"/>
      <c r="AL24" s="501"/>
      <c r="AM24" s="458">
        <v>1620038</v>
      </c>
      <c r="AN24" s="459"/>
      <c r="AO24" s="459"/>
      <c r="AP24" s="459"/>
      <c r="AQ24" s="459"/>
      <c r="AR24" s="501"/>
      <c r="AS24" s="458">
        <v>2989</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13376076</v>
      </c>
      <c r="BO24" s="408"/>
      <c r="BP24" s="408"/>
      <c r="BQ24" s="408"/>
      <c r="BR24" s="408"/>
      <c r="BS24" s="408"/>
      <c r="BT24" s="408"/>
      <c r="BU24" s="409"/>
      <c r="BV24" s="407">
        <v>13232736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7565</v>
      </c>
      <c r="R25" s="459"/>
      <c r="S25" s="459"/>
      <c r="T25" s="459"/>
      <c r="U25" s="459"/>
      <c r="V25" s="501"/>
      <c r="W25" s="553"/>
      <c r="X25" s="554"/>
      <c r="Y25" s="555"/>
      <c r="Z25" s="457" t="s">
        <v>175</v>
      </c>
      <c r="AA25" s="437"/>
      <c r="AB25" s="437"/>
      <c r="AC25" s="437"/>
      <c r="AD25" s="437"/>
      <c r="AE25" s="437"/>
      <c r="AF25" s="437"/>
      <c r="AG25" s="438"/>
      <c r="AH25" s="458" t="s">
        <v>138</v>
      </c>
      <c r="AI25" s="459"/>
      <c r="AJ25" s="459"/>
      <c r="AK25" s="459"/>
      <c r="AL25" s="501"/>
      <c r="AM25" s="458" t="s">
        <v>138</v>
      </c>
      <c r="AN25" s="459"/>
      <c r="AO25" s="459"/>
      <c r="AP25" s="459"/>
      <c r="AQ25" s="459"/>
      <c r="AR25" s="501"/>
      <c r="AS25" s="458" t="s">
        <v>138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2228812</v>
      </c>
      <c r="BO25" s="371"/>
      <c r="BP25" s="371"/>
      <c r="BQ25" s="371"/>
      <c r="BR25" s="371"/>
      <c r="BS25" s="371"/>
      <c r="BT25" s="371"/>
      <c r="BU25" s="372"/>
      <c r="BV25" s="370">
        <v>6274239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177</v>
      </c>
      <c r="F26" s="437"/>
      <c r="G26" s="437"/>
      <c r="H26" s="437"/>
      <c r="I26" s="437"/>
      <c r="J26" s="437"/>
      <c r="K26" s="438"/>
      <c r="L26" s="458">
        <v>1</v>
      </c>
      <c r="M26" s="459"/>
      <c r="N26" s="459"/>
      <c r="O26" s="459"/>
      <c r="P26" s="501"/>
      <c r="Q26" s="458">
        <v>6675</v>
      </c>
      <c r="R26" s="459"/>
      <c r="S26" s="459"/>
      <c r="T26" s="459"/>
      <c r="U26" s="459"/>
      <c r="V26" s="501"/>
      <c r="W26" s="553"/>
      <c r="X26" s="554"/>
      <c r="Y26" s="555"/>
      <c r="Z26" s="457" t="s">
        <v>178</v>
      </c>
      <c r="AA26" s="559"/>
      <c r="AB26" s="559"/>
      <c r="AC26" s="559"/>
      <c r="AD26" s="559"/>
      <c r="AE26" s="559"/>
      <c r="AF26" s="559"/>
      <c r="AG26" s="560"/>
      <c r="AH26" s="458">
        <v>10</v>
      </c>
      <c r="AI26" s="459"/>
      <c r="AJ26" s="459"/>
      <c r="AK26" s="459"/>
      <c r="AL26" s="501"/>
      <c r="AM26" s="458">
        <v>33380</v>
      </c>
      <c r="AN26" s="459"/>
      <c r="AO26" s="459"/>
      <c r="AP26" s="459"/>
      <c r="AQ26" s="459"/>
      <c r="AR26" s="501"/>
      <c r="AS26" s="458">
        <v>3338</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129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180</v>
      </c>
      <c r="F27" s="437"/>
      <c r="G27" s="437"/>
      <c r="H27" s="437"/>
      <c r="I27" s="437"/>
      <c r="J27" s="437"/>
      <c r="K27" s="438"/>
      <c r="L27" s="458">
        <v>1</v>
      </c>
      <c r="M27" s="459"/>
      <c r="N27" s="459"/>
      <c r="O27" s="459"/>
      <c r="P27" s="501"/>
      <c r="Q27" s="458">
        <v>4700</v>
      </c>
      <c r="R27" s="459"/>
      <c r="S27" s="459"/>
      <c r="T27" s="459"/>
      <c r="U27" s="459"/>
      <c r="V27" s="501"/>
      <c r="W27" s="553"/>
      <c r="X27" s="554"/>
      <c r="Y27" s="555"/>
      <c r="Z27" s="457" t="s">
        <v>181</v>
      </c>
      <c r="AA27" s="437"/>
      <c r="AB27" s="437"/>
      <c r="AC27" s="437"/>
      <c r="AD27" s="437"/>
      <c r="AE27" s="437"/>
      <c r="AF27" s="437"/>
      <c r="AG27" s="438"/>
      <c r="AH27" s="458">
        <v>32</v>
      </c>
      <c r="AI27" s="459"/>
      <c r="AJ27" s="459"/>
      <c r="AK27" s="459"/>
      <c r="AL27" s="501"/>
      <c r="AM27" s="458">
        <v>97502</v>
      </c>
      <c r="AN27" s="459"/>
      <c r="AO27" s="459"/>
      <c r="AP27" s="459"/>
      <c r="AQ27" s="459"/>
      <c r="AR27" s="501"/>
      <c r="AS27" s="458">
        <v>3047</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1129250</v>
      </c>
      <c r="BO27" s="527"/>
      <c r="BP27" s="527"/>
      <c r="BQ27" s="527"/>
      <c r="BR27" s="527"/>
      <c r="BS27" s="527"/>
      <c r="BT27" s="527"/>
      <c r="BU27" s="528"/>
      <c r="BV27" s="526">
        <v>1129025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183</v>
      </c>
      <c r="F28" s="437"/>
      <c r="G28" s="437"/>
      <c r="H28" s="437"/>
      <c r="I28" s="437"/>
      <c r="J28" s="437"/>
      <c r="K28" s="438"/>
      <c r="L28" s="458">
        <v>1</v>
      </c>
      <c r="M28" s="459"/>
      <c r="N28" s="459"/>
      <c r="O28" s="459"/>
      <c r="P28" s="501"/>
      <c r="Q28" s="458">
        <v>4200</v>
      </c>
      <c r="R28" s="459"/>
      <c r="S28" s="459"/>
      <c r="T28" s="459"/>
      <c r="U28" s="459"/>
      <c r="V28" s="501"/>
      <c r="W28" s="553"/>
      <c r="X28" s="554"/>
      <c r="Y28" s="555"/>
      <c r="Z28" s="457" t="s">
        <v>184</v>
      </c>
      <c r="AA28" s="437"/>
      <c r="AB28" s="437"/>
      <c r="AC28" s="437"/>
      <c r="AD28" s="437"/>
      <c r="AE28" s="437"/>
      <c r="AF28" s="437"/>
      <c r="AG28" s="438"/>
      <c r="AH28" s="458" t="s">
        <v>138</v>
      </c>
      <c r="AI28" s="459"/>
      <c r="AJ28" s="459"/>
      <c r="AK28" s="459"/>
      <c r="AL28" s="501"/>
      <c r="AM28" s="458" t="s">
        <v>130</v>
      </c>
      <c r="AN28" s="459"/>
      <c r="AO28" s="459"/>
      <c r="AP28" s="459"/>
      <c r="AQ28" s="459"/>
      <c r="AR28" s="501"/>
      <c r="AS28" s="458" t="s">
        <v>138</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3392827</v>
      </c>
      <c r="BO28" s="371"/>
      <c r="BP28" s="371"/>
      <c r="BQ28" s="371"/>
      <c r="BR28" s="371"/>
      <c r="BS28" s="371"/>
      <c r="BT28" s="371"/>
      <c r="BU28" s="372"/>
      <c r="BV28" s="370">
        <v>3040332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186</v>
      </c>
      <c r="F29" s="437"/>
      <c r="G29" s="437"/>
      <c r="H29" s="437"/>
      <c r="I29" s="437"/>
      <c r="J29" s="437"/>
      <c r="K29" s="438"/>
      <c r="L29" s="458">
        <v>16</v>
      </c>
      <c r="M29" s="459"/>
      <c r="N29" s="459"/>
      <c r="O29" s="459"/>
      <c r="P29" s="501"/>
      <c r="Q29" s="458">
        <v>3900</v>
      </c>
      <c r="R29" s="459"/>
      <c r="S29" s="459"/>
      <c r="T29" s="459"/>
      <c r="U29" s="459"/>
      <c r="V29" s="501"/>
      <c r="W29" s="556"/>
      <c r="X29" s="557"/>
      <c r="Y29" s="558"/>
      <c r="Z29" s="457" t="s">
        <v>187</v>
      </c>
      <c r="AA29" s="437"/>
      <c r="AB29" s="437"/>
      <c r="AC29" s="437"/>
      <c r="AD29" s="437"/>
      <c r="AE29" s="437"/>
      <c r="AF29" s="437"/>
      <c r="AG29" s="438"/>
      <c r="AH29" s="458">
        <v>574</v>
      </c>
      <c r="AI29" s="459"/>
      <c r="AJ29" s="459"/>
      <c r="AK29" s="459"/>
      <c r="AL29" s="501"/>
      <c r="AM29" s="458">
        <v>1717540</v>
      </c>
      <c r="AN29" s="459"/>
      <c r="AO29" s="459"/>
      <c r="AP29" s="459"/>
      <c r="AQ29" s="459"/>
      <c r="AR29" s="501"/>
      <c r="AS29" s="458">
        <v>2992</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443686</v>
      </c>
      <c r="BO29" s="408"/>
      <c r="BP29" s="408"/>
      <c r="BQ29" s="408"/>
      <c r="BR29" s="408"/>
      <c r="BS29" s="408"/>
      <c r="BT29" s="408"/>
      <c r="BU29" s="409"/>
      <c r="BV29" s="407">
        <v>427624</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95.2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812845</v>
      </c>
      <c r="BO30" s="527"/>
      <c r="BP30" s="527"/>
      <c r="BQ30" s="527"/>
      <c r="BR30" s="527"/>
      <c r="BS30" s="527"/>
      <c r="BT30" s="527"/>
      <c r="BU30" s="528"/>
      <c r="BV30" s="526">
        <v>731655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196</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館林地区消防組合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邑楽館林医療企業団</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館林衛生施設組合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群馬県後期高齢者医療広域連合（一般会計）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群馬県後期高齢者医療広域連合（事業会計）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群馬県市町村会館管理組合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群馬東部水道企業団</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N/bnuYYblnWlrKyfW1Km9uYgvoITNijtqWLR8G+B1SfkVozKx5GWigWyN3i26Us1cQPm1h+ka/rtaayq8vJzRA==" saltValue="GQX+TsiiaSAAZYS3ac/eR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151" t="s">
        <v>571</v>
      </c>
      <c r="D34" s="1151"/>
      <c r="E34" s="1152"/>
      <c r="F34" s="32">
        <v>12.85</v>
      </c>
      <c r="G34" s="33">
        <v>11.95</v>
      </c>
      <c r="H34" s="33">
        <v>12.25</v>
      </c>
      <c r="I34" s="33">
        <v>15.31</v>
      </c>
      <c r="J34" s="34">
        <v>15.8</v>
      </c>
      <c r="K34" s="22"/>
      <c r="L34" s="22"/>
      <c r="M34" s="22"/>
      <c r="N34" s="22"/>
      <c r="O34" s="22"/>
      <c r="P34" s="22"/>
    </row>
    <row r="35" spans="1:16" ht="39" customHeight="1" x14ac:dyDescent="0.2">
      <c r="A35" s="22"/>
      <c r="B35" s="35"/>
      <c r="C35" s="1145" t="s">
        <v>572</v>
      </c>
      <c r="D35" s="1146"/>
      <c r="E35" s="1147"/>
      <c r="F35" s="36">
        <v>1.74</v>
      </c>
      <c r="G35" s="37">
        <v>2</v>
      </c>
      <c r="H35" s="37">
        <v>2.92</v>
      </c>
      <c r="I35" s="37">
        <v>1.47</v>
      </c>
      <c r="J35" s="38">
        <v>1.99</v>
      </c>
      <c r="K35" s="22"/>
      <c r="L35" s="22"/>
      <c r="M35" s="22"/>
      <c r="N35" s="22"/>
      <c r="O35" s="22"/>
      <c r="P35" s="22"/>
    </row>
    <row r="36" spans="1:16" ht="39" customHeight="1" x14ac:dyDescent="0.2">
      <c r="A36" s="22"/>
      <c r="B36" s="35"/>
      <c r="C36" s="1145" t="s">
        <v>573</v>
      </c>
      <c r="D36" s="1146"/>
      <c r="E36" s="1147"/>
      <c r="F36" s="36" t="s">
        <v>520</v>
      </c>
      <c r="G36" s="37" t="s">
        <v>520</v>
      </c>
      <c r="H36" s="37">
        <v>1.23</v>
      </c>
      <c r="I36" s="37">
        <v>1.4</v>
      </c>
      <c r="J36" s="38">
        <v>1.61</v>
      </c>
      <c r="K36" s="22"/>
      <c r="L36" s="22"/>
      <c r="M36" s="22"/>
      <c r="N36" s="22"/>
      <c r="O36" s="22"/>
      <c r="P36" s="22"/>
    </row>
    <row r="37" spans="1:16" ht="39" customHeight="1" x14ac:dyDescent="0.2">
      <c r="A37" s="22"/>
      <c r="B37" s="35"/>
      <c r="C37" s="1145" t="s">
        <v>574</v>
      </c>
      <c r="D37" s="1146"/>
      <c r="E37" s="1147"/>
      <c r="F37" s="36">
        <v>0.44</v>
      </c>
      <c r="G37" s="37">
        <v>0.1</v>
      </c>
      <c r="H37" s="37">
        <v>0.95</v>
      </c>
      <c r="I37" s="37">
        <v>1.46</v>
      </c>
      <c r="J37" s="38">
        <v>0.99</v>
      </c>
      <c r="K37" s="22"/>
      <c r="L37" s="22"/>
      <c r="M37" s="22"/>
      <c r="N37" s="22"/>
      <c r="O37" s="22"/>
      <c r="P37" s="22"/>
    </row>
    <row r="38" spans="1:16" ht="39" customHeight="1" x14ac:dyDescent="0.2">
      <c r="A38" s="22"/>
      <c r="B38" s="35"/>
      <c r="C38" s="1145" t="s">
        <v>575</v>
      </c>
      <c r="D38" s="1146"/>
      <c r="E38" s="1147"/>
      <c r="F38" s="36">
        <v>0.27</v>
      </c>
      <c r="G38" s="37">
        <v>0.22</v>
      </c>
      <c r="H38" s="37">
        <v>0.18</v>
      </c>
      <c r="I38" s="37">
        <v>0.15</v>
      </c>
      <c r="J38" s="38">
        <v>0.12</v>
      </c>
      <c r="K38" s="22"/>
      <c r="L38" s="22"/>
      <c r="M38" s="22"/>
      <c r="N38" s="22"/>
      <c r="O38" s="22"/>
      <c r="P38" s="22"/>
    </row>
    <row r="39" spans="1:16" ht="39" customHeight="1" x14ac:dyDescent="0.2">
      <c r="A39" s="22"/>
      <c r="B39" s="35"/>
      <c r="C39" s="1145"/>
      <c r="D39" s="1146"/>
      <c r="E39" s="1147"/>
      <c r="F39" s="36"/>
      <c r="G39" s="37"/>
      <c r="H39" s="37"/>
      <c r="I39" s="37"/>
      <c r="J39" s="38"/>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577</v>
      </c>
      <c r="D43" s="1149"/>
      <c r="E43" s="1150"/>
      <c r="F43" s="41">
        <v>0.79</v>
      </c>
      <c r="G43" s="42">
        <v>0.73</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mb0ujE9/Kx8nkdRr8ipwJ9gfUws6MCInM9uFglyeBG26PV6/ddoQD6/Wc6SsqIUkwYGHOMlNl+Gb6AfJ3Q23g==" saltValue="9CT7nJSSVtm10ZtIAeZO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2207</v>
      </c>
      <c r="L45" s="60">
        <v>2193</v>
      </c>
      <c r="M45" s="60">
        <v>2112</v>
      </c>
      <c r="N45" s="60">
        <v>2133</v>
      </c>
      <c r="O45" s="61">
        <v>2156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15</v>
      </c>
      <c r="F48" s="1161"/>
      <c r="G48" s="1161"/>
      <c r="H48" s="1161"/>
      <c r="I48" s="1161"/>
      <c r="J48" s="1162"/>
      <c r="K48" s="63">
        <v>442</v>
      </c>
      <c r="L48" s="64">
        <v>434</v>
      </c>
      <c r="M48" s="64">
        <v>383</v>
      </c>
      <c r="N48" s="64">
        <v>369</v>
      </c>
      <c r="O48" s="65">
        <v>363</v>
      </c>
      <c r="P48" s="48"/>
      <c r="Q48" s="48"/>
      <c r="R48" s="48"/>
      <c r="S48" s="48"/>
      <c r="T48" s="48"/>
      <c r="U48" s="48"/>
    </row>
    <row r="49" spans="1:21" ht="30.75" customHeight="1" x14ac:dyDescent="0.2">
      <c r="A49" s="48"/>
      <c r="B49" s="1155"/>
      <c r="C49" s="1156"/>
      <c r="D49" s="62"/>
      <c r="E49" s="1161" t="s">
        <v>16</v>
      </c>
      <c r="F49" s="1161"/>
      <c r="G49" s="1161"/>
      <c r="H49" s="1161"/>
      <c r="I49" s="1161"/>
      <c r="J49" s="1162"/>
      <c r="K49" s="63">
        <v>366</v>
      </c>
      <c r="L49" s="64">
        <v>369</v>
      </c>
      <c r="M49" s="64">
        <v>657</v>
      </c>
      <c r="N49" s="64">
        <v>652</v>
      </c>
      <c r="O49" s="65">
        <v>654</v>
      </c>
      <c r="P49" s="48"/>
      <c r="Q49" s="48"/>
      <c r="R49" s="48"/>
      <c r="S49" s="48"/>
      <c r="T49" s="48"/>
      <c r="U49" s="48"/>
    </row>
    <row r="50" spans="1:21" ht="30.75" customHeight="1" x14ac:dyDescent="0.2">
      <c r="A50" s="48"/>
      <c r="B50" s="1155"/>
      <c r="C50" s="1156"/>
      <c r="D50" s="62"/>
      <c r="E50" s="1161" t="s">
        <v>17</v>
      </c>
      <c r="F50" s="1161"/>
      <c r="G50" s="1161"/>
      <c r="H50" s="1161"/>
      <c r="I50" s="1161"/>
      <c r="J50" s="1162"/>
      <c r="K50" s="63">
        <v>80</v>
      </c>
      <c r="L50" s="64">
        <v>135</v>
      </c>
      <c r="M50" s="64">
        <v>135</v>
      </c>
      <c r="N50" s="64">
        <v>135</v>
      </c>
      <c r="O50" s="65">
        <v>135</v>
      </c>
      <c r="P50" s="48"/>
      <c r="Q50" s="48"/>
      <c r="R50" s="48"/>
      <c r="S50" s="48"/>
      <c r="T50" s="48"/>
      <c r="U50" s="48"/>
    </row>
    <row r="51" spans="1:21" ht="30.75" customHeight="1" x14ac:dyDescent="0.2">
      <c r="A51" s="48"/>
      <c r="B51" s="1157"/>
      <c r="C51" s="1158"/>
      <c r="D51" s="66"/>
      <c r="E51" s="1161" t="s">
        <v>18</v>
      </c>
      <c r="F51" s="1161"/>
      <c r="G51" s="1161"/>
      <c r="H51" s="1161"/>
      <c r="I51" s="1161"/>
      <c r="J51" s="1162"/>
      <c r="K51" s="63">
        <v>1</v>
      </c>
      <c r="L51" s="64">
        <v>1</v>
      </c>
      <c r="M51" s="64">
        <v>1</v>
      </c>
      <c r="N51" s="64">
        <v>1</v>
      </c>
      <c r="O51" s="65">
        <v>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2376</v>
      </c>
      <c r="L52" s="64">
        <v>2407</v>
      </c>
      <c r="M52" s="64">
        <v>2430</v>
      </c>
      <c r="N52" s="64">
        <v>2454</v>
      </c>
      <c r="O52" s="65">
        <v>2445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720</v>
      </c>
      <c r="L53" s="69">
        <v>725</v>
      </c>
      <c r="M53" s="69">
        <v>858</v>
      </c>
      <c r="N53" s="69">
        <v>836</v>
      </c>
      <c r="O53" s="70">
        <v>864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3">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row r="65" s="49" customFormat="1" ht="12.65" hidden="1" customHeight="1" x14ac:dyDescent="0.2"/>
    <row r="66" s="49" customFormat="1" ht="12.65" hidden="1" customHeight="1" x14ac:dyDescent="0.2"/>
    <row r="67" s="49" customFormat="1" ht="12.65" hidden="1" customHeight="1" x14ac:dyDescent="0.2"/>
    <row r="68" s="49" customFormat="1" ht="12.65" hidden="1" customHeight="1" x14ac:dyDescent="0.2"/>
    <row r="69" s="49" customFormat="1" ht="12.65" hidden="1" customHeight="1" x14ac:dyDescent="0.2"/>
    <row r="70" s="49" customFormat="1" ht="12.65" hidden="1" customHeight="1" x14ac:dyDescent="0.2"/>
  </sheetData>
  <sheetProtection algorithmName="SHA-512" hashValue="yr9DbjFtHAdLXjdMfJj9UbDWniIvnJL5Cyn+j/GGDsRz8246Ur7C2sYYFIJklt8LbwSERAuqQrdc3D1nW1y+Lw==" saltValue="rfecOyDOKLRWccKSNU4O6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s="96" customFormat="1" ht="15" customHeight="1" x14ac:dyDescent="0.2"/>
    <row r="2" s="96" customFormat="1" ht="15" customHeight="1" x14ac:dyDescent="0.2"/>
    <row r="3" s="96" customFormat="1" ht="15" customHeight="1" x14ac:dyDescent="0.2"/>
    <row r="4" s="96" customFormat="1" ht="15" customHeight="1" x14ac:dyDescent="0.2"/>
    <row r="5" s="96" customFormat="1" ht="15" customHeight="1" x14ac:dyDescent="0.2"/>
    <row r="6" s="96" customFormat="1" ht="15" customHeight="1" x14ac:dyDescent="0.2"/>
    <row r="7" s="96" customFormat="1" ht="15" customHeight="1" x14ac:dyDescent="0.2"/>
    <row r="8" s="96" customFormat="1" ht="15" customHeight="1" x14ac:dyDescent="0.2"/>
    <row r="9" s="96" customFormat="1" ht="15" customHeight="1" x14ac:dyDescent="0.2"/>
    <row r="10" s="96" customFormat="1" ht="15" customHeight="1" x14ac:dyDescent="0.2"/>
    <row r="11" s="96" customFormat="1" ht="15" customHeight="1" x14ac:dyDescent="0.2"/>
    <row r="12" s="96" customFormat="1" ht="15" customHeight="1" x14ac:dyDescent="0.2"/>
    <row r="13" s="96" customFormat="1" ht="15" customHeight="1" x14ac:dyDescent="0.2"/>
    <row r="14" s="96" customFormat="1" ht="15" customHeight="1" x14ac:dyDescent="0.2"/>
    <row r="15" s="96" customFormat="1" ht="15" customHeight="1" x14ac:dyDescent="0.2"/>
    <row r="16" s="96" customFormat="1" ht="15" customHeight="1" x14ac:dyDescent="0.2"/>
    <row r="17" s="96" customFormat="1" ht="15" customHeight="1" x14ac:dyDescent="0.2"/>
    <row r="18" s="96" customFormat="1" ht="15" customHeight="1" x14ac:dyDescent="0.2"/>
    <row r="19" s="96" customFormat="1" ht="15" customHeight="1" x14ac:dyDescent="0.2"/>
    <row r="20" s="96" customFormat="1" ht="15" customHeight="1" x14ac:dyDescent="0.2"/>
    <row r="21" s="96" customFormat="1" ht="15" customHeight="1" x14ac:dyDescent="0.2"/>
    <row r="22" s="96" customFormat="1" ht="15" customHeight="1" x14ac:dyDescent="0.2"/>
    <row r="23" s="96" customFormat="1" ht="15" customHeight="1" x14ac:dyDescent="0.2"/>
    <row r="24" s="96" customFormat="1" ht="15" customHeight="1" x14ac:dyDescent="0.2"/>
    <row r="25" s="96" customFormat="1" ht="15" customHeight="1" x14ac:dyDescent="0.2"/>
    <row r="26" s="96" customFormat="1" ht="15" customHeight="1" x14ac:dyDescent="0.2"/>
    <row r="27" s="96" customFormat="1" ht="15" customHeight="1" x14ac:dyDescent="0.2"/>
    <row r="28" s="96" customFormat="1"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561</v>
      </c>
      <c r="J40" s="103" t="s">
        <v>562</v>
      </c>
      <c r="K40" s="103" t="s">
        <v>563</v>
      </c>
      <c r="L40" s="103" t="s">
        <v>564</v>
      </c>
      <c r="M40" s="104" t="s">
        <v>565</v>
      </c>
    </row>
    <row r="41" spans="2:13" ht="27.75" customHeight="1" x14ac:dyDescent="0.2">
      <c r="B41" s="1184" t="s">
        <v>32</v>
      </c>
      <c r="C41" s="1185"/>
      <c r="D41" s="105"/>
      <c r="E41" s="1190" t="s">
        <v>33</v>
      </c>
      <c r="F41" s="1190"/>
      <c r="G41" s="1190"/>
      <c r="H41" s="1191"/>
      <c r="I41" s="355">
        <v>25948</v>
      </c>
      <c r="J41" s="356">
        <v>26101</v>
      </c>
      <c r="K41" s="356">
        <v>26674</v>
      </c>
      <c r="L41" s="356">
        <v>27382</v>
      </c>
      <c r="M41" s="357">
        <v>26843</v>
      </c>
    </row>
    <row r="42" spans="2:13" ht="27.75" customHeight="1" x14ac:dyDescent="0.2">
      <c r="B42" s="1186"/>
      <c r="C42" s="1187"/>
      <c r="D42" s="106"/>
      <c r="E42" s="1192" t="s">
        <v>34</v>
      </c>
      <c r="F42" s="1192"/>
      <c r="G42" s="1192"/>
      <c r="H42" s="1193"/>
      <c r="I42" s="358">
        <v>1834</v>
      </c>
      <c r="J42" s="359">
        <v>1714</v>
      </c>
      <c r="K42" s="359">
        <v>1594</v>
      </c>
      <c r="L42" s="359">
        <v>1472</v>
      </c>
      <c r="M42" s="360">
        <v>1349</v>
      </c>
    </row>
    <row r="43" spans="2:13" ht="27.75" customHeight="1" x14ac:dyDescent="0.2">
      <c r="B43" s="1186"/>
      <c r="C43" s="1187"/>
      <c r="D43" s="106"/>
      <c r="E43" s="1192" t="s">
        <v>35</v>
      </c>
      <c r="F43" s="1192"/>
      <c r="G43" s="1192"/>
      <c r="H43" s="1193"/>
      <c r="I43" s="358">
        <v>4195</v>
      </c>
      <c r="J43" s="359">
        <v>4094</v>
      </c>
      <c r="K43" s="359">
        <v>3731</v>
      </c>
      <c r="L43" s="359">
        <v>3753</v>
      </c>
      <c r="M43" s="360">
        <v>3648</v>
      </c>
    </row>
    <row r="44" spans="2:13" ht="27.75" customHeight="1" x14ac:dyDescent="0.2">
      <c r="B44" s="1186"/>
      <c r="C44" s="1187"/>
      <c r="D44" s="106"/>
      <c r="E44" s="1192" t="s">
        <v>36</v>
      </c>
      <c r="F44" s="1192"/>
      <c r="G44" s="1192"/>
      <c r="H44" s="1193"/>
      <c r="I44" s="358">
        <v>7441</v>
      </c>
      <c r="J44" s="359">
        <v>8251</v>
      </c>
      <c r="K44" s="359">
        <v>7960</v>
      </c>
      <c r="L44" s="359">
        <v>7812</v>
      </c>
      <c r="M44" s="360">
        <v>8350</v>
      </c>
    </row>
    <row r="45" spans="2:13" ht="27.75" customHeight="1" x14ac:dyDescent="0.2">
      <c r="B45" s="1186"/>
      <c r="C45" s="1187"/>
      <c r="D45" s="106"/>
      <c r="E45" s="1192" t="s">
        <v>37</v>
      </c>
      <c r="F45" s="1192"/>
      <c r="G45" s="1192"/>
      <c r="H45" s="1193"/>
      <c r="I45" s="358">
        <v>3739</v>
      </c>
      <c r="J45" s="359">
        <v>3853</v>
      </c>
      <c r="K45" s="359">
        <v>3889</v>
      </c>
      <c r="L45" s="359">
        <v>3890</v>
      </c>
      <c r="M45" s="360">
        <v>3843</v>
      </c>
    </row>
    <row r="46" spans="2:13" ht="27.75" customHeight="1" x14ac:dyDescent="0.2">
      <c r="B46" s="1186"/>
      <c r="C46" s="1187"/>
      <c r="D46" s="107"/>
      <c r="E46" s="1192" t="s">
        <v>38</v>
      </c>
      <c r="F46" s="1192"/>
      <c r="G46" s="1192"/>
      <c r="H46" s="1193"/>
      <c r="I46" s="358">
        <v>15</v>
      </c>
      <c r="J46" s="359">
        <v>5</v>
      </c>
      <c r="K46" s="359" t="s">
        <v>520</v>
      </c>
      <c r="L46" s="359" t="s">
        <v>520</v>
      </c>
      <c r="M46" s="360">
        <v>3</v>
      </c>
    </row>
    <row r="47" spans="2:13" ht="27.75" customHeight="1" x14ac:dyDescent="0.2">
      <c r="B47" s="1186"/>
      <c r="C47" s="1187"/>
      <c r="D47" s="108"/>
      <c r="E47" s="1194" t="s">
        <v>39</v>
      </c>
      <c r="F47" s="1195"/>
      <c r="G47" s="1195"/>
      <c r="H47" s="1196"/>
      <c r="I47" s="358" t="s">
        <v>520</v>
      </c>
      <c r="J47" s="359" t="s">
        <v>520</v>
      </c>
      <c r="K47" s="359" t="s">
        <v>520</v>
      </c>
      <c r="L47" s="359" t="s">
        <v>520</v>
      </c>
      <c r="M47" s="360" t="s">
        <v>520</v>
      </c>
    </row>
    <row r="48" spans="2:13" ht="27.75" customHeight="1" x14ac:dyDescent="0.2">
      <c r="B48" s="1186"/>
      <c r="C48" s="1187"/>
      <c r="D48" s="106"/>
      <c r="E48" s="1192" t="s">
        <v>40</v>
      </c>
      <c r="F48" s="1192"/>
      <c r="G48" s="1192"/>
      <c r="H48" s="1193"/>
      <c r="I48" s="358" t="s">
        <v>520</v>
      </c>
      <c r="J48" s="359" t="s">
        <v>520</v>
      </c>
      <c r="K48" s="359" t="s">
        <v>520</v>
      </c>
      <c r="L48" s="359" t="s">
        <v>520</v>
      </c>
      <c r="M48" s="360" t="s">
        <v>520</v>
      </c>
    </row>
    <row r="49" spans="2:13" ht="27.75" customHeight="1" x14ac:dyDescent="0.2">
      <c r="B49" s="1188"/>
      <c r="C49" s="1189"/>
      <c r="D49" s="106"/>
      <c r="E49" s="1192" t="s">
        <v>41</v>
      </c>
      <c r="F49" s="1192"/>
      <c r="G49" s="1192"/>
      <c r="H49" s="1193"/>
      <c r="I49" s="358" t="s">
        <v>520</v>
      </c>
      <c r="J49" s="359" t="s">
        <v>520</v>
      </c>
      <c r="K49" s="359" t="s">
        <v>520</v>
      </c>
      <c r="L49" s="359" t="s">
        <v>520</v>
      </c>
      <c r="M49" s="360" t="s">
        <v>520</v>
      </c>
    </row>
    <row r="50" spans="2:13" ht="27.75" customHeight="1" x14ac:dyDescent="0.2">
      <c r="B50" s="1197" t="s">
        <v>42</v>
      </c>
      <c r="C50" s="1198"/>
      <c r="D50" s="109"/>
      <c r="E50" s="1192" t="s">
        <v>43</v>
      </c>
      <c r="F50" s="1192"/>
      <c r="G50" s="1192"/>
      <c r="H50" s="1193"/>
      <c r="I50" s="358">
        <v>4234</v>
      </c>
      <c r="J50" s="359">
        <v>4258</v>
      </c>
      <c r="K50" s="359">
        <v>4524</v>
      </c>
      <c r="L50" s="359">
        <v>5149</v>
      </c>
      <c r="M50" s="360">
        <v>5691</v>
      </c>
    </row>
    <row r="51" spans="2:13" ht="27.75" customHeight="1" x14ac:dyDescent="0.2">
      <c r="B51" s="1186"/>
      <c r="C51" s="1187"/>
      <c r="D51" s="106"/>
      <c r="E51" s="1192" t="s">
        <v>44</v>
      </c>
      <c r="F51" s="1192"/>
      <c r="G51" s="1192"/>
      <c r="H51" s="1193"/>
      <c r="I51" s="358">
        <v>1464</v>
      </c>
      <c r="J51" s="359">
        <v>1508</v>
      </c>
      <c r="K51" s="359">
        <v>1693</v>
      </c>
      <c r="L51" s="359">
        <v>2024</v>
      </c>
      <c r="M51" s="360">
        <v>2337</v>
      </c>
    </row>
    <row r="52" spans="2:13" ht="27.75" customHeight="1" x14ac:dyDescent="0.2">
      <c r="B52" s="1188"/>
      <c r="C52" s="1189"/>
      <c r="D52" s="106"/>
      <c r="E52" s="1192" t="s">
        <v>45</v>
      </c>
      <c r="F52" s="1192"/>
      <c r="G52" s="1192"/>
      <c r="H52" s="1193"/>
      <c r="I52" s="358">
        <v>23295</v>
      </c>
      <c r="J52" s="359">
        <v>23569</v>
      </c>
      <c r="K52" s="359">
        <v>23577</v>
      </c>
      <c r="L52" s="359">
        <v>23559</v>
      </c>
      <c r="M52" s="360">
        <v>22975</v>
      </c>
    </row>
    <row r="53" spans="2:13" ht="27.75" customHeight="1" thickBot="1" x14ac:dyDescent="0.25">
      <c r="B53" s="1199" t="s">
        <v>46</v>
      </c>
      <c r="C53" s="1200"/>
      <c r="D53" s="110"/>
      <c r="E53" s="1201" t="s">
        <v>47</v>
      </c>
      <c r="F53" s="1201"/>
      <c r="G53" s="1201"/>
      <c r="H53" s="1202"/>
      <c r="I53" s="361">
        <v>14179</v>
      </c>
      <c r="J53" s="362">
        <v>14684</v>
      </c>
      <c r="K53" s="362">
        <v>14054</v>
      </c>
      <c r="L53" s="362">
        <v>13577</v>
      </c>
      <c r="M53" s="363">
        <v>13034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FjgOWygOJXbsvg3LAmrOdkTW6GVl71eglYaPqXYMws7A/K6GbcyvEhjynbdJ9UeP+VRYGrlSHp4L1hd66I3k6A==" saltValue="RtXuO653xuyxd1TinDbI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563</v>
      </c>
      <c r="G54" s="119" t="s">
        <v>564</v>
      </c>
      <c r="H54" s="120" t="s">
        <v>565</v>
      </c>
    </row>
    <row r="55" spans="2:8" ht="52.5" customHeight="1" x14ac:dyDescent="0.2">
      <c r="B55" s="121"/>
      <c r="C55" s="1211" t="s">
        <v>50</v>
      </c>
      <c r="D55" s="1211"/>
      <c r="E55" s="1212"/>
      <c r="F55" s="122">
        <v>2886</v>
      </c>
      <c r="G55" s="122">
        <v>3040</v>
      </c>
      <c r="H55" s="123">
        <v>3393</v>
      </c>
    </row>
    <row r="56" spans="2:8" ht="52.5" customHeight="1" x14ac:dyDescent="0.2">
      <c r="B56" s="124"/>
      <c r="C56" s="1213" t="s">
        <v>51</v>
      </c>
      <c r="D56" s="1213"/>
      <c r="E56" s="1214"/>
      <c r="F56" s="125">
        <v>26</v>
      </c>
      <c r="G56" s="125">
        <v>428</v>
      </c>
      <c r="H56" s="126">
        <v>444</v>
      </c>
    </row>
    <row r="57" spans="2:8" ht="53.25" customHeight="1" x14ac:dyDescent="0.2">
      <c r="B57" s="124"/>
      <c r="C57" s="1215" t="s">
        <v>52</v>
      </c>
      <c r="D57" s="1215"/>
      <c r="E57" s="1216"/>
      <c r="F57" s="127">
        <v>891</v>
      </c>
      <c r="G57" s="127">
        <v>732</v>
      </c>
      <c r="H57" s="128">
        <v>813</v>
      </c>
    </row>
    <row r="58" spans="2:8" ht="45.75" customHeight="1" x14ac:dyDescent="0.2">
      <c r="B58" s="129"/>
      <c r="C58" s="1203" t="s">
        <v>592</v>
      </c>
      <c r="D58" s="1204"/>
      <c r="E58" s="1205"/>
      <c r="F58" s="130">
        <v>374</v>
      </c>
      <c r="G58" s="130">
        <v>360</v>
      </c>
      <c r="H58" s="131">
        <v>367</v>
      </c>
    </row>
    <row r="59" spans="2:8" ht="45.75" customHeight="1" x14ac:dyDescent="0.2">
      <c r="B59" s="129"/>
      <c r="C59" s="1203" t="s">
        <v>593</v>
      </c>
      <c r="D59" s="1204"/>
      <c r="E59" s="1205"/>
      <c r="F59" s="130">
        <v>85</v>
      </c>
      <c r="G59" s="130">
        <v>85</v>
      </c>
      <c r="H59" s="131">
        <v>135</v>
      </c>
    </row>
    <row r="60" spans="2:8" ht="45.75" customHeight="1" x14ac:dyDescent="0.2">
      <c r="B60" s="129"/>
      <c r="C60" s="1203" t="s">
        <v>594</v>
      </c>
      <c r="D60" s="1204"/>
      <c r="E60" s="1205"/>
      <c r="F60" s="130">
        <v>247</v>
      </c>
      <c r="G60" s="130">
        <v>139</v>
      </c>
      <c r="H60" s="131">
        <v>132</v>
      </c>
    </row>
    <row r="61" spans="2:8" ht="45.75" customHeight="1" x14ac:dyDescent="0.2">
      <c r="B61" s="129"/>
      <c r="C61" s="1203" t="s">
        <v>595</v>
      </c>
      <c r="D61" s="1204"/>
      <c r="E61" s="1205"/>
      <c r="F61" s="130">
        <v>39</v>
      </c>
      <c r="G61" s="130">
        <v>43</v>
      </c>
      <c r="H61" s="131">
        <v>48</v>
      </c>
    </row>
    <row r="62" spans="2:8" ht="45.75" customHeight="1" thickBot="1" x14ac:dyDescent="0.25">
      <c r="B62" s="132"/>
      <c r="C62" s="1206" t="s">
        <v>596</v>
      </c>
      <c r="D62" s="1207"/>
      <c r="E62" s="1208"/>
      <c r="F62" s="133">
        <v>34</v>
      </c>
      <c r="G62" s="133">
        <v>36</v>
      </c>
      <c r="H62" s="134">
        <v>39</v>
      </c>
    </row>
    <row r="63" spans="2:8" ht="52.5" customHeight="1" thickBot="1" x14ac:dyDescent="0.25">
      <c r="B63" s="135"/>
      <c r="C63" s="1209" t="s">
        <v>53</v>
      </c>
      <c r="D63" s="1209"/>
      <c r="E63" s="1210"/>
      <c r="F63" s="136">
        <v>3803</v>
      </c>
      <c r="G63" s="136">
        <v>4200</v>
      </c>
      <c r="H63" s="137">
        <v>4649</v>
      </c>
    </row>
    <row r="64" spans="2:8" ht="13" x14ac:dyDescent="0.2"/>
  </sheetData>
  <sheetProtection algorithmName="SHA-512" hashValue="uRKl9Sf2PqlkuEYexTBtuA47q0jzBM6L8A52FTh07Y7PQDp9eSe58l4SnBBztnfln8pjpDFfip5AfkQBo3AkQw==" saltValue="fZlmPTomeTpXcY6TvMOA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558</v>
      </c>
      <c r="G2" s="151"/>
      <c r="H2" s="152"/>
    </row>
    <row r="3" spans="1:8" x14ac:dyDescent="0.2">
      <c r="A3" s="148" t="s">
        <v>551</v>
      </c>
      <c r="B3" s="153"/>
      <c r="C3" s="154"/>
      <c r="D3" s="155">
        <v>50387</v>
      </c>
      <c r="E3" s="156"/>
      <c r="F3" s="157">
        <v>54684</v>
      </c>
      <c r="G3" s="158"/>
      <c r="H3" s="159"/>
    </row>
    <row r="4" spans="1:8" x14ac:dyDescent="0.2">
      <c r="A4" s="160"/>
      <c r="B4" s="161"/>
      <c r="C4" s="162"/>
      <c r="D4" s="163">
        <v>30863</v>
      </c>
      <c r="E4" s="164"/>
      <c r="F4" s="165">
        <v>32829</v>
      </c>
      <c r="G4" s="166"/>
      <c r="H4" s="167"/>
    </row>
    <row r="5" spans="1:8" x14ac:dyDescent="0.2">
      <c r="A5" s="148" t="s">
        <v>553</v>
      </c>
      <c r="B5" s="153"/>
      <c r="C5" s="154"/>
      <c r="D5" s="155">
        <v>45421</v>
      </c>
      <c r="E5" s="156"/>
      <c r="F5" s="157">
        <v>62383</v>
      </c>
      <c r="G5" s="158"/>
      <c r="H5" s="159"/>
    </row>
    <row r="6" spans="1:8" x14ac:dyDescent="0.2">
      <c r="A6" s="160"/>
      <c r="B6" s="161"/>
      <c r="C6" s="162"/>
      <c r="D6" s="163">
        <v>28932</v>
      </c>
      <c r="E6" s="164"/>
      <c r="F6" s="165">
        <v>35325</v>
      </c>
      <c r="G6" s="166"/>
      <c r="H6" s="167"/>
    </row>
    <row r="7" spans="1:8" x14ac:dyDescent="0.2">
      <c r="A7" s="148" t="s">
        <v>554</v>
      </c>
      <c r="B7" s="153"/>
      <c r="C7" s="154"/>
      <c r="D7" s="155">
        <v>59627</v>
      </c>
      <c r="E7" s="156"/>
      <c r="F7" s="157">
        <v>63812</v>
      </c>
      <c r="G7" s="158"/>
      <c r="H7" s="159"/>
    </row>
    <row r="8" spans="1:8" x14ac:dyDescent="0.2">
      <c r="A8" s="160"/>
      <c r="B8" s="161"/>
      <c r="C8" s="162"/>
      <c r="D8" s="163">
        <v>38778</v>
      </c>
      <c r="E8" s="164"/>
      <c r="F8" s="165">
        <v>33848</v>
      </c>
      <c r="G8" s="166"/>
      <c r="H8" s="167"/>
    </row>
    <row r="9" spans="1:8" x14ac:dyDescent="0.2">
      <c r="A9" s="148" t="s">
        <v>555</v>
      </c>
      <c r="B9" s="153"/>
      <c r="C9" s="154"/>
      <c r="D9" s="155">
        <v>42221</v>
      </c>
      <c r="E9" s="156"/>
      <c r="F9" s="157">
        <v>54225</v>
      </c>
      <c r="G9" s="158"/>
      <c r="H9" s="159"/>
    </row>
    <row r="10" spans="1:8" x14ac:dyDescent="0.2">
      <c r="A10" s="160"/>
      <c r="B10" s="161"/>
      <c r="C10" s="162"/>
      <c r="D10" s="163">
        <v>28343</v>
      </c>
      <c r="E10" s="164"/>
      <c r="F10" s="165">
        <v>27337</v>
      </c>
      <c r="G10" s="166"/>
      <c r="H10" s="167"/>
    </row>
    <row r="11" spans="1:8" x14ac:dyDescent="0.2">
      <c r="A11" s="148" t="s">
        <v>556</v>
      </c>
      <c r="B11" s="153"/>
      <c r="C11" s="154"/>
      <c r="D11" s="155">
        <v>39021</v>
      </c>
      <c r="E11" s="156"/>
      <c r="F11" s="157">
        <v>54016</v>
      </c>
      <c r="G11" s="158"/>
      <c r="H11" s="159"/>
    </row>
    <row r="12" spans="1:8" x14ac:dyDescent="0.2">
      <c r="A12" s="160"/>
      <c r="B12" s="161"/>
      <c r="C12" s="168"/>
      <c r="D12" s="163">
        <v>20590</v>
      </c>
      <c r="E12" s="164"/>
      <c r="F12" s="165">
        <v>28078</v>
      </c>
      <c r="G12" s="166"/>
      <c r="H12" s="167"/>
    </row>
    <row r="13" spans="1:8" x14ac:dyDescent="0.2">
      <c r="A13" s="148"/>
      <c r="B13" s="153"/>
      <c r="C13" s="169"/>
      <c r="D13" s="170">
        <v>47335</v>
      </c>
      <c r="E13" s="171"/>
      <c r="F13" s="172">
        <v>57824</v>
      </c>
      <c r="G13" s="173"/>
      <c r="H13" s="159"/>
    </row>
    <row r="14" spans="1:8" x14ac:dyDescent="0.2">
      <c r="A14" s="160"/>
      <c r="B14" s="161"/>
      <c r="C14" s="162"/>
      <c r="D14" s="163">
        <v>29501</v>
      </c>
      <c r="E14" s="164"/>
      <c r="F14" s="165">
        <v>31483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12.86</v>
      </c>
      <c r="C19" s="174">
        <f>ROUND(VALUE(SUBSTITUTE(実質収支比率等に係る経年分析!G$48,"▲","-")),2)</f>
        <v>11.96</v>
      </c>
      <c r="D19" s="174">
        <f>ROUND(VALUE(SUBSTITUTE(実質収支比率等に係る経年分析!H$48,"▲","-")),2)</f>
        <v>12.26</v>
      </c>
      <c r="E19" s="174">
        <f>ROUND(VALUE(SUBSTITUTE(実質収支比率等に係る経年分析!I$48,"▲","-")),2)</f>
        <v>15.32</v>
      </c>
      <c r="F19" s="174">
        <f>ROUND(VALUE(SUBSTITUTE(実質収支比率等に係る経年分析!J$48,"▲","-")),2)</f>
        <v>15.8</v>
      </c>
    </row>
    <row r="20" spans="1:11" x14ac:dyDescent="0.2">
      <c r="A20" s="174" t="s">
        <v>57</v>
      </c>
      <c r="B20" s="174">
        <f>ROUND(VALUE(SUBSTITUTE(実質収支比率等に係る経年分析!F$47,"▲","-")),2)</f>
        <v>17.82</v>
      </c>
      <c r="C20" s="174">
        <f>ROUND(VALUE(SUBSTITUTE(実質収支比率等に係る経年分析!G$47,"▲","-")),2)</f>
        <v>17.25</v>
      </c>
      <c r="D20" s="174">
        <f>ROUND(VALUE(SUBSTITUTE(実質収支比率等に係る経年分析!H$47,"▲","-")),2)</f>
        <v>17.25</v>
      </c>
      <c r="E20" s="174">
        <f>ROUND(VALUE(SUBSTITUTE(実質収支比率等に係る経年分析!I$47,"▲","-")),2)</f>
        <v>17.39</v>
      </c>
      <c r="F20" s="174">
        <f>ROUND(VALUE(SUBSTITUTE(実質収支比率等に係る経年分析!J$47,"▲","-")),2)</f>
        <v>19.77</v>
      </c>
    </row>
    <row r="21" spans="1:11" x14ac:dyDescent="0.2">
      <c r="A21" s="174" t="s">
        <v>58</v>
      </c>
      <c r="B21" s="174">
        <f>IF(ISNUMBER(VALUE(SUBSTITUTE(実質収支比率等に係る経年分析!F$49,"▲","-"))),ROUND(VALUE(SUBSTITUTE(実質収支比率等に係る経年分析!F$49,"▲","-")),2),NA())</f>
        <v>-2.77</v>
      </c>
      <c r="C21" s="174">
        <f>IF(ISNUMBER(VALUE(SUBSTITUTE(実質収支比率等に係る経年分析!G$49,"▲","-"))),ROUND(VALUE(SUBSTITUTE(実質収支比率等に係る経年分析!G$49,"▲","-")),2),NA())</f>
        <v>-10.88</v>
      </c>
      <c r="D21" s="174">
        <f>IF(ISNUMBER(VALUE(SUBSTITUTE(実質収支比率等に係る経年分析!H$49,"▲","-"))),ROUND(VALUE(SUBSTITUTE(実質収支比率等に係る経年分析!H$49,"▲","-")),2),NA())</f>
        <v>-7.45</v>
      </c>
      <c r="E21" s="174">
        <f>IF(ISNUMBER(VALUE(SUBSTITUTE(実質収支比率等に係る経年分析!I$49,"▲","-"))),ROUND(VALUE(SUBSTITUTE(実質収支比率等に係る経年分析!I$49,"▲","-")),2),NA())</f>
        <v>-4.68</v>
      </c>
      <c r="F21" s="174">
        <f>IF(ISNUMBER(VALUE(SUBSTITUTE(実質収支比率等に係る経年分析!J$49,"▲","-"))),ROUND(VALUE(SUBSTITUTE(実質収支比率等に係る経年分析!J$49,"▲","-")),2),NA())</f>
        <v>-9.98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0.79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0.73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0.99</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1.61</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1.99</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12.85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11.95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15.31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2376</v>
      </c>
      <c r="E42" s="176"/>
      <c r="F42" s="176"/>
      <c r="G42" s="176">
        <f>'実質公債費比率（分子）の構造'!L$52</f>
        <v>2407</v>
      </c>
      <c r="H42" s="176"/>
      <c r="I42" s="176"/>
      <c r="J42" s="176">
        <f>'実質公債費比率（分子）の構造'!M$52</f>
        <v>2430</v>
      </c>
      <c r="K42" s="176"/>
      <c r="L42" s="176"/>
      <c r="M42" s="176">
        <f>'実質公債費比率（分子）の構造'!N$52</f>
        <v>2454</v>
      </c>
      <c r="N42" s="176"/>
      <c r="O42" s="176"/>
      <c r="P42" s="176">
        <f>'実質公債費比率（分子）の構造'!O$52</f>
        <v>2445</v>
      </c>
    </row>
    <row r="43" spans="1:16" x14ac:dyDescent="0.2">
      <c r="A43" s="176" t="s">
        <v>66</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f>'実質公債費比率（分子）の構造'!O$51</f>
        <v>1</v>
      </c>
      <c r="O43" s="176"/>
      <c r="P43" s="176"/>
    </row>
    <row r="44" spans="1:16" x14ac:dyDescent="0.2">
      <c r="A44" s="176" t="s">
        <v>67</v>
      </c>
      <c r="B44" s="176">
        <f>'実質公債費比率（分子）の構造'!K$50</f>
        <v>80</v>
      </c>
      <c r="C44" s="176"/>
      <c r="D44" s="176"/>
      <c r="E44" s="176">
        <f>'実質公債費比率（分子）の構造'!L$50</f>
        <v>135</v>
      </c>
      <c r="F44" s="176"/>
      <c r="G44" s="176"/>
      <c r="H44" s="176">
        <f>'実質公債費比率（分子）の構造'!M$50</f>
        <v>135</v>
      </c>
      <c r="I44" s="176"/>
      <c r="J44" s="176"/>
      <c r="K44" s="176">
        <f>'実質公債費比率（分子）の構造'!N$50</f>
        <v>135</v>
      </c>
      <c r="L44" s="176"/>
      <c r="M44" s="176"/>
      <c r="N44" s="176">
        <f>'実質公債費比率（分子）の構造'!O$50</f>
        <v>135</v>
      </c>
      <c r="O44" s="176"/>
      <c r="P44" s="176"/>
    </row>
    <row r="45" spans="1:16" x14ac:dyDescent="0.2">
      <c r="A45" s="176" t="s">
        <v>68</v>
      </c>
      <c r="B45" s="176">
        <f>'実質公債費比率（分子）の構造'!K$49</f>
        <v>366</v>
      </c>
      <c r="C45" s="176"/>
      <c r="D45" s="176"/>
      <c r="E45" s="176">
        <f>'実質公債費比率（分子）の構造'!L$49</f>
        <v>369</v>
      </c>
      <c r="F45" s="176"/>
      <c r="G45" s="176"/>
      <c r="H45" s="176">
        <f>'実質公債費比率（分子）の構造'!M$49</f>
        <v>657</v>
      </c>
      <c r="I45" s="176"/>
      <c r="J45" s="176"/>
      <c r="K45" s="176">
        <f>'実質公債費比率（分子）の構造'!N$49</f>
        <v>652</v>
      </c>
      <c r="L45" s="176"/>
      <c r="M45" s="176"/>
      <c r="N45" s="176">
        <f>'実質公債費比率（分子）の構造'!O$49</f>
        <v>654</v>
      </c>
      <c r="O45" s="176"/>
      <c r="P45" s="176"/>
    </row>
    <row r="46" spans="1:16" x14ac:dyDescent="0.2">
      <c r="A46" s="176" t="s">
        <v>69</v>
      </c>
      <c r="B46" s="176">
        <f>'実質公債費比率（分子）の構造'!K$48</f>
        <v>442</v>
      </c>
      <c r="C46" s="176"/>
      <c r="D46" s="176"/>
      <c r="E46" s="176">
        <f>'実質公債費比率（分子）の構造'!L$48</f>
        <v>434</v>
      </c>
      <c r="F46" s="176"/>
      <c r="G46" s="176"/>
      <c r="H46" s="176">
        <f>'実質公債費比率（分子）の構造'!M$48</f>
        <v>383</v>
      </c>
      <c r="I46" s="176"/>
      <c r="J46" s="176"/>
      <c r="K46" s="176">
        <f>'実質公債費比率（分子）の構造'!N$48</f>
        <v>369</v>
      </c>
      <c r="L46" s="176"/>
      <c r="M46" s="176"/>
      <c r="N46" s="176">
        <f>'実質公債費比率（分子）の構造'!O$48</f>
        <v>363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2207</v>
      </c>
      <c r="C49" s="176"/>
      <c r="D49" s="176"/>
      <c r="E49" s="176">
        <f>'実質公債費比率（分子）の構造'!L$45</f>
        <v>2193</v>
      </c>
      <c r="F49" s="176"/>
      <c r="G49" s="176"/>
      <c r="H49" s="176">
        <f>'実質公債費比率（分子）の構造'!M$45</f>
        <v>2112</v>
      </c>
      <c r="I49" s="176"/>
      <c r="J49" s="176"/>
      <c r="K49" s="176">
        <f>'実質公債費比率（分子）の構造'!N$45</f>
        <v>2133</v>
      </c>
      <c r="L49" s="176"/>
      <c r="M49" s="176"/>
      <c r="N49" s="176">
        <f>'実質公債費比率（分子）の構造'!O$45</f>
        <v>2156</v>
      </c>
      <c r="O49" s="176"/>
      <c r="P49" s="176"/>
    </row>
    <row r="50" spans="1:16" x14ac:dyDescent="0.2">
      <c r="A50" s="176" t="s">
        <v>73</v>
      </c>
      <c r="B50" s="176" t="e">
        <f>NA()</f>
        <v>#N/A</v>
      </c>
      <c r="C50" s="176">
        <f>IF(ISNUMBER('実質公債費比率（分子）の構造'!K$53),'実質公債費比率（分子）の構造'!K$53,NA())</f>
        <v>720</v>
      </c>
      <c r="D50" s="176" t="e">
        <f>NA()</f>
        <v>#N/A</v>
      </c>
      <c r="E50" s="176" t="e">
        <f>NA()</f>
        <v>#N/A</v>
      </c>
      <c r="F50" s="176">
        <f>IF(ISNUMBER('実質公債費比率（分子）の構造'!L$53),'実質公債費比率（分子）の構造'!L$53,NA())</f>
        <v>725</v>
      </c>
      <c r="G50" s="176" t="e">
        <f>NA()</f>
        <v>#N/A</v>
      </c>
      <c r="H50" s="176" t="e">
        <f>NA()</f>
        <v>#N/A</v>
      </c>
      <c r="I50" s="176">
        <f>IF(ISNUMBER('実質公債費比率（分子）の構造'!M$53),'実質公債費比率（分子）の構造'!M$53,NA())</f>
        <v>858</v>
      </c>
      <c r="J50" s="176" t="e">
        <f>NA()</f>
        <v>#N/A</v>
      </c>
      <c r="K50" s="176" t="e">
        <f>NA()</f>
        <v>#N/A</v>
      </c>
      <c r="L50" s="176">
        <f>IF(ISNUMBER('実質公債費比率（分子）の構造'!N$53),'実質公債費比率（分子）の構造'!N$53,NA())</f>
        <v>836</v>
      </c>
      <c r="M50" s="176" t="e">
        <f>NA()</f>
        <v>#N/A</v>
      </c>
      <c r="N50" s="176" t="e">
        <f>NA()</f>
        <v>#N/A</v>
      </c>
      <c r="O50" s="176">
        <f>IF(ISNUMBER('実質公債費比率（分子）の構造'!O$53),'実質公債費比率（分子）の構造'!O$53,NA())</f>
        <v>864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23295</v>
      </c>
      <c r="E56" s="175"/>
      <c r="F56" s="175"/>
      <c r="G56" s="175">
        <f>'将来負担比率（分子）の構造'!J$52</f>
        <v>23569</v>
      </c>
      <c r="H56" s="175"/>
      <c r="I56" s="175"/>
      <c r="J56" s="175">
        <f>'将来負担比率（分子）の構造'!K$52</f>
        <v>23577</v>
      </c>
      <c r="K56" s="175"/>
      <c r="L56" s="175"/>
      <c r="M56" s="175">
        <f>'将来負担比率（分子）の構造'!L$52</f>
        <v>23559</v>
      </c>
      <c r="N56" s="175"/>
      <c r="O56" s="175"/>
      <c r="P56" s="175">
        <f>'将来負担比率（分子）の構造'!M$52</f>
        <v>22975</v>
      </c>
    </row>
    <row r="57" spans="1:16" x14ac:dyDescent="0.2">
      <c r="A57" s="175" t="s">
        <v>44</v>
      </c>
      <c r="B57" s="175"/>
      <c r="C57" s="175"/>
      <c r="D57" s="175">
        <f>'将来負担比率（分子）の構造'!I$51</f>
        <v>1464</v>
      </c>
      <c r="E57" s="175"/>
      <c r="F57" s="175"/>
      <c r="G57" s="175">
        <f>'将来負担比率（分子）の構造'!J$51</f>
        <v>1508</v>
      </c>
      <c r="H57" s="175"/>
      <c r="I57" s="175"/>
      <c r="J57" s="175">
        <f>'将来負担比率（分子）の構造'!K$51</f>
        <v>1693</v>
      </c>
      <c r="K57" s="175"/>
      <c r="L57" s="175"/>
      <c r="M57" s="175">
        <f>'将来負担比率（分子）の構造'!L$51</f>
        <v>2024</v>
      </c>
      <c r="N57" s="175"/>
      <c r="O57" s="175"/>
      <c r="P57" s="175">
        <f>'将来負担比率（分子）の構造'!M$51</f>
        <v>2337</v>
      </c>
    </row>
    <row r="58" spans="1:16" x14ac:dyDescent="0.2">
      <c r="A58" s="175" t="s">
        <v>43</v>
      </c>
      <c r="B58" s="175"/>
      <c r="C58" s="175"/>
      <c r="D58" s="175">
        <f>'将来負担比率（分子）の構造'!I$50</f>
        <v>4234</v>
      </c>
      <c r="E58" s="175"/>
      <c r="F58" s="175"/>
      <c r="G58" s="175">
        <f>'将来負担比率（分子）の構造'!J$50</f>
        <v>4258</v>
      </c>
      <c r="H58" s="175"/>
      <c r="I58" s="175"/>
      <c r="J58" s="175">
        <f>'将来負担比率（分子）の構造'!K$50</f>
        <v>4524</v>
      </c>
      <c r="K58" s="175"/>
      <c r="L58" s="175"/>
      <c r="M58" s="175">
        <f>'将来負担比率（分子）の構造'!L$50</f>
        <v>5149</v>
      </c>
      <c r="N58" s="175"/>
      <c r="O58" s="175"/>
      <c r="P58" s="175">
        <f>'将来負担比率（分子）の構造'!M$50</f>
        <v>5691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15</v>
      </c>
      <c r="C61" s="175"/>
      <c r="D61" s="175"/>
      <c r="E61" s="175">
        <f>'将来負担比率（分子）の構造'!J$46</f>
        <v>5</v>
      </c>
      <c r="F61" s="175"/>
      <c r="G61" s="175"/>
      <c r="H61" s="175" t="str">
        <f>'将来負担比率（分子）の構造'!K$46</f>
        <v>-</v>
      </c>
      <c r="I61" s="175"/>
      <c r="J61" s="175"/>
      <c r="K61" s="175" t="str">
        <f>'将来負担比率（分子）の構造'!L$46</f>
        <v>-</v>
      </c>
      <c r="L61" s="175"/>
      <c r="M61" s="175"/>
      <c r="N61" s="175">
        <f>'将来負担比率（分子）の構造'!M$46</f>
        <v>3</v>
      </c>
      <c r="O61" s="175"/>
      <c r="P61" s="175"/>
    </row>
    <row r="62" spans="1:16" x14ac:dyDescent="0.2">
      <c r="A62" s="175" t="s">
        <v>37</v>
      </c>
      <c r="B62" s="175">
        <f>'将来負担比率（分子）の構造'!I$45</f>
        <v>3739</v>
      </c>
      <c r="C62" s="175"/>
      <c r="D62" s="175"/>
      <c r="E62" s="175">
        <f>'将来負担比率（分子）の構造'!J$45</f>
        <v>3853</v>
      </c>
      <c r="F62" s="175"/>
      <c r="G62" s="175"/>
      <c r="H62" s="175">
        <f>'将来負担比率（分子）の構造'!K$45</f>
        <v>3889</v>
      </c>
      <c r="I62" s="175"/>
      <c r="J62" s="175"/>
      <c r="K62" s="175">
        <f>'将来負担比率（分子）の構造'!L$45</f>
        <v>3890</v>
      </c>
      <c r="L62" s="175"/>
      <c r="M62" s="175"/>
      <c r="N62" s="175">
        <f>'将来負担比率（分子）の構造'!M$45</f>
        <v>3843</v>
      </c>
      <c r="O62" s="175"/>
      <c r="P62" s="175"/>
    </row>
    <row r="63" spans="1:16" x14ac:dyDescent="0.2">
      <c r="A63" s="175" t="s">
        <v>36</v>
      </c>
      <c r="B63" s="175">
        <f>'将来負担比率（分子）の構造'!I$44</f>
        <v>7441</v>
      </c>
      <c r="C63" s="175"/>
      <c r="D63" s="175"/>
      <c r="E63" s="175">
        <f>'将来負担比率（分子）の構造'!J$44</f>
        <v>8251</v>
      </c>
      <c r="F63" s="175"/>
      <c r="G63" s="175"/>
      <c r="H63" s="175">
        <f>'将来負担比率（分子）の構造'!K$44</f>
        <v>7960</v>
      </c>
      <c r="I63" s="175"/>
      <c r="J63" s="175"/>
      <c r="K63" s="175">
        <f>'将来負担比率（分子）の構造'!L$44</f>
        <v>7812</v>
      </c>
      <c r="L63" s="175"/>
      <c r="M63" s="175"/>
      <c r="N63" s="175">
        <f>'将来負担比率（分子）の構造'!M$44</f>
        <v>8350</v>
      </c>
      <c r="O63" s="175"/>
      <c r="P63" s="175"/>
    </row>
    <row r="64" spans="1:16" x14ac:dyDescent="0.2">
      <c r="A64" s="175" t="s">
        <v>35</v>
      </c>
      <c r="B64" s="175">
        <f>'将来負担比率（分子）の構造'!I$43</f>
        <v>4195</v>
      </c>
      <c r="C64" s="175"/>
      <c r="D64" s="175"/>
      <c r="E64" s="175">
        <f>'将来負担比率（分子）の構造'!J$43</f>
        <v>4094</v>
      </c>
      <c r="F64" s="175"/>
      <c r="G64" s="175"/>
      <c r="H64" s="175">
        <f>'将来負担比率（分子）の構造'!K$43</f>
        <v>3731</v>
      </c>
      <c r="I64" s="175"/>
      <c r="J64" s="175"/>
      <c r="K64" s="175">
        <f>'将来負担比率（分子）の構造'!L$43</f>
        <v>3753</v>
      </c>
      <c r="L64" s="175"/>
      <c r="M64" s="175"/>
      <c r="N64" s="175">
        <f>'将来負担比率（分子）の構造'!M$43</f>
        <v>3648</v>
      </c>
      <c r="O64" s="175"/>
      <c r="P64" s="175"/>
    </row>
    <row r="65" spans="1:16" x14ac:dyDescent="0.2">
      <c r="A65" s="175" t="s">
        <v>34</v>
      </c>
      <c r="B65" s="175">
        <f>'将来負担比率（分子）の構造'!I$42</f>
        <v>1834</v>
      </c>
      <c r="C65" s="175"/>
      <c r="D65" s="175"/>
      <c r="E65" s="175">
        <f>'将来負担比率（分子）の構造'!J$42</f>
        <v>1714</v>
      </c>
      <c r="F65" s="175"/>
      <c r="G65" s="175"/>
      <c r="H65" s="175">
        <f>'将来負担比率（分子）の構造'!K$42</f>
        <v>1594</v>
      </c>
      <c r="I65" s="175"/>
      <c r="J65" s="175"/>
      <c r="K65" s="175">
        <f>'将来負担比率（分子）の構造'!L$42</f>
        <v>1472</v>
      </c>
      <c r="L65" s="175"/>
      <c r="M65" s="175"/>
      <c r="N65" s="175">
        <f>'将来負担比率（分子）の構造'!M$42</f>
        <v>1349</v>
      </c>
      <c r="O65" s="175"/>
      <c r="P65" s="175"/>
    </row>
    <row r="66" spans="1:16" x14ac:dyDescent="0.2">
      <c r="A66" s="175" t="s">
        <v>33</v>
      </c>
      <c r="B66" s="175">
        <f>'将来負担比率（分子）の構造'!I$41</f>
        <v>25948</v>
      </c>
      <c r="C66" s="175"/>
      <c r="D66" s="175"/>
      <c r="E66" s="175">
        <f>'将来負担比率（分子）の構造'!J$41</f>
        <v>26101</v>
      </c>
      <c r="F66" s="175"/>
      <c r="G66" s="175"/>
      <c r="H66" s="175">
        <f>'将来負担比率（分子）の構造'!K$41</f>
        <v>26674</v>
      </c>
      <c r="I66" s="175"/>
      <c r="J66" s="175"/>
      <c r="K66" s="175">
        <f>'将来負担比率（分子）の構造'!L$41</f>
        <v>27382</v>
      </c>
      <c r="L66" s="175"/>
      <c r="M66" s="175"/>
      <c r="N66" s="175">
        <f>'将来負担比率（分子）の構造'!M$41</f>
        <v>26843</v>
      </c>
      <c r="O66" s="175"/>
      <c r="P66" s="175"/>
    </row>
    <row r="67" spans="1:16" x14ac:dyDescent="0.2">
      <c r="A67" s="175" t="s">
        <v>77</v>
      </c>
      <c r="B67" s="175" t="e">
        <f>NA()</f>
        <v>#N/A</v>
      </c>
      <c r="C67" s="175">
        <f>IF(ISNUMBER('将来負担比率（分子）の構造'!I$53), IF('将来負担比率（分子）の構造'!I$53 &lt; 0, 0, '将来負担比率（分子）の構造'!I$53), NA())</f>
        <v>14179</v>
      </c>
      <c r="D67" s="175" t="e">
        <f>NA()</f>
        <v>#N/A</v>
      </c>
      <c r="E67" s="175" t="e">
        <f>NA()</f>
        <v>#N/A</v>
      </c>
      <c r="F67" s="175">
        <f>IF(ISNUMBER('将来負担比率（分子）の構造'!J$53), IF('将来負担比率（分子）の構造'!J$53 &lt; 0, 0, '将来負担比率（分子）の構造'!J$53), NA())</f>
        <v>14684</v>
      </c>
      <c r="G67" s="175" t="e">
        <f>NA()</f>
        <v>#N/A</v>
      </c>
      <c r="H67" s="175" t="e">
        <f>NA()</f>
        <v>#N/A</v>
      </c>
      <c r="I67" s="175">
        <f>IF(ISNUMBER('将来負担比率（分子）の構造'!K$53), IF('将来負担比率（分子）の構造'!K$53 &lt; 0, 0, '将来負担比率（分子）の構造'!K$53), NA())</f>
        <v>14054</v>
      </c>
      <c r="J67" s="175" t="e">
        <f>NA()</f>
        <v>#N/A</v>
      </c>
      <c r="K67" s="175" t="e">
        <f>NA()</f>
        <v>#N/A</v>
      </c>
      <c r="L67" s="175">
        <f>IF(ISNUMBER('将来負担比率（分子）の構造'!L$53), IF('将来負担比率（分子）の構造'!L$53 &lt; 0, 0, '将来負担比率（分子）の構造'!L$53), NA())</f>
        <v>13577</v>
      </c>
      <c r="M67" s="175" t="e">
        <f>NA()</f>
        <v>#N/A</v>
      </c>
      <c r="N67" s="175" t="e">
        <f>NA()</f>
        <v>#N/A</v>
      </c>
      <c r="O67" s="175">
        <f>IF(ISNUMBER('将来負担比率（分子）の構造'!M$53), IF('将来負担比率（分子）の構造'!M$53 &lt; 0, 0, '将来負担比率（分子）の構造'!M$53), NA())</f>
        <v>13034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2886</v>
      </c>
      <c r="C72" s="179">
        <f>基金残高に係る経年分析!G55</f>
        <v>3040</v>
      </c>
      <c r="D72" s="179">
        <f>基金残高に係る経年分析!H55</f>
        <v>3393</v>
      </c>
    </row>
    <row r="73" spans="1:16" x14ac:dyDescent="0.2">
      <c r="A73" s="178" t="s">
        <v>80</v>
      </c>
      <c r="B73" s="179">
        <f>基金残高に係る経年分析!F56</f>
        <v>26</v>
      </c>
      <c r="C73" s="179">
        <f>基金残高に係る経年分析!G56</f>
        <v>428</v>
      </c>
      <c r="D73" s="179">
        <f>基金残高に係る経年分析!H56</f>
        <v>444</v>
      </c>
    </row>
    <row r="74" spans="1:16" x14ac:dyDescent="0.2">
      <c r="A74" s="178" t="s">
        <v>81</v>
      </c>
      <c r="B74" s="179">
        <f>基金残高に係る経年分析!F57</f>
        <v>891</v>
      </c>
      <c r="C74" s="179">
        <f>基金残高に係る経年分析!G57</f>
        <v>732</v>
      </c>
      <c r="D74" s="179">
        <f>基金残高に係る経年分析!H57</f>
        <v>813</v>
      </c>
    </row>
  </sheetData>
  <sheetProtection algorithmName="SHA-512" hashValue="iXJd/i3XBHopcSf1KM6YSFxTStHTYcs+1Rv8KkAB5kfZjyef89e2t8J/XapM4tkGMGuvTsDokjbX2JSdBmDV8g==" saltValue="PC41cuB1y+o2upG85vfj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225</v>
      </c>
      <c r="C5" s="610"/>
      <c r="D5" s="610"/>
      <c r="E5" s="610"/>
      <c r="F5" s="610"/>
      <c r="G5" s="610"/>
      <c r="H5" s="610"/>
      <c r="I5" s="610"/>
      <c r="J5" s="610"/>
      <c r="K5" s="610"/>
      <c r="L5" s="610"/>
      <c r="M5" s="610"/>
      <c r="N5" s="610"/>
      <c r="O5" s="610"/>
      <c r="P5" s="610"/>
      <c r="Q5" s="611"/>
      <c r="R5" s="612">
        <v>12558588</v>
      </c>
      <c r="S5" s="613"/>
      <c r="T5" s="613"/>
      <c r="U5" s="613"/>
      <c r="V5" s="613"/>
      <c r="W5" s="613"/>
      <c r="X5" s="613"/>
      <c r="Y5" s="614"/>
      <c r="Z5" s="615">
        <v>38.799999999999997</v>
      </c>
      <c r="AA5" s="615"/>
      <c r="AB5" s="615"/>
      <c r="AC5" s="615"/>
      <c r="AD5" s="616">
        <v>11785616</v>
      </c>
      <c r="AE5" s="616"/>
      <c r="AF5" s="616"/>
      <c r="AG5" s="616"/>
      <c r="AH5" s="616"/>
      <c r="AI5" s="616"/>
      <c r="AJ5" s="616"/>
      <c r="AK5" s="616"/>
      <c r="AL5" s="617">
        <v>68.2</v>
      </c>
      <c r="AM5" s="618"/>
      <c r="AN5" s="618"/>
      <c r="AO5" s="619"/>
      <c r="AP5" s="609" t="s">
        <v>226</v>
      </c>
      <c r="AQ5" s="610"/>
      <c r="AR5" s="610"/>
      <c r="AS5" s="610"/>
      <c r="AT5" s="610"/>
      <c r="AU5" s="610"/>
      <c r="AV5" s="610"/>
      <c r="AW5" s="610"/>
      <c r="AX5" s="610"/>
      <c r="AY5" s="610"/>
      <c r="AZ5" s="610"/>
      <c r="BA5" s="610"/>
      <c r="BB5" s="610"/>
      <c r="BC5" s="610"/>
      <c r="BD5" s="610"/>
      <c r="BE5" s="610"/>
      <c r="BF5" s="611"/>
      <c r="BG5" s="623">
        <v>11785616</v>
      </c>
      <c r="BH5" s="624"/>
      <c r="BI5" s="624"/>
      <c r="BJ5" s="624"/>
      <c r="BK5" s="624"/>
      <c r="BL5" s="624"/>
      <c r="BM5" s="624"/>
      <c r="BN5" s="625"/>
      <c r="BO5" s="626">
        <v>93.8</v>
      </c>
      <c r="BP5" s="626"/>
      <c r="BQ5" s="626"/>
      <c r="BR5" s="626"/>
      <c r="BS5" s="627">
        <v>241985</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2">
      <c r="B6" s="620" t="s">
        <v>230</v>
      </c>
      <c r="C6" s="621"/>
      <c r="D6" s="621"/>
      <c r="E6" s="621"/>
      <c r="F6" s="621"/>
      <c r="G6" s="621"/>
      <c r="H6" s="621"/>
      <c r="I6" s="621"/>
      <c r="J6" s="621"/>
      <c r="K6" s="621"/>
      <c r="L6" s="621"/>
      <c r="M6" s="621"/>
      <c r="N6" s="621"/>
      <c r="O6" s="621"/>
      <c r="P6" s="621"/>
      <c r="Q6" s="622"/>
      <c r="R6" s="623">
        <v>255966</v>
      </c>
      <c r="S6" s="624"/>
      <c r="T6" s="624"/>
      <c r="U6" s="624"/>
      <c r="V6" s="624"/>
      <c r="W6" s="624"/>
      <c r="X6" s="624"/>
      <c r="Y6" s="625"/>
      <c r="Z6" s="626">
        <v>0.8</v>
      </c>
      <c r="AA6" s="626"/>
      <c r="AB6" s="626"/>
      <c r="AC6" s="626"/>
      <c r="AD6" s="627">
        <v>255966</v>
      </c>
      <c r="AE6" s="627"/>
      <c r="AF6" s="627"/>
      <c r="AG6" s="627"/>
      <c r="AH6" s="627"/>
      <c r="AI6" s="627"/>
      <c r="AJ6" s="627"/>
      <c r="AK6" s="627"/>
      <c r="AL6" s="628">
        <v>1.5</v>
      </c>
      <c r="AM6" s="629"/>
      <c r="AN6" s="629"/>
      <c r="AO6" s="630"/>
      <c r="AP6" s="620" t="s">
        <v>231</v>
      </c>
      <c r="AQ6" s="621"/>
      <c r="AR6" s="621"/>
      <c r="AS6" s="621"/>
      <c r="AT6" s="621"/>
      <c r="AU6" s="621"/>
      <c r="AV6" s="621"/>
      <c r="AW6" s="621"/>
      <c r="AX6" s="621"/>
      <c r="AY6" s="621"/>
      <c r="AZ6" s="621"/>
      <c r="BA6" s="621"/>
      <c r="BB6" s="621"/>
      <c r="BC6" s="621"/>
      <c r="BD6" s="621"/>
      <c r="BE6" s="621"/>
      <c r="BF6" s="622"/>
      <c r="BG6" s="623">
        <v>11785616</v>
      </c>
      <c r="BH6" s="624"/>
      <c r="BI6" s="624"/>
      <c r="BJ6" s="624"/>
      <c r="BK6" s="624"/>
      <c r="BL6" s="624"/>
      <c r="BM6" s="624"/>
      <c r="BN6" s="625"/>
      <c r="BO6" s="626">
        <v>93.8</v>
      </c>
      <c r="BP6" s="626"/>
      <c r="BQ6" s="626"/>
      <c r="BR6" s="626"/>
      <c r="BS6" s="627">
        <v>241985</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207543</v>
      </c>
      <c r="CS6" s="624"/>
      <c r="CT6" s="624"/>
      <c r="CU6" s="624"/>
      <c r="CV6" s="624"/>
      <c r="CW6" s="624"/>
      <c r="CX6" s="624"/>
      <c r="CY6" s="625"/>
      <c r="CZ6" s="617">
        <v>0.7</v>
      </c>
      <c r="DA6" s="618"/>
      <c r="DB6" s="618"/>
      <c r="DC6" s="634"/>
      <c r="DD6" s="632" t="s">
        <v>130</v>
      </c>
      <c r="DE6" s="624"/>
      <c r="DF6" s="624"/>
      <c r="DG6" s="624"/>
      <c r="DH6" s="624"/>
      <c r="DI6" s="624"/>
      <c r="DJ6" s="624"/>
      <c r="DK6" s="624"/>
      <c r="DL6" s="624"/>
      <c r="DM6" s="624"/>
      <c r="DN6" s="624"/>
      <c r="DO6" s="624"/>
      <c r="DP6" s="625"/>
      <c r="DQ6" s="632">
        <v>207543</v>
      </c>
      <c r="DR6" s="624"/>
      <c r="DS6" s="624"/>
      <c r="DT6" s="624"/>
      <c r="DU6" s="624"/>
      <c r="DV6" s="624"/>
      <c r="DW6" s="624"/>
      <c r="DX6" s="624"/>
      <c r="DY6" s="624"/>
      <c r="DZ6" s="624"/>
      <c r="EA6" s="624"/>
      <c r="EB6" s="624"/>
      <c r="EC6" s="633"/>
    </row>
    <row r="7" spans="2:143" ht="11.25" customHeight="1" x14ac:dyDescent="0.2">
      <c r="B7" s="620" t="s">
        <v>233</v>
      </c>
      <c r="C7" s="621"/>
      <c r="D7" s="621"/>
      <c r="E7" s="621"/>
      <c r="F7" s="621"/>
      <c r="G7" s="621"/>
      <c r="H7" s="621"/>
      <c r="I7" s="621"/>
      <c r="J7" s="621"/>
      <c r="K7" s="621"/>
      <c r="L7" s="621"/>
      <c r="M7" s="621"/>
      <c r="N7" s="621"/>
      <c r="O7" s="621"/>
      <c r="P7" s="621"/>
      <c r="Q7" s="622"/>
      <c r="R7" s="623">
        <v>3959</v>
      </c>
      <c r="S7" s="624"/>
      <c r="T7" s="624"/>
      <c r="U7" s="624"/>
      <c r="V7" s="624"/>
      <c r="W7" s="624"/>
      <c r="X7" s="624"/>
      <c r="Y7" s="625"/>
      <c r="Z7" s="626">
        <v>0</v>
      </c>
      <c r="AA7" s="626"/>
      <c r="AB7" s="626"/>
      <c r="AC7" s="626"/>
      <c r="AD7" s="627">
        <v>3959</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5013431</v>
      </c>
      <c r="BH7" s="624"/>
      <c r="BI7" s="624"/>
      <c r="BJ7" s="624"/>
      <c r="BK7" s="624"/>
      <c r="BL7" s="624"/>
      <c r="BM7" s="624"/>
      <c r="BN7" s="625"/>
      <c r="BO7" s="626">
        <v>39.9</v>
      </c>
      <c r="BP7" s="626"/>
      <c r="BQ7" s="626"/>
      <c r="BR7" s="626"/>
      <c r="BS7" s="627">
        <v>241985</v>
      </c>
      <c r="BT7" s="627"/>
      <c r="BU7" s="627"/>
      <c r="BV7" s="627"/>
      <c r="BW7" s="627"/>
      <c r="BX7" s="627"/>
      <c r="BY7" s="627"/>
      <c r="BZ7" s="627"/>
      <c r="CA7" s="627"/>
      <c r="CB7" s="631"/>
      <c r="CD7" s="620" t="s">
        <v>235</v>
      </c>
      <c r="CE7" s="621"/>
      <c r="CF7" s="621"/>
      <c r="CG7" s="621"/>
      <c r="CH7" s="621"/>
      <c r="CI7" s="621"/>
      <c r="CJ7" s="621"/>
      <c r="CK7" s="621"/>
      <c r="CL7" s="621"/>
      <c r="CM7" s="621"/>
      <c r="CN7" s="621"/>
      <c r="CO7" s="621"/>
      <c r="CP7" s="621"/>
      <c r="CQ7" s="622"/>
      <c r="CR7" s="623">
        <v>3192248</v>
      </c>
      <c r="CS7" s="624"/>
      <c r="CT7" s="624"/>
      <c r="CU7" s="624"/>
      <c r="CV7" s="624"/>
      <c r="CW7" s="624"/>
      <c r="CX7" s="624"/>
      <c r="CY7" s="625"/>
      <c r="CZ7" s="626">
        <v>10.8</v>
      </c>
      <c r="DA7" s="626"/>
      <c r="DB7" s="626"/>
      <c r="DC7" s="626"/>
      <c r="DD7" s="632">
        <v>145496</v>
      </c>
      <c r="DE7" s="624"/>
      <c r="DF7" s="624"/>
      <c r="DG7" s="624"/>
      <c r="DH7" s="624"/>
      <c r="DI7" s="624"/>
      <c r="DJ7" s="624"/>
      <c r="DK7" s="624"/>
      <c r="DL7" s="624"/>
      <c r="DM7" s="624"/>
      <c r="DN7" s="624"/>
      <c r="DO7" s="624"/>
      <c r="DP7" s="625"/>
      <c r="DQ7" s="632">
        <v>2554352</v>
      </c>
      <c r="DR7" s="624"/>
      <c r="DS7" s="624"/>
      <c r="DT7" s="624"/>
      <c r="DU7" s="624"/>
      <c r="DV7" s="624"/>
      <c r="DW7" s="624"/>
      <c r="DX7" s="624"/>
      <c r="DY7" s="624"/>
      <c r="DZ7" s="624"/>
      <c r="EA7" s="624"/>
      <c r="EB7" s="624"/>
      <c r="EC7" s="633"/>
    </row>
    <row r="8" spans="2:143" ht="11.25" customHeight="1" x14ac:dyDescent="0.2">
      <c r="B8" s="620" t="s">
        <v>236</v>
      </c>
      <c r="C8" s="621"/>
      <c r="D8" s="621"/>
      <c r="E8" s="621"/>
      <c r="F8" s="621"/>
      <c r="G8" s="621"/>
      <c r="H8" s="621"/>
      <c r="I8" s="621"/>
      <c r="J8" s="621"/>
      <c r="K8" s="621"/>
      <c r="L8" s="621"/>
      <c r="M8" s="621"/>
      <c r="N8" s="621"/>
      <c r="O8" s="621"/>
      <c r="P8" s="621"/>
      <c r="Q8" s="622"/>
      <c r="R8" s="623">
        <v>50987</v>
      </c>
      <c r="S8" s="624"/>
      <c r="T8" s="624"/>
      <c r="U8" s="624"/>
      <c r="V8" s="624"/>
      <c r="W8" s="624"/>
      <c r="X8" s="624"/>
      <c r="Y8" s="625"/>
      <c r="Z8" s="626">
        <v>0.2</v>
      </c>
      <c r="AA8" s="626"/>
      <c r="AB8" s="626"/>
      <c r="AC8" s="626"/>
      <c r="AD8" s="627">
        <v>50987</v>
      </c>
      <c r="AE8" s="627"/>
      <c r="AF8" s="627"/>
      <c r="AG8" s="627"/>
      <c r="AH8" s="627"/>
      <c r="AI8" s="627"/>
      <c r="AJ8" s="627"/>
      <c r="AK8" s="627"/>
      <c r="AL8" s="628">
        <v>0.3</v>
      </c>
      <c r="AM8" s="629"/>
      <c r="AN8" s="629"/>
      <c r="AO8" s="630"/>
      <c r="AP8" s="620" t="s">
        <v>237</v>
      </c>
      <c r="AQ8" s="621"/>
      <c r="AR8" s="621"/>
      <c r="AS8" s="621"/>
      <c r="AT8" s="621"/>
      <c r="AU8" s="621"/>
      <c r="AV8" s="621"/>
      <c r="AW8" s="621"/>
      <c r="AX8" s="621"/>
      <c r="AY8" s="621"/>
      <c r="AZ8" s="621"/>
      <c r="BA8" s="621"/>
      <c r="BB8" s="621"/>
      <c r="BC8" s="621"/>
      <c r="BD8" s="621"/>
      <c r="BE8" s="621"/>
      <c r="BF8" s="622"/>
      <c r="BG8" s="623">
        <v>137381</v>
      </c>
      <c r="BH8" s="624"/>
      <c r="BI8" s="624"/>
      <c r="BJ8" s="624"/>
      <c r="BK8" s="624"/>
      <c r="BL8" s="624"/>
      <c r="BM8" s="624"/>
      <c r="BN8" s="625"/>
      <c r="BO8" s="626">
        <v>1.1000000000000001</v>
      </c>
      <c r="BP8" s="626"/>
      <c r="BQ8" s="626"/>
      <c r="BR8" s="626"/>
      <c r="BS8" s="627" t="s">
        <v>238</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10950396</v>
      </c>
      <c r="CS8" s="624"/>
      <c r="CT8" s="624"/>
      <c r="CU8" s="624"/>
      <c r="CV8" s="624"/>
      <c r="CW8" s="624"/>
      <c r="CX8" s="624"/>
      <c r="CY8" s="625"/>
      <c r="CZ8" s="626">
        <v>36.9</v>
      </c>
      <c r="DA8" s="626"/>
      <c r="DB8" s="626"/>
      <c r="DC8" s="626"/>
      <c r="DD8" s="632">
        <v>58491</v>
      </c>
      <c r="DE8" s="624"/>
      <c r="DF8" s="624"/>
      <c r="DG8" s="624"/>
      <c r="DH8" s="624"/>
      <c r="DI8" s="624"/>
      <c r="DJ8" s="624"/>
      <c r="DK8" s="624"/>
      <c r="DL8" s="624"/>
      <c r="DM8" s="624"/>
      <c r="DN8" s="624"/>
      <c r="DO8" s="624"/>
      <c r="DP8" s="625"/>
      <c r="DQ8" s="632">
        <v>5452835</v>
      </c>
      <c r="DR8" s="624"/>
      <c r="DS8" s="624"/>
      <c r="DT8" s="624"/>
      <c r="DU8" s="624"/>
      <c r="DV8" s="624"/>
      <c r="DW8" s="624"/>
      <c r="DX8" s="624"/>
      <c r="DY8" s="624"/>
      <c r="DZ8" s="624"/>
      <c r="EA8" s="624"/>
      <c r="EB8" s="624"/>
      <c r="EC8" s="633"/>
    </row>
    <row r="9" spans="2:143" ht="11.25" customHeight="1" x14ac:dyDescent="0.2">
      <c r="B9" s="620" t="s">
        <v>240</v>
      </c>
      <c r="C9" s="621"/>
      <c r="D9" s="621"/>
      <c r="E9" s="621"/>
      <c r="F9" s="621"/>
      <c r="G9" s="621"/>
      <c r="H9" s="621"/>
      <c r="I9" s="621"/>
      <c r="J9" s="621"/>
      <c r="K9" s="621"/>
      <c r="L9" s="621"/>
      <c r="M9" s="621"/>
      <c r="N9" s="621"/>
      <c r="O9" s="621"/>
      <c r="P9" s="621"/>
      <c r="Q9" s="622"/>
      <c r="R9" s="623">
        <v>38620</v>
      </c>
      <c r="S9" s="624"/>
      <c r="T9" s="624"/>
      <c r="U9" s="624"/>
      <c r="V9" s="624"/>
      <c r="W9" s="624"/>
      <c r="X9" s="624"/>
      <c r="Y9" s="625"/>
      <c r="Z9" s="626">
        <v>0.1</v>
      </c>
      <c r="AA9" s="626"/>
      <c r="AB9" s="626"/>
      <c r="AC9" s="626"/>
      <c r="AD9" s="627">
        <v>38620</v>
      </c>
      <c r="AE9" s="627"/>
      <c r="AF9" s="627"/>
      <c r="AG9" s="627"/>
      <c r="AH9" s="627"/>
      <c r="AI9" s="627"/>
      <c r="AJ9" s="627"/>
      <c r="AK9" s="627"/>
      <c r="AL9" s="628">
        <v>0.2</v>
      </c>
      <c r="AM9" s="629"/>
      <c r="AN9" s="629"/>
      <c r="AO9" s="630"/>
      <c r="AP9" s="620" t="s">
        <v>241</v>
      </c>
      <c r="AQ9" s="621"/>
      <c r="AR9" s="621"/>
      <c r="AS9" s="621"/>
      <c r="AT9" s="621"/>
      <c r="AU9" s="621"/>
      <c r="AV9" s="621"/>
      <c r="AW9" s="621"/>
      <c r="AX9" s="621"/>
      <c r="AY9" s="621"/>
      <c r="AZ9" s="621"/>
      <c r="BA9" s="621"/>
      <c r="BB9" s="621"/>
      <c r="BC9" s="621"/>
      <c r="BD9" s="621"/>
      <c r="BE9" s="621"/>
      <c r="BF9" s="622"/>
      <c r="BG9" s="623">
        <v>3903261</v>
      </c>
      <c r="BH9" s="624"/>
      <c r="BI9" s="624"/>
      <c r="BJ9" s="624"/>
      <c r="BK9" s="624"/>
      <c r="BL9" s="624"/>
      <c r="BM9" s="624"/>
      <c r="BN9" s="625"/>
      <c r="BO9" s="626">
        <v>31.1</v>
      </c>
      <c r="BP9" s="626"/>
      <c r="BQ9" s="626"/>
      <c r="BR9" s="626"/>
      <c r="BS9" s="627" t="s">
        <v>130</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3707179</v>
      </c>
      <c r="CS9" s="624"/>
      <c r="CT9" s="624"/>
      <c r="CU9" s="624"/>
      <c r="CV9" s="624"/>
      <c r="CW9" s="624"/>
      <c r="CX9" s="624"/>
      <c r="CY9" s="625"/>
      <c r="CZ9" s="626">
        <v>12.5</v>
      </c>
      <c r="DA9" s="626"/>
      <c r="DB9" s="626"/>
      <c r="DC9" s="626"/>
      <c r="DD9" s="632">
        <v>38062</v>
      </c>
      <c r="DE9" s="624"/>
      <c r="DF9" s="624"/>
      <c r="DG9" s="624"/>
      <c r="DH9" s="624"/>
      <c r="DI9" s="624"/>
      <c r="DJ9" s="624"/>
      <c r="DK9" s="624"/>
      <c r="DL9" s="624"/>
      <c r="DM9" s="624"/>
      <c r="DN9" s="624"/>
      <c r="DO9" s="624"/>
      <c r="DP9" s="625"/>
      <c r="DQ9" s="632">
        <v>3072832</v>
      </c>
      <c r="DR9" s="624"/>
      <c r="DS9" s="624"/>
      <c r="DT9" s="624"/>
      <c r="DU9" s="624"/>
      <c r="DV9" s="624"/>
      <c r="DW9" s="624"/>
      <c r="DX9" s="624"/>
      <c r="DY9" s="624"/>
      <c r="DZ9" s="624"/>
      <c r="EA9" s="624"/>
      <c r="EB9" s="624"/>
      <c r="EC9" s="633"/>
    </row>
    <row r="10" spans="2:143" ht="11.25" customHeight="1" x14ac:dyDescent="0.2">
      <c r="B10" s="620" t="s">
        <v>243</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244</v>
      </c>
      <c r="AA10" s="626"/>
      <c r="AB10" s="626"/>
      <c r="AC10" s="626"/>
      <c r="AD10" s="627" t="s">
        <v>238</v>
      </c>
      <c r="AE10" s="627"/>
      <c r="AF10" s="627"/>
      <c r="AG10" s="627"/>
      <c r="AH10" s="627"/>
      <c r="AI10" s="627"/>
      <c r="AJ10" s="627"/>
      <c r="AK10" s="627"/>
      <c r="AL10" s="628" t="s">
        <v>244</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294755</v>
      </c>
      <c r="BH10" s="624"/>
      <c r="BI10" s="624"/>
      <c r="BJ10" s="624"/>
      <c r="BK10" s="624"/>
      <c r="BL10" s="624"/>
      <c r="BM10" s="624"/>
      <c r="BN10" s="625"/>
      <c r="BO10" s="626">
        <v>2.2999999999999998</v>
      </c>
      <c r="BP10" s="626"/>
      <c r="BQ10" s="626"/>
      <c r="BR10" s="626"/>
      <c r="BS10" s="627">
        <v>49031</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35408</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27759</v>
      </c>
      <c r="DR10" s="624"/>
      <c r="DS10" s="624"/>
      <c r="DT10" s="624"/>
      <c r="DU10" s="624"/>
      <c r="DV10" s="624"/>
      <c r="DW10" s="624"/>
      <c r="DX10" s="624"/>
      <c r="DY10" s="624"/>
      <c r="DZ10" s="624"/>
      <c r="EA10" s="624"/>
      <c r="EB10" s="624"/>
      <c r="EC10" s="633"/>
    </row>
    <row r="11" spans="2:143" ht="11.25" customHeight="1" x14ac:dyDescent="0.2">
      <c r="B11" s="620" t="s">
        <v>247</v>
      </c>
      <c r="C11" s="621"/>
      <c r="D11" s="621"/>
      <c r="E11" s="621"/>
      <c r="F11" s="621"/>
      <c r="G11" s="621"/>
      <c r="H11" s="621"/>
      <c r="I11" s="621"/>
      <c r="J11" s="621"/>
      <c r="K11" s="621"/>
      <c r="L11" s="621"/>
      <c r="M11" s="621"/>
      <c r="N11" s="621"/>
      <c r="O11" s="621"/>
      <c r="P11" s="621"/>
      <c r="Q11" s="622"/>
      <c r="R11" s="623">
        <v>1941592</v>
      </c>
      <c r="S11" s="624"/>
      <c r="T11" s="624"/>
      <c r="U11" s="624"/>
      <c r="V11" s="624"/>
      <c r="W11" s="624"/>
      <c r="X11" s="624"/>
      <c r="Y11" s="625"/>
      <c r="Z11" s="628">
        <v>6</v>
      </c>
      <c r="AA11" s="629"/>
      <c r="AB11" s="629"/>
      <c r="AC11" s="635"/>
      <c r="AD11" s="632">
        <v>1941592</v>
      </c>
      <c r="AE11" s="624"/>
      <c r="AF11" s="624"/>
      <c r="AG11" s="624"/>
      <c r="AH11" s="624"/>
      <c r="AI11" s="624"/>
      <c r="AJ11" s="624"/>
      <c r="AK11" s="625"/>
      <c r="AL11" s="628">
        <v>11.2</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678034</v>
      </c>
      <c r="BH11" s="624"/>
      <c r="BI11" s="624"/>
      <c r="BJ11" s="624"/>
      <c r="BK11" s="624"/>
      <c r="BL11" s="624"/>
      <c r="BM11" s="624"/>
      <c r="BN11" s="625"/>
      <c r="BO11" s="626">
        <v>5.4</v>
      </c>
      <c r="BP11" s="626"/>
      <c r="BQ11" s="626"/>
      <c r="BR11" s="626"/>
      <c r="BS11" s="627">
        <v>192954</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399193</v>
      </c>
      <c r="CS11" s="624"/>
      <c r="CT11" s="624"/>
      <c r="CU11" s="624"/>
      <c r="CV11" s="624"/>
      <c r="CW11" s="624"/>
      <c r="CX11" s="624"/>
      <c r="CY11" s="625"/>
      <c r="CZ11" s="626">
        <v>1.3</v>
      </c>
      <c r="DA11" s="626"/>
      <c r="DB11" s="626"/>
      <c r="DC11" s="626"/>
      <c r="DD11" s="632">
        <v>153613</v>
      </c>
      <c r="DE11" s="624"/>
      <c r="DF11" s="624"/>
      <c r="DG11" s="624"/>
      <c r="DH11" s="624"/>
      <c r="DI11" s="624"/>
      <c r="DJ11" s="624"/>
      <c r="DK11" s="624"/>
      <c r="DL11" s="624"/>
      <c r="DM11" s="624"/>
      <c r="DN11" s="624"/>
      <c r="DO11" s="624"/>
      <c r="DP11" s="625"/>
      <c r="DQ11" s="632">
        <v>311790</v>
      </c>
      <c r="DR11" s="624"/>
      <c r="DS11" s="624"/>
      <c r="DT11" s="624"/>
      <c r="DU11" s="624"/>
      <c r="DV11" s="624"/>
      <c r="DW11" s="624"/>
      <c r="DX11" s="624"/>
      <c r="DY11" s="624"/>
      <c r="DZ11" s="624"/>
      <c r="EA11" s="624"/>
      <c r="EB11" s="624"/>
      <c r="EC11" s="633"/>
    </row>
    <row r="12" spans="2:143" ht="11.25" customHeight="1" x14ac:dyDescent="0.2">
      <c r="B12" s="620" t="s">
        <v>250</v>
      </c>
      <c r="C12" s="621"/>
      <c r="D12" s="621"/>
      <c r="E12" s="621"/>
      <c r="F12" s="621"/>
      <c r="G12" s="621"/>
      <c r="H12" s="621"/>
      <c r="I12" s="621"/>
      <c r="J12" s="621"/>
      <c r="K12" s="621"/>
      <c r="L12" s="621"/>
      <c r="M12" s="621"/>
      <c r="N12" s="621"/>
      <c r="O12" s="621"/>
      <c r="P12" s="621"/>
      <c r="Q12" s="622"/>
      <c r="R12" s="623" t="s">
        <v>130</v>
      </c>
      <c r="S12" s="624"/>
      <c r="T12" s="624"/>
      <c r="U12" s="624"/>
      <c r="V12" s="624"/>
      <c r="W12" s="624"/>
      <c r="X12" s="624"/>
      <c r="Y12" s="625"/>
      <c r="Z12" s="626" t="s">
        <v>244</v>
      </c>
      <c r="AA12" s="626"/>
      <c r="AB12" s="626"/>
      <c r="AC12" s="626"/>
      <c r="AD12" s="627" t="s">
        <v>130</v>
      </c>
      <c r="AE12" s="627"/>
      <c r="AF12" s="627"/>
      <c r="AG12" s="627"/>
      <c r="AH12" s="627"/>
      <c r="AI12" s="627"/>
      <c r="AJ12" s="627"/>
      <c r="AK12" s="627"/>
      <c r="AL12" s="628" t="s">
        <v>244</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5936055</v>
      </c>
      <c r="BH12" s="624"/>
      <c r="BI12" s="624"/>
      <c r="BJ12" s="624"/>
      <c r="BK12" s="624"/>
      <c r="BL12" s="624"/>
      <c r="BM12" s="624"/>
      <c r="BN12" s="625"/>
      <c r="BO12" s="626">
        <v>47.3</v>
      </c>
      <c r="BP12" s="626"/>
      <c r="BQ12" s="626"/>
      <c r="BR12" s="626"/>
      <c r="BS12" s="627" t="s">
        <v>130</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1173100</v>
      </c>
      <c r="CS12" s="624"/>
      <c r="CT12" s="624"/>
      <c r="CU12" s="624"/>
      <c r="CV12" s="624"/>
      <c r="CW12" s="624"/>
      <c r="CX12" s="624"/>
      <c r="CY12" s="625"/>
      <c r="CZ12" s="626">
        <v>4</v>
      </c>
      <c r="DA12" s="626"/>
      <c r="DB12" s="626"/>
      <c r="DC12" s="626"/>
      <c r="DD12" s="632">
        <v>33942</v>
      </c>
      <c r="DE12" s="624"/>
      <c r="DF12" s="624"/>
      <c r="DG12" s="624"/>
      <c r="DH12" s="624"/>
      <c r="DI12" s="624"/>
      <c r="DJ12" s="624"/>
      <c r="DK12" s="624"/>
      <c r="DL12" s="624"/>
      <c r="DM12" s="624"/>
      <c r="DN12" s="624"/>
      <c r="DO12" s="624"/>
      <c r="DP12" s="625"/>
      <c r="DQ12" s="632">
        <v>415282</v>
      </c>
      <c r="DR12" s="624"/>
      <c r="DS12" s="624"/>
      <c r="DT12" s="624"/>
      <c r="DU12" s="624"/>
      <c r="DV12" s="624"/>
      <c r="DW12" s="624"/>
      <c r="DX12" s="624"/>
      <c r="DY12" s="624"/>
      <c r="DZ12" s="624"/>
      <c r="EA12" s="624"/>
      <c r="EB12" s="624"/>
      <c r="EC12" s="633"/>
    </row>
    <row r="13" spans="2:143" ht="11.25" customHeight="1" x14ac:dyDescent="0.2">
      <c r="B13" s="620" t="s">
        <v>253</v>
      </c>
      <c r="C13" s="621"/>
      <c r="D13" s="621"/>
      <c r="E13" s="621"/>
      <c r="F13" s="621"/>
      <c r="G13" s="621"/>
      <c r="H13" s="621"/>
      <c r="I13" s="621"/>
      <c r="J13" s="621"/>
      <c r="K13" s="621"/>
      <c r="L13" s="621"/>
      <c r="M13" s="621"/>
      <c r="N13" s="621"/>
      <c r="O13" s="621"/>
      <c r="P13" s="621"/>
      <c r="Q13" s="622"/>
      <c r="R13" s="623" t="s">
        <v>244</v>
      </c>
      <c r="S13" s="624"/>
      <c r="T13" s="624"/>
      <c r="U13" s="624"/>
      <c r="V13" s="624"/>
      <c r="W13" s="624"/>
      <c r="X13" s="624"/>
      <c r="Y13" s="625"/>
      <c r="Z13" s="626" t="s">
        <v>244</v>
      </c>
      <c r="AA13" s="626"/>
      <c r="AB13" s="626"/>
      <c r="AC13" s="626"/>
      <c r="AD13" s="627" t="s">
        <v>244</v>
      </c>
      <c r="AE13" s="627"/>
      <c r="AF13" s="627"/>
      <c r="AG13" s="627"/>
      <c r="AH13" s="627"/>
      <c r="AI13" s="627"/>
      <c r="AJ13" s="627"/>
      <c r="AK13" s="627"/>
      <c r="AL13" s="628" t="s">
        <v>244</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5923480</v>
      </c>
      <c r="BH13" s="624"/>
      <c r="BI13" s="624"/>
      <c r="BJ13" s="624"/>
      <c r="BK13" s="624"/>
      <c r="BL13" s="624"/>
      <c r="BM13" s="624"/>
      <c r="BN13" s="625"/>
      <c r="BO13" s="626">
        <v>47.2</v>
      </c>
      <c r="BP13" s="626"/>
      <c r="BQ13" s="626"/>
      <c r="BR13" s="626"/>
      <c r="BS13" s="627" t="s">
        <v>130</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3071985</v>
      </c>
      <c r="CS13" s="624"/>
      <c r="CT13" s="624"/>
      <c r="CU13" s="624"/>
      <c r="CV13" s="624"/>
      <c r="CW13" s="624"/>
      <c r="CX13" s="624"/>
      <c r="CY13" s="625"/>
      <c r="CZ13" s="626">
        <v>10.4</v>
      </c>
      <c r="DA13" s="626"/>
      <c r="DB13" s="626"/>
      <c r="DC13" s="626"/>
      <c r="DD13" s="632">
        <v>1664238</v>
      </c>
      <c r="DE13" s="624"/>
      <c r="DF13" s="624"/>
      <c r="DG13" s="624"/>
      <c r="DH13" s="624"/>
      <c r="DI13" s="624"/>
      <c r="DJ13" s="624"/>
      <c r="DK13" s="624"/>
      <c r="DL13" s="624"/>
      <c r="DM13" s="624"/>
      <c r="DN13" s="624"/>
      <c r="DO13" s="624"/>
      <c r="DP13" s="625"/>
      <c r="DQ13" s="632">
        <v>1561360</v>
      </c>
      <c r="DR13" s="624"/>
      <c r="DS13" s="624"/>
      <c r="DT13" s="624"/>
      <c r="DU13" s="624"/>
      <c r="DV13" s="624"/>
      <c r="DW13" s="624"/>
      <c r="DX13" s="624"/>
      <c r="DY13" s="624"/>
      <c r="DZ13" s="624"/>
      <c r="EA13" s="624"/>
      <c r="EB13" s="624"/>
      <c r="EC13" s="633"/>
    </row>
    <row r="14" spans="2:143" ht="11.25" customHeight="1" x14ac:dyDescent="0.2">
      <c r="B14" s="620" t="s">
        <v>256</v>
      </c>
      <c r="C14" s="621"/>
      <c r="D14" s="621"/>
      <c r="E14" s="621"/>
      <c r="F14" s="621"/>
      <c r="G14" s="621"/>
      <c r="H14" s="621"/>
      <c r="I14" s="621"/>
      <c r="J14" s="621"/>
      <c r="K14" s="621"/>
      <c r="L14" s="621"/>
      <c r="M14" s="621"/>
      <c r="N14" s="621"/>
      <c r="O14" s="621"/>
      <c r="P14" s="621"/>
      <c r="Q14" s="622"/>
      <c r="R14" s="623">
        <v>451</v>
      </c>
      <c r="S14" s="624"/>
      <c r="T14" s="624"/>
      <c r="U14" s="624"/>
      <c r="V14" s="624"/>
      <c r="W14" s="624"/>
      <c r="X14" s="624"/>
      <c r="Y14" s="625"/>
      <c r="Z14" s="626">
        <v>0</v>
      </c>
      <c r="AA14" s="626"/>
      <c r="AB14" s="626"/>
      <c r="AC14" s="626"/>
      <c r="AD14" s="627">
        <v>451</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252476</v>
      </c>
      <c r="BH14" s="624"/>
      <c r="BI14" s="624"/>
      <c r="BJ14" s="624"/>
      <c r="BK14" s="624"/>
      <c r="BL14" s="624"/>
      <c r="BM14" s="624"/>
      <c r="BN14" s="625"/>
      <c r="BO14" s="626">
        <v>2</v>
      </c>
      <c r="BP14" s="626"/>
      <c r="BQ14" s="626"/>
      <c r="BR14" s="626"/>
      <c r="BS14" s="627" t="s">
        <v>238</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1014675</v>
      </c>
      <c r="CS14" s="624"/>
      <c r="CT14" s="624"/>
      <c r="CU14" s="624"/>
      <c r="CV14" s="624"/>
      <c r="CW14" s="624"/>
      <c r="CX14" s="624"/>
      <c r="CY14" s="625"/>
      <c r="CZ14" s="626">
        <v>3.4</v>
      </c>
      <c r="DA14" s="626"/>
      <c r="DB14" s="626"/>
      <c r="DC14" s="626"/>
      <c r="DD14" s="632">
        <v>2959</v>
      </c>
      <c r="DE14" s="624"/>
      <c r="DF14" s="624"/>
      <c r="DG14" s="624"/>
      <c r="DH14" s="624"/>
      <c r="DI14" s="624"/>
      <c r="DJ14" s="624"/>
      <c r="DK14" s="624"/>
      <c r="DL14" s="624"/>
      <c r="DM14" s="624"/>
      <c r="DN14" s="624"/>
      <c r="DO14" s="624"/>
      <c r="DP14" s="625"/>
      <c r="DQ14" s="632">
        <v>1008357</v>
      </c>
      <c r="DR14" s="624"/>
      <c r="DS14" s="624"/>
      <c r="DT14" s="624"/>
      <c r="DU14" s="624"/>
      <c r="DV14" s="624"/>
      <c r="DW14" s="624"/>
      <c r="DX14" s="624"/>
      <c r="DY14" s="624"/>
      <c r="DZ14" s="624"/>
      <c r="EA14" s="624"/>
      <c r="EB14" s="624"/>
      <c r="EC14" s="633"/>
    </row>
    <row r="15" spans="2:143" ht="11.25" customHeight="1" x14ac:dyDescent="0.2">
      <c r="B15" s="620" t="s">
        <v>259</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244</v>
      </c>
      <c r="AA15" s="626"/>
      <c r="AB15" s="626"/>
      <c r="AC15" s="626"/>
      <c r="AD15" s="627" t="s">
        <v>130</v>
      </c>
      <c r="AE15" s="627"/>
      <c r="AF15" s="627"/>
      <c r="AG15" s="627"/>
      <c r="AH15" s="627"/>
      <c r="AI15" s="627"/>
      <c r="AJ15" s="627"/>
      <c r="AK15" s="627"/>
      <c r="AL15" s="628" t="s">
        <v>244</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583654</v>
      </c>
      <c r="BH15" s="624"/>
      <c r="BI15" s="624"/>
      <c r="BJ15" s="624"/>
      <c r="BK15" s="624"/>
      <c r="BL15" s="624"/>
      <c r="BM15" s="624"/>
      <c r="BN15" s="625"/>
      <c r="BO15" s="626">
        <v>4.5999999999999996</v>
      </c>
      <c r="BP15" s="626"/>
      <c r="BQ15" s="626"/>
      <c r="BR15" s="626"/>
      <c r="BS15" s="627" t="s">
        <v>238</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3750281</v>
      </c>
      <c r="CS15" s="624"/>
      <c r="CT15" s="624"/>
      <c r="CU15" s="624"/>
      <c r="CV15" s="624"/>
      <c r="CW15" s="624"/>
      <c r="CX15" s="624"/>
      <c r="CY15" s="625"/>
      <c r="CZ15" s="626">
        <v>12.6</v>
      </c>
      <c r="DA15" s="626"/>
      <c r="DB15" s="626"/>
      <c r="DC15" s="626"/>
      <c r="DD15" s="632">
        <v>807406</v>
      </c>
      <c r="DE15" s="624"/>
      <c r="DF15" s="624"/>
      <c r="DG15" s="624"/>
      <c r="DH15" s="624"/>
      <c r="DI15" s="624"/>
      <c r="DJ15" s="624"/>
      <c r="DK15" s="624"/>
      <c r="DL15" s="624"/>
      <c r="DM15" s="624"/>
      <c r="DN15" s="624"/>
      <c r="DO15" s="624"/>
      <c r="DP15" s="625"/>
      <c r="DQ15" s="632">
        <v>2582487</v>
      </c>
      <c r="DR15" s="624"/>
      <c r="DS15" s="624"/>
      <c r="DT15" s="624"/>
      <c r="DU15" s="624"/>
      <c r="DV15" s="624"/>
      <c r="DW15" s="624"/>
      <c r="DX15" s="624"/>
      <c r="DY15" s="624"/>
      <c r="DZ15" s="624"/>
      <c r="EA15" s="624"/>
      <c r="EB15" s="624"/>
      <c r="EC15" s="633"/>
    </row>
    <row r="16" spans="2:143" ht="11.25" customHeight="1" x14ac:dyDescent="0.2">
      <c r="B16" s="620" t="s">
        <v>262</v>
      </c>
      <c r="C16" s="621"/>
      <c r="D16" s="621"/>
      <c r="E16" s="621"/>
      <c r="F16" s="621"/>
      <c r="G16" s="621"/>
      <c r="H16" s="621"/>
      <c r="I16" s="621"/>
      <c r="J16" s="621"/>
      <c r="K16" s="621"/>
      <c r="L16" s="621"/>
      <c r="M16" s="621"/>
      <c r="N16" s="621"/>
      <c r="O16" s="621"/>
      <c r="P16" s="621"/>
      <c r="Q16" s="622"/>
      <c r="R16" s="623">
        <v>29083</v>
      </c>
      <c r="S16" s="624"/>
      <c r="T16" s="624"/>
      <c r="U16" s="624"/>
      <c r="V16" s="624"/>
      <c r="W16" s="624"/>
      <c r="X16" s="624"/>
      <c r="Y16" s="625"/>
      <c r="Z16" s="626">
        <v>0.1</v>
      </c>
      <c r="AA16" s="626"/>
      <c r="AB16" s="626"/>
      <c r="AC16" s="626"/>
      <c r="AD16" s="627">
        <v>29083</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130</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2">
      <c r="B17" s="620" t="s">
        <v>265</v>
      </c>
      <c r="C17" s="621"/>
      <c r="D17" s="621"/>
      <c r="E17" s="621"/>
      <c r="F17" s="621"/>
      <c r="G17" s="621"/>
      <c r="H17" s="621"/>
      <c r="I17" s="621"/>
      <c r="J17" s="621"/>
      <c r="K17" s="621"/>
      <c r="L17" s="621"/>
      <c r="M17" s="621"/>
      <c r="N17" s="621"/>
      <c r="O17" s="621"/>
      <c r="P17" s="621"/>
      <c r="Q17" s="622"/>
      <c r="R17" s="623">
        <v>185995</v>
      </c>
      <c r="S17" s="624"/>
      <c r="T17" s="624"/>
      <c r="U17" s="624"/>
      <c r="V17" s="624"/>
      <c r="W17" s="624"/>
      <c r="X17" s="624"/>
      <c r="Y17" s="625"/>
      <c r="Z17" s="626">
        <v>0.6</v>
      </c>
      <c r="AA17" s="626"/>
      <c r="AB17" s="626"/>
      <c r="AC17" s="626"/>
      <c r="AD17" s="627">
        <v>185995</v>
      </c>
      <c r="AE17" s="627"/>
      <c r="AF17" s="627"/>
      <c r="AG17" s="627"/>
      <c r="AH17" s="627"/>
      <c r="AI17" s="627"/>
      <c r="AJ17" s="627"/>
      <c r="AK17" s="627"/>
      <c r="AL17" s="628">
        <v>1.1000000000000001</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130</v>
      </c>
      <c r="BP17" s="626"/>
      <c r="BQ17" s="626"/>
      <c r="BR17" s="626"/>
      <c r="BS17" s="627" t="s">
        <v>244</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2157787</v>
      </c>
      <c r="CS17" s="624"/>
      <c r="CT17" s="624"/>
      <c r="CU17" s="624"/>
      <c r="CV17" s="624"/>
      <c r="CW17" s="624"/>
      <c r="CX17" s="624"/>
      <c r="CY17" s="625"/>
      <c r="CZ17" s="626">
        <v>7.3</v>
      </c>
      <c r="DA17" s="626"/>
      <c r="DB17" s="626"/>
      <c r="DC17" s="626"/>
      <c r="DD17" s="632" t="s">
        <v>130</v>
      </c>
      <c r="DE17" s="624"/>
      <c r="DF17" s="624"/>
      <c r="DG17" s="624"/>
      <c r="DH17" s="624"/>
      <c r="DI17" s="624"/>
      <c r="DJ17" s="624"/>
      <c r="DK17" s="624"/>
      <c r="DL17" s="624"/>
      <c r="DM17" s="624"/>
      <c r="DN17" s="624"/>
      <c r="DO17" s="624"/>
      <c r="DP17" s="625"/>
      <c r="DQ17" s="632">
        <v>2137100</v>
      </c>
      <c r="DR17" s="624"/>
      <c r="DS17" s="624"/>
      <c r="DT17" s="624"/>
      <c r="DU17" s="624"/>
      <c r="DV17" s="624"/>
      <c r="DW17" s="624"/>
      <c r="DX17" s="624"/>
      <c r="DY17" s="624"/>
      <c r="DZ17" s="624"/>
      <c r="EA17" s="624"/>
      <c r="EB17" s="624"/>
      <c r="EC17" s="633"/>
    </row>
    <row r="18" spans="2:133" ht="11.25" customHeight="1" x14ac:dyDescent="0.2">
      <c r="B18" s="620" t="s">
        <v>268</v>
      </c>
      <c r="C18" s="621"/>
      <c r="D18" s="621"/>
      <c r="E18" s="621"/>
      <c r="F18" s="621"/>
      <c r="G18" s="621"/>
      <c r="H18" s="621"/>
      <c r="I18" s="621"/>
      <c r="J18" s="621"/>
      <c r="K18" s="621"/>
      <c r="L18" s="621"/>
      <c r="M18" s="621"/>
      <c r="N18" s="621"/>
      <c r="O18" s="621"/>
      <c r="P18" s="621"/>
      <c r="Q18" s="622"/>
      <c r="R18" s="623">
        <v>98533</v>
      </c>
      <c r="S18" s="624"/>
      <c r="T18" s="624"/>
      <c r="U18" s="624"/>
      <c r="V18" s="624"/>
      <c r="W18" s="624"/>
      <c r="X18" s="624"/>
      <c r="Y18" s="625"/>
      <c r="Z18" s="626">
        <v>0.3</v>
      </c>
      <c r="AA18" s="626"/>
      <c r="AB18" s="626"/>
      <c r="AC18" s="626"/>
      <c r="AD18" s="627">
        <v>98533</v>
      </c>
      <c r="AE18" s="627"/>
      <c r="AF18" s="627"/>
      <c r="AG18" s="627"/>
      <c r="AH18" s="627"/>
      <c r="AI18" s="627"/>
      <c r="AJ18" s="627"/>
      <c r="AK18" s="627"/>
      <c r="AL18" s="628">
        <v>0.6</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244</v>
      </c>
      <c r="BH18" s="624"/>
      <c r="BI18" s="624"/>
      <c r="BJ18" s="624"/>
      <c r="BK18" s="624"/>
      <c r="BL18" s="624"/>
      <c r="BM18" s="624"/>
      <c r="BN18" s="625"/>
      <c r="BO18" s="626" t="s">
        <v>244</v>
      </c>
      <c r="BP18" s="626"/>
      <c r="BQ18" s="626"/>
      <c r="BR18" s="626"/>
      <c r="BS18" s="627" t="s">
        <v>244</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130</v>
      </c>
      <c r="CS18" s="624"/>
      <c r="CT18" s="624"/>
      <c r="CU18" s="624"/>
      <c r="CV18" s="624"/>
      <c r="CW18" s="624"/>
      <c r="CX18" s="624"/>
      <c r="CY18" s="625"/>
      <c r="CZ18" s="626" t="s">
        <v>244</v>
      </c>
      <c r="DA18" s="626"/>
      <c r="DB18" s="626"/>
      <c r="DC18" s="626"/>
      <c r="DD18" s="632" t="s">
        <v>130</v>
      </c>
      <c r="DE18" s="624"/>
      <c r="DF18" s="624"/>
      <c r="DG18" s="624"/>
      <c r="DH18" s="624"/>
      <c r="DI18" s="624"/>
      <c r="DJ18" s="624"/>
      <c r="DK18" s="624"/>
      <c r="DL18" s="624"/>
      <c r="DM18" s="624"/>
      <c r="DN18" s="624"/>
      <c r="DO18" s="624"/>
      <c r="DP18" s="625"/>
      <c r="DQ18" s="632" t="s">
        <v>238</v>
      </c>
      <c r="DR18" s="624"/>
      <c r="DS18" s="624"/>
      <c r="DT18" s="624"/>
      <c r="DU18" s="624"/>
      <c r="DV18" s="624"/>
      <c r="DW18" s="624"/>
      <c r="DX18" s="624"/>
      <c r="DY18" s="624"/>
      <c r="DZ18" s="624"/>
      <c r="EA18" s="624"/>
      <c r="EB18" s="624"/>
      <c r="EC18" s="633"/>
    </row>
    <row r="19" spans="2:133" ht="11.25" customHeight="1" x14ac:dyDescent="0.2">
      <c r="B19" s="620" t="s">
        <v>271</v>
      </c>
      <c r="C19" s="621"/>
      <c r="D19" s="621"/>
      <c r="E19" s="621"/>
      <c r="F19" s="621"/>
      <c r="G19" s="621"/>
      <c r="H19" s="621"/>
      <c r="I19" s="621"/>
      <c r="J19" s="621"/>
      <c r="K19" s="621"/>
      <c r="L19" s="621"/>
      <c r="M19" s="621"/>
      <c r="N19" s="621"/>
      <c r="O19" s="621"/>
      <c r="P19" s="621"/>
      <c r="Q19" s="622"/>
      <c r="R19" s="623">
        <v>85555</v>
      </c>
      <c r="S19" s="624"/>
      <c r="T19" s="624"/>
      <c r="U19" s="624"/>
      <c r="V19" s="624"/>
      <c r="W19" s="624"/>
      <c r="X19" s="624"/>
      <c r="Y19" s="625"/>
      <c r="Z19" s="626">
        <v>0.3</v>
      </c>
      <c r="AA19" s="626"/>
      <c r="AB19" s="626"/>
      <c r="AC19" s="626"/>
      <c r="AD19" s="627">
        <v>85555</v>
      </c>
      <c r="AE19" s="627"/>
      <c r="AF19" s="627"/>
      <c r="AG19" s="627"/>
      <c r="AH19" s="627"/>
      <c r="AI19" s="627"/>
      <c r="AJ19" s="627"/>
      <c r="AK19" s="627"/>
      <c r="AL19" s="628">
        <v>0.5</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772972</v>
      </c>
      <c r="BH19" s="624"/>
      <c r="BI19" s="624"/>
      <c r="BJ19" s="624"/>
      <c r="BK19" s="624"/>
      <c r="BL19" s="624"/>
      <c r="BM19" s="624"/>
      <c r="BN19" s="625"/>
      <c r="BO19" s="626">
        <v>6.2</v>
      </c>
      <c r="BP19" s="626"/>
      <c r="BQ19" s="626"/>
      <c r="BR19" s="626"/>
      <c r="BS19" s="627" t="s">
        <v>244</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244</v>
      </c>
      <c r="DA19" s="626"/>
      <c r="DB19" s="626"/>
      <c r="DC19" s="626"/>
      <c r="DD19" s="632" t="s">
        <v>130</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2">
      <c r="B20" s="636" t="s">
        <v>274</v>
      </c>
      <c r="C20" s="637"/>
      <c r="D20" s="637"/>
      <c r="E20" s="637"/>
      <c r="F20" s="637"/>
      <c r="G20" s="637"/>
      <c r="H20" s="637"/>
      <c r="I20" s="637"/>
      <c r="J20" s="637"/>
      <c r="K20" s="637"/>
      <c r="L20" s="637"/>
      <c r="M20" s="637"/>
      <c r="N20" s="637"/>
      <c r="O20" s="637"/>
      <c r="P20" s="637"/>
      <c r="Q20" s="638"/>
      <c r="R20" s="623">
        <v>12978</v>
      </c>
      <c r="S20" s="624"/>
      <c r="T20" s="624"/>
      <c r="U20" s="624"/>
      <c r="V20" s="624"/>
      <c r="W20" s="624"/>
      <c r="X20" s="624"/>
      <c r="Y20" s="625"/>
      <c r="Z20" s="626">
        <v>0</v>
      </c>
      <c r="AA20" s="626"/>
      <c r="AB20" s="626"/>
      <c r="AC20" s="626"/>
      <c r="AD20" s="627">
        <v>12978</v>
      </c>
      <c r="AE20" s="627"/>
      <c r="AF20" s="627"/>
      <c r="AG20" s="627"/>
      <c r="AH20" s="627"/>
      <c r="AI20" s="627"/>
      <c r="AJ20" s="627"/>
      <c r="AK20" s="627"/>
      <c r="AL20" s="628">
        <v>0.1</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772972</v>
      </c>
      <c r="BH20" s="624"/>
      <c r="BI20" s="624"/>
      <c r="BJ20" s="624"/>
      <c r="BK20" s="624"/>
      <c r="BL20" s="624"/>
      <c r="BM20" s="624"/>
      <c r="BN20" s="625"/>
      <c r="BO20" s="626">
        <v>6.2</v>
      </c>
      <c r="BP20" s="626"/>
      <c r="BQ20" s="626"/>
      <c r="BR20" s="626"/>
      <c r="BS20" s="627" t="s">
        <v>130</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29659795</v>
      </c>
      <c r="CS20" s="624"/>
      <c r="CT20" s="624"/>
      <c r="CU20" s="624"/>
      <c r="CV20" s="624"/>
      <c r="CW20" s="624"/>
      <c r="CX20" s="624"/>
      <c r="CY20" s="625"/>
      <c r="CZ20" s="626">
        <v>100</v>
      </c>
      <c r="DA20" s="626"/>
      <c r="DB20" s="626"/>
      <c r="DC20" s="626"/>
      <c r="DD20" s="632">
        <v>2904207</v>
      </c>
      <c r="DE20" s="624"/>
      <c r="DF20" s="624"/>
      <c r="DG20" s="624"/>
      <c r="DH20" s="624"/>
      <c r="DI20" s="624"/>
      <c r="DJ20" s="624"/>
      <c r="DK20" s="624"/>
      <c r="DL20" s="624"/>
      <c r="DM20" s="624"/>
      <c r="DN20" s="624"/>
      <c r="DO20" s="624"/>
      <c r="DP20" s="625"/>
      <c r="DQ20" s="632">
        <v>19331697</v>
      </c>
      <c r="DR20" s="624"/>
      <c r="DS20" s="624"/>
      <c r="DT20" s="624"/>
      <c r="DU20" s="624"/>
      <c r="DV20" s="624"/>
      <c r="DW20" s="624"/>
      <c r="DX20" s="624"/>
      <c r="DY20" s="624"/>
      <c r="DZ20" s="624"/>
      <c r="EA20" s="624"/>
      <c r="EB20" s="624"/>
      <c r="EC20" s="633"/>
    </row>
    <row r="21" spans="2:133" ht="11.25" customHeight="1" x14ac:dyDescent="0.2">
      <c r="B21" s="620" t="s">
        <v>277</v>
      </c>
      <c r="C21" s="621"/>
      <c r="D21" s="621"/>
      <c r="E21" s="621"/>
      <c r="F21" s="621"/>
      <c r="G21" s="621"/>
      <c r="H21" s="621"/>
      <c r="I21" s="621"/>
      <c r="J21" s="621"/>
      <c r="K21" s="621"/>
      <c r="L21" s="621"/>
      <c r="M21" s="621"/>
      <c r="N21" s="621"/>
      <c r="O21" s="621"/>
      <c r="P21" s="621"/>
      <c r="Q21" s="622"/>
      <c r="R21" s="623">
        <v>3209394</v>
      </c>
      <c r="S21" s="624"/>
      <c r="T21" s="624"/>
      <c r="U21" s="624"/>
      <c r="V21" s="624"/>
      <c r="W21" s="624"/>
      <c r="X21" s="624"/>
      <c r="Y21" s="625"/>
      <c r="Z21" s="626">
        <v>9.9</v>
      </c>
      <c r="AA21" s="626"/>
      <c r="AB21" s="626"/>
      <c r="AC21" s="626"/>
      <c r="AD21" s="627">
        <v>2804623</v>
      </c>
      <c r="AE21" s="627"/>
      <c r="AF21" s="627"/>
      <c r="AG21" s="627"/>
      <c r="AH21" s="627"/>
      <c r="AI21" s="627"/>
      <c r="AJ21" s="627"/>
      <c r="AK21" s="627"/>
      <c r="AL21" s="628">
        <v>16.2</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244</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279</v>
      </c>
      <c r="C22" s="621"/>
      <c r="D22" s="621"/>
      <c r="E22" s="621"/>
      <c r="F22" s="621"/>
      <c r="G22" s="621"/>
      <c r="H22" s="621"/>
      <c r="I22" s="621"/>
      <c r="J22" s="621"/>
      <c r="K22" s="621"/>
      <c r="L22" s="621"/>
      <c r="M22" s="621"/>
      <c r="N22" s="621"/>
      <c r="O22" s="621"/>
      <c r="P22" s="621"/>
      <c r="Q22" s="622"/>
      <c r="R22" s="623">
        <v>2804623</v>
      </c>
      <c r="S22" s="624"/>
      <c r="T22" s="624"/>
      <c r="U22" s="624"/>
      <c r="V22" s="624"/>
      <c r="W22" s="624"/>
      <c r="X22" s="624"/>
      <c r="Y22" s="625"/>
      <c r="Z22" s="626">
        <v>8.6999999999999993</v>
      </c>
      <c r="AA22" s="626"/>
      <c r="AB22" s="626"/>
      <c r="AC22" s="626"/>
      <c r="AD22" s="627">
        <v>2804623</v>
      </c>
      <c r="AE22" s="627"/>
      <c r="AF22" s="627"/>
      <c r="AG22" s="627"/>
      <c r="AH22" s="627"/>
      <c r="AI22" s="627"/>
      <c r="AJ22" s="627"/>
      <c r="AK22" s="627"/>
      <c r="AL22" s="628">
        <v>16.2</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244</v>
      </c>
      <c r="BH22" s="624"/>
      <c r="BI22" s="624"/>
      <c r="BJ22" s="624"/>
      <c r="BK22" s="624"/>
      <c r="BL22" s="624"/>
      <c r="BM22" s="624"/>
      <c r="BN22" s="625"/>
      <c r="BO22" s="626" t="s">
        <v>130</v>
      </c>
      <c r="BP22" s="626"/>
      <c r="BQ22" s="626"/>
      <c r="BR22" s="626"/>
      <c r="BS22" s="627" t="s">
        <v>244</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282</v>
      </c>
      <c r="C23" s="621"/>
      <c r="D23" s="621"/>
      <c r="E23" s="621"/>
      <c r="F23" s="621"/>
      <c r="G23" s="621"/>
      <c r="H23" s="621"/>
      <c r="I23" s="621"/>
      <c r="J23" s="621"/>
      <c r="K23" s="621"/>
      <c r="L23" s="621"/>
      <c r="M23" s="621"/>
      <c r="N23" s="621"/>
      <c r="O23" s="621"/>
      <c r="P23" s="621"/>
      <c r="Q23" s="622"/>
      <c r="R23" s="623">
        <v>403904</v>
      </c>
      <c r="S23" s="624"/>
      <c r="T23" s="624"/>
      <c r="U23" s="624"/>
      <c r="V23" s="624"/>
      <c r="W23" s="624"/>
      <c r="X23" s="624"/>
      <c r="Y23" s="625"/>
      <c r="Z23" s="626">
        <v>1.2</v>
      </c>
      <c r="AA23" s="626"/>
      <c r="AB23" s="626"/>
      <c r="AC23" s="626"/>
      <c r="AD23" s="627" t="s">
        <v>244</v>
      </c>
      <c r="AE23" s="627"/>
      <c r="AF23" s="627"/>
      <c r="AG23" s="627"/>
      <c r="AH23" s="627"/>
      <c r="AI23" s="627"/>
      <c r="AJ23" s="627"/>
      <c r="AK23" s="627"/>
      <c r="AL23" s="628" t="s">
        <v>130</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v>772972</v>
      </c>
      <c r="BH23" s="624"/>
      <c r="BI23" s="624"/>
      <c r="BJ23" s="624"/>
      <c r="BK23" s="624"/>
      <c r="BL23" s="624"/>
      <c r="BM23" s="624"/>
      <c r="BN23" s="625"/>
      <c r="BO23" s="626">
        <v>6.2</v>
      </c>
      <c r="BP23" s="626"/>
      <c r="BQ23" s="626"/>
      <c r="BR23" s="626"/>
      <c r="BS23" s="627" t="s">
        <v>244</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2">
      <c r="B24" s="620" t="s">
        <v>289</v>
      </c>
      <c r="C24" s="621"/>
      <c r="D24" s="621"/>
      <c r="E24" s="621"/>
      <c r="F24" s="621"/>
      <c r="G24" s="621"/>
      <c r="H24" s="621"/>
      <c r="I24" s="621"/>
      <c r="J24" s="621"/>
      <c r="K24" s="621"/>
      <c r="L24" s="621"/>
      <c r="M24" s="621"/>
      <c r="N24" s="621"/>
      <c r="O24" s="621"/>
      <c r="P24" s="621"/>
      <c r="Q24" s="622"/>
      <c r="R24" s="623">
        <v>867</v>
      </c>
      <c r="S24" s="624"/>
      <c r="T24" s="624"/>
      <c r="U24" s="624"/>
      <c r="V24" s="624"/>
      <c r="W24" s="624"/>
      <c r="X24" s="624"/>
      <c r="Y24" s="625"/>
      <c r="Z24" s="626">
        <v>0</v>
      </c>
      <c r="AA24" s="626"/>
      <c r="AB24" s="626"/>
      <c r="AC24" s="626"/>
      <c r="AD24" s="627" t="s">
        <v>130</v>
      </c>
      <c r="AE24" s="627"/>
      <c r="AF24" s="627"/>
      <c r="AG24" s="627"/>
      <c r="AH24" s="627"/>
      <c r="AI24" s="627"/>
      <c r="AJ24" s="627"/>
      <c r="AK24" s="627"/>
      <c r="AL24" s="628" t="s">
        <v>244</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13627665</v>
      </c>
      <c r="CS24" s="613"/>
      <c r="CT24" s="613"/>
      <c r="CU24" s="613"/>
      <c r="CV24" s="613"/>
      <c r="CW24" s="613"/>
      <c r="CX24" s="613"/>
      <c r="CY24" s="614"/>
      <c r="CZ24" s="617">
        <v>45.9</v>
      </c>
      <c r="DA24" s="618"/>
      <c r="DB24" s="618"/>
      <c r="DC24" s="634"/>
      <c r="DD24" s="658">
        <v>8636113</v>
      </c>
      <c r="DE24" s="613"/>
      <c r="DF24" s="613"/>
      <c r="DG24" s="613"/>
      <c r="DH24" s="613"/>
      <c r="DI24" s="613"/>
      <c r="DJ24" s="613"/>
      <c r="DK24" s="614"/>
      <c r="DL24" s="658">
        <v>8500147</v>
      </c>
      <c r="DM24" s="613"/>
      <c r="DN24" s="613"/>
      <c r="DO24" s="613"/>
      <c r="DP24" s="613"/>
      <c r="DQ24" s="613"/>
      <c r="DR24" s="613"/>
      <c r="DS24" s="613"/>
      <c r="DT24" s="613"/>
      <c r="DU24" s="613"/>
      <c r="DV24" s="614"/>
      <c r="DW24" s="617">
        <v>47.9</v>
      </c>
      <c r="DX24" s="618"/>
      <c r="DY24" s="618"/>
      <c r="DZ24" s="618"/>
      <c r="EA24" s="618"/>
      <c r="EB24" s="618"/>
      <c r="EC24" s="619"/>
    </row>
    <row r="25" spans="2:133" ht="11.25" customHeight="1" x14ac:dyDescent="0.2">
      <c r="B25" s="620" t="s">
        <v>292</v>
      </c>
      <c r="C25" s="621"/>
      <c r="D25" s="621"/>
      <c r="E25" s="621"/>
      <c r="F25" s="621"/>
      <c r="G25" s="621"/>
      <c r="H25" s="621"/>
      <c r="I25" s="621"/>
      <c r="J25" s="621"/>
      <c r="K25" s="621"/>
      <c r="L25" s="621"/>
      <c r="M25" s="621"/>
      <c r="N25" s="621"/>
      <c r="O25" s="621"/>
      <c r="P25" s="621"/>
      <c r="Q25" s="622"/>
      <c r="R25" s="623">
        <v>18373168</v>
      </c>
      <c r="S25" s="624"/>
      <c r="T25" s="624"/>
      <c r="U25" s="624"/>
      <c r="V25" s="624"/>
      <c r="W25" s="624"/>
      <c r="X25" s="624"/>
      <c r="Y25" s="625"/>
      <c r="Z25" s="626">
        <v>56.7</v>
      </c>
      <c r="AA25" s="626"/>
      <c r="AB25" s="626"/>
      <c r="AC25" s="626"/>
      <c r="AD25" s="627">
        <v>17195425</v>
      </c>
      <c r="AE25" s="627"/>
      <c r="AF25" s="627"/>
      <c r="AG25" s="627"/>
      <c r="AH25" s="627"/>
      <c r="AI25" s="627"/>
      <c r="AJ25" s="627"/>
      <c r="AK25" s="627"/>
      <c r="AL25" s="628">
        <v>99.5</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244</v>
      </c>
      <c r="BP25" s="626"/>
      <c r="BQ25" s="626"/>
      <c r="BR25" s="626"/>
      <c r="BS25" s="627" t="s">
        <v>130</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5093522</v>
      </c>
      <c r="CS25" s="655"/>
      <c r="CT25" s="655"/>
      <c r="CU25" s="655"/>
      <c r="CV25" s="655"/>
      <c r="CW25" s="655"/>
      <c r="CX25" s="655"/>
      <c r="CY25" s="656"/>
      <c r="CZ25" s="628">
        <v>17.2</v>
      </c>
      <c r="DA25" s="653"/>
      <c r="DB25" s="653"/>
      <c r="DC25" s="657"/>
      <c r="DD25" s="632">
        <v>4750064</v>
      </c>
      <c r="DE25" s="655"/>
      <c r="DF25" s="655"/>
      <c r="DG25" s="655"/>
      <c r="DH25" s="655"/>
      <c r="DI25" s="655"/>
      <c r="DJ25" s="655"/>
      <c r="DK25" s="656"/>
      <c r="DL25" s="632">
        <v>4642822</v>
      </c>
      <c r="DM25" s="655"/>
      <c r="DN25" s="655"/>
      <c r="DO25" s="655"/>
      <c r="DP25" s="655"/>
      <c r="DQ25" s="655"/>
      <c r="DR25" s="655"/>
      <c r="DS25" s="655"/>
      <c r="DT25" s="655"/>
      <c r="DU25" s="655"/>
      <c r="DV25" s="656"/>
      <c r="DW25" s="628">
        <v>26.2</v>
      </c>
      <c r="DX25" s="653"/>
      <c r="DY25" s="653"/>
      <c r="DZ25" s="653"/>
      <c r="EA25" s="653"/>
      <c r="EB25" s="653"/>
      <c r="EC25" s="654"/>
    </row>
    <row r="26" spans="2:133" ht="11.25" customHeight="1" x14ac:dyDescent="0.2">
      <c r="B26" s="620" t="s">
        <v>295</v>
      </c>
      <c r="C26" s="621"/>
      <c r="D26" s="621"/>
      <c r="E26" s="621"/>
      <c r="F26" s="621"/>
      <c r="G26" s="621"/>
      <c r="H26" s="621"/>
      <c r="I26" s="621"/>
      <c r="J26" s="621"/>
      <c r="K26" s="621"/>
      <c r="L26" s="621"/>
      <c r="M26" s="621"/>
      <c r="N26" s="621"/>
      <c r="O26" s="621"/>
      <c r="P26" s="621"/>
      <c r="Q26" s="622"/>
      <c r="R26" s="623">
        <v>11217</v>
      </c>
      <c r="S26" s="624"/>
      <c r="T26" s="624"/>
      <c r="U26" s="624"/>
      <c r="V26" s="624"/>
      <c r="W26" s="624"/>
      <c r="X26" s="624"/>
      <c r="Y26" s="625"/>
      <c r="Z26" s="626">
        <v>0</v>
      </c>
      <c r="AA26" s="626"/>
      <c r="AB26" s="626"/>
      <c r="AC26" s="626"/>
      <c r="AD26" s="627">
        <v>11217</v>
      </c>
      <c r="AE26" s="627"/>
      <c r="AF26" s="627"/>
      <c r="AG26" s="627"/>
      <c r="AH26" s="627"/>
      <c r="AI26" s="627"/>
      <c r="AJ26" s="627"/>
      <c r="AK26" s="627"/>
      <c r="AL26" s="628">
        <v>0.1</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244</v>
      </c>
      <c r="BH26" s="624"/>
      <c r="BI26" s="624"/>
      <c r="BJ26" s="624"/>
      <c r="BK26" s="624"/>
      <c r="BL26" s="624"/>
      <c r="BM26" s="624"/>
      <c r="BN26" s="625"/>
      <c r="BO26" s="626" t="s">
        <v>244</v>
      </c>
      <c r="BP26" s="626"/>
      <c r="BQ26" s="626"/>
      <c r="BR26" s="626"/>
      <c r="BS26" s="627" t="s">
        <v>130</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3020564</v>
      </c>
      <c r="CS26" s="624"/>
      <c r="CT26" s="624"/>
      <c r="CU26" s="624"/>
      <c r="CV26" s="624"/>
      <c r="CW26" s="624"/>
      <c r="CX26" s="624"/>
      <c r="CY26" s="625"/>
      <c r="CZ26" s="628">
        <v>10.199999999999999</v>
      </c>
      <c r="DA26" s="653"/>
      <c r="DB26" s="653"/>
      <c r="DC26" s="657"/>
      <c r="DD26" s="632">
        <v>2805868</v>
      </c>
      <c r="DE26" s="624"/>
      <c r="DF26" s="624"/>
      <c r="DG26" s="624"/>
      <c r="DH26" s="624"/>
      <c r="DI26" s="624"/>
      <c r="DJ26" s="624"/>
      <c r="DK26" s="625"/>
      <c r="DL26" s="632" t="s">
        <v>130</v>
      </c>
      <c r="DM26" s="624"/>
      <c r="DN26" s="624"/>
      <c r="DO26" s="624"/>
      <c r="DP26" s="624"/>
      <c r="DQ26" s="624"/>
      <c r="DR26" s="624"/>
      <c r="DS26" s="624"/>
      <c r="DT26" s="624"/>
      <c r="DU26" s="624"/>
      <c r="DV26" s="625"/>
      <c r="DW26" s="628" t="s">
        <v>244</v>
      </c>
      <c r="DX26" s="653"/>
      <c r="DY26" s="653"/>
      <c r="DZ26" s="653"/>
      <c r="EA26" s="653"/>
      <c r="EB26" s="653"/>
      <c r="EC26" s="654"/>
    </row>
    <row r="27" spans="2:133" ht="11.25" customHeight="1" x14ac:dyDescent="0.2">
      <c r="B27" s="620" t="s">
        <v>298</v>
      </c>
      <c r="C27" s="621"/>
      <c r="D27" s="621"/>
      <c r="E27" s="621"/>
      <c r="F27" s="621"/>
      <c r="G27" s="621"/>
      <c r="H27" s="621"/>
      <c r="I27" s="621"/>
      <c r="J27" s="621"/>
      <c r="K27" s="621"/>
      <c r="L27" s="621"/>
      <c r="M27" s="621"/>
      <c r="N27" s="621"/>
      <c r="O27" s="621"/>
      <c r="P27" s="621"/>
      <c r="Q27" s="622"/>
      <c r="R27" s="623">
        <v>134658</v>
      </c>
      <c r="S27" s="624"/>
      <c r="T27" s="624"/>
      <c r="U27" s="624"/>
      <c r="V27" s="624"/>
      <c r="W27" s="624"/>
      <c r="X27" s="624"/>
      <c r="Y27" s="625"/>
      <c r="Z27" s="626">
        <v>0.4</v>
      </c>
      <c r="AA27" s="626"/>
      <c r="AB27" s="626"/>
      <c r="AC27" s="626"/>
      <c r="AD27" s="627" t="s">
        <v>244</v>
      </c>
      <c r="AE27" s="627"/>
      <c r="AF27" s="627"/>
      <c r="AG27" s="627"/>
      <c r="AH27" s="627"/>
      <c r="AI27" s="627"/>
      <c r="AJ27" s="627"/>
      <c r="AK27" s="627"/>
      <c r="AL27" s="628" t="s">
        <v>244</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12558588</v>
      </c>
      <c r="BH27" s="624"/>
      <c r="BI27" s="624"/>
      <c r="BJ27" s="624"/>
      <c r="BK27" s="624"/>
      <c r="BL27" s="624"/>
      <c r="BM27" s="624"/>
      <c r="BN27" s="625"/>
      <c r="BO27" s="626">
        <v>100</v>
      </c>
      <c r="BP27" s="626"/>
      <c r="BQ27" s="626"/>
      <c r="BR27" s="626"/>
      <c r="BS27" s="627">
        <v>241985</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6376356</v>
      </c>
      <c r="CS27" s="655"/>
      <c r="CT27" s="655"/>
      <c r="CU27" s="655"/>
      <c r="CV27" s="655"/>
      <c r="CW27" s="655"/>
      <c r="CX27" s="655"/>
      <c r="CY27" s="656"/>
      <c r="CZ27" s="628">
        <v>21.5</v>
      </c>
      <c r="DA27" s="653"/>
      <c r="DB27" s="653"/>
      <c r="DC27" s="657"/>
      <c r="DD27" s="632">
        <v>1748949</v>
      </c>
      <c r="DE27" s="655"/>
      <c r="DF27" s="655"/>
      <c r="DG27" s="655"/>
      <c r="DH27" s="655"/>
      <c r="DI27" s="655"/>
      <c r="DJ27" s="655"/>
      <c r="DK27" s="656"/>
      <c r="DL27" s="632">
        <v>1720225</v>
      </c>
      <c r="DM27" s="655"/>
      <c r="DN27" s="655"/>
      <c r="DO27" s="655"/>
      <c r="DP27" s="655"/>
      <c r="DQ27" s="655"/>
      <c r="DR27" s="655"/>
      <c r="DS27" s="655"/>
      <c r="DT27" s="655"/>
      <c r="DU27" s="655"/>
      <c r="DV27" s="656"/>
      <c r="DW27" s="628">
        <v>9.6999999999999993</v>
      </c>
      <c r="DX27" s="653"/>
      <c r="DY27" s="653"/>
      <c r="DZ27" s="653"/>
      <c r="EA27" s="653"/>
      <c r="EB27" s="653"/>
      <c r="EC27" s="654"/>
    </row>
    <row r="28" spans="2:133" ht="11.25" customHeight="1" x14ac:dyDescent="0.2">
      <c r="B28" s="620" t="s">
        <v>301</v>
      </c>
      <c r="C28" s="621"/>
      <c r="D28" s="621"/>
      <c r="E28" s="621"/>
      <c r="F28" s="621"/>
      <c r="G28" s="621"/>
      <c r="H28" s="621"/>
      <c r="I28" s="621"/>
      <c r="J28" s="621"/>
      <c r="K28" s="621"/>
      <c r="L28" s="621"/>
      <c r="M28" s="621"/>
      <c r="N28" s="621"/>
      <c r="O28" s="621"/>
      <c r="P28" s="621"/>
      <c r="Q28" s="622"/>
      <c r="R28" s="623">
        <v>350995</v>
      </c>
      <c r="S28" s="624"/>
      <c r="T28" s="624"/>
      <c r="U28" s="624"/>
      <c r="V28" s="624"/>
      <c r="W28" s="624"/>
      <c r="X28" s="624"/>
      <c r="Y28" s="625"/>
      <c r="Z28" s="626">
        <v>1.1000000000000001</v>
      </c>
      <c r="AA28" s="626"/>
      <c r="AB28" s="626"/>
      <c r="AC28" s="626"/>
      <c r="AD28" s="627">
        <v>15285</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2157787</v>
      </c>
      <c r="CS28" s="624"/>
      <c r="CT28" s="624"/>
      <c r="CU28" s="624"/>
      <c r="CV28" s="624"/>
      <c r="CW28" s="624"/>
      <c r="CX28" s="624"/>
      <c r="CY28" s="625"/>
      <c r="CZ28" s="628">
        <v>7.3</v>
      </c>
      <c r="DA28" s="653"/>
      <c r="DB28" s="653"/>
      <c r="DC28" s="657"/>
      <c r="DD28" s="632">
        <v>2137100</v>
      </c>
      <c r="DE28" s="624"/>
      <c r="DF28" s="624"/>
      <c r="DG28" s="624"/>
      <c r="DH28" s="624"/>
      <c r="DI28" s="624"/>
      <c r="DJ28" s="624"/>
      <c r="DK28" s="625"/>
      <c r="DL28" s="632">
        <v>2137100</v>
      </c>
      <c r="DM28" s="624"/>
      <c r="DN28" s="624"/>
      <c r="DO28" s="624"/>
      <c r="DP28" s="624"/>
      <c r="DQ28" s="624"/>
      <c r="DR28" s="624"/>
      <c r="DS28" s="624"/>
      <c r="DT28" s="624"/>
      <c r="DU28" s="624"/>
      <c r="DV28" s="625"/>
      <c r="DW28" s="628">
        <v>12.1</v>
      </c>
      <c r="DX28" s="653"/>
      <c r="DY28" s="653"/>
      <c r="DZ28" s="653"/>
      <c r="EA28" s="653"/>
      <c r="EB28" s="653"/>
      <c r="EC28" s="654"/>
    </row>
    <row r="29" spans="2:133" ht="11.25" customHeight="1" x14ac:dyDescent="0.2">
      <c r="B29" s="620" t="s">
        <v>303</v>
      </c>
      <c r="C29" s="621"/>
      <c r="D29" s="621"/>
      <c r="E29" s="621"/>
      <c r="F29" s="621"/>
      <c r="G29" s="621"/>
      <c r="H29" s="621"/>
      <c r="I29" s="621"/>
      <c r="J29" s="621"/>
      <c r="K29" s="621"/>
      <c r="L29" s="621"/>
      <c r="M29" s="621"/>
      <c r="N29" s="621"/>
      <c r="O29" s="621"/>
      <c r="P29" s="621"/>
      <c r="Q29" s="622"/>
      <c r="R29" s="623">
        <v>46552</v>
      </c>
      <c r="S29" s="624"/>
      <c r="T29" s="624"/>
      <c r="U29" s="624"/>
      <c r="V29" s="624"/>
      <c r="W29" s="624"/>
      <c r="X29" s="624"/>
      <c r="Y29" s="625"/>
      <c r="Z29" s="626">
        <v>0.1</v>
      </c>
      <c r="AA29" s="626"/>
      <c r="AB29" s="626"/>
      <c r="AC29" s="626"/>
      <c r="AD29" s="627" t="s">
        <v>244</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305</v>
      </c>
      <c r="CG29" s="621"/>
      <c r="CH29" s="621"/>
      <c r="CI29" s="621"/>
      <c r="CJ29" s="621"/>
      <c r="CK29" s="621"/>
      <c r="CL29" s="621"/>
      <c r="CM29" s="621"/>
      <c r="CN29" s="621"/>
      <c r="CO29" s="621"/>
      <c r="CP29" s="621"/>
      <c r="CQ29" s="622"/>
      <c r="CR29" s="623">
        <v>2157556</v>
      </c>
      <c r="CS29" s="655"/>
      <c r="CT29" s="655"/>
      <c r="CU29" s="655"/>
      <c r="CV29" s="655"/>
      <c r="CW29" s="655"/>
      <c r="CX29" s="655"/>
      <c r="CY29" s="656"/>
      <c r="CZ29" s="628">
        <v>7.3</v>
      </c>
      <c r="DA29" s="653"/>
      <c r="DB29" s="653"/>
      <c r="DC29" s="657"/>
      <c r="DD29" s="632">
        <v>2136869</v>
      </c>
      <c r="DE29" s="655"/>
      <c r="DF29" s="655"/>
      <c r="DG29" s="655"/>
      <c r="DH29" s="655"/>
      <c r="DI29" s="655"/>
      <c r="DJ29" s="655"/>
      <c r="DK29" s="656"/>
      <c r="DL29" s="632">
        <v>2136869</v>
      </c>
      <c r="DM29" s="655"/>
      <c r="DN29" s="655"/>
      <c r="DO29" s="655"/>
      <c r="DP29" s="655"/>
      <c r="DQ29" s="655"/>
      <c r="DR29" s="655"/>
      <c r="DS29" s="655"/>
      <c r="DT29" s="655"/>
      <c r="DU29" s="655"/>
      <c r="DV29" s="656"/>
      <c r="DW29" s="628">
        <v>12.1</v>
      </c>
      <c r="DX29" s="653"/>
      <c r="DY29" s="653"/>
      <c r="DZ29" s="653"/>
      <c r="EA29" s="653"/>
      <c r="EB29" s="653"/>
      <c r="EC29" s="654"/>
    </row>
    <row r="30" spans="2:133" ht="11.25" customHeight="1" x14ac:dyDescent="0.2">
      <c r="B30" s="620" t="s">
        <v>306</v>
      </c>
      <c r="C30" s="621"/>
      <c r="D30" s="621"/>
      <c r="E30" s="621"/>
      <c r="F30" s="621"/>
      <c r="G30" s="621"/>
      <c r="H30" s="621"/>
      <c r="I30" s="621"/>
      <c r="J30" s="621"/>
      <c r="K30" s="621"/>
      <c r="L30" s="621"/>
      <c r="M30" s="621"/>
      <c r="N30" s="621"/>
      <c r="O30" s="621"/>
      <c r="P30" s="621"/>
      <c r="Q30" s="622"/>
      <c r="R30" s="623">
        <v>5631770</v>
      </c>
      <c r="S30" s="624"/>
      <c r="T30" s="624"/>
      <c r="U30" s="624"/>
      <c r="V30" s="624"/>
      <c r="W30" s="624"/>
      <c r="X30" s="624"/>
      <c r="Y30" s="625"/>
      <c r="Z30" s="626">
        <v>17.399999999999999</v>
      </c>
      <c r="AA30" s="626"/>
      <c r="AB30" s="626"/>
      <c r="AC30" s="626"/>
      <c r="AD30" s="627" t="s">
        <v>130</v>
      </c>
      <c r="AE30" s="627"/>
      <c r="AF30" s="627"/>
      <c r="AG30" s="627"/>
      <c r="AH30" s="627"/>
      <c r="AI30" s="627"/>
      <c r="AJ30" s="627"/>
      <c r="AK30" s="627"/>
      <c r="AL30" s="628" t="s">
        <v>244</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2067198</v>
      </c>
      <c r="CS30" s="624"/>
      <c r="CT30" s="624"/>
      <c r="CU30" s="624"/>
      <c r="CV30" s="624"/>
      <c r="CW30" s="624"/>
      <c r="CX30" s="624"/>
      <c r="CY30" s="625"/>
      <c r="CZ30" s="628">
        <v>7</v>
      </c>
      <c r="DA30" s="653"/>
      <c r="DB30" s="653"/>
      <c r="DC30" s="657"/>
      <c r="DD30" s="632">
        <v>2047963</v>
      </c>
      <c r="DE30" s="624"/>
      <c r="DF30" s="624"/>
      <c r="DG30" s="624"/>
      <c r="DH30" s="624"/>
      <c r="DI30" s="624"/>
      <c r="DJ30" s="624"/>
      <c r="DK30" s="625"/>
      <c r="DL30" s="632">
        <v>2047963</v>
      </c>
      <c r="DM30" s="624"/>
      <c r="DN30" s="624"/>
      <c r="DO30" s="624"/>
      <c r="DP30" s="624"/>
      <c r="DQ30" s="624"/>
      <c r="DR30" s="624"/>
      <c r="DS30" s="624"/>
      <c r="DT30" s="624"/>
      <c r="DU30" s="624"/>
      <c r="DV30" s="625"/>
      <c r="DW30" s="628">
        <v>11.6</v>
      </c>
      <c r="DX30" s="653"/>
      <c r="DY30" s="653"/>
      <c r="DZ30" s="653"/>
      <c r="EA30" s="653"/>
      <c r="EB30" s="653"/>
      <c r="EC30" s="654"/>
    </row>
    <row r="31" spans="2:133" ht="11.25" customHeight="1" x14ac:dyDescent="0.2">
      <c r="B31" s="636" t="s">
        <v>310</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244</v>
      </c>
      <c r="AM31" s="629"/>
      <c r="AN31" s="629"/>
      <c r="AO31" s="630"/>
      <c r="AP31" s="669" t="s">
        <v>311</v>
      </c>
      <c r="AQ31" s="670"/>
      <c r="AR31" s="670"/>
      <c r="AS31" s="670"/>
      <c r="AT31" s="675" t="s">
        <v>312</v>
      </c>
      <c r="AU31" s="218"/>
      <c r="AV31" s="218"/>
      <c r="AW31" s="218"/>
      <c r="AX31" s="609" t="s">
        <v>187</v>
      </c>
      <c r="AY31" s="610"/>
      <c r="AZ31" s="610"/>
      <c r="BA31" s="610"/>
      <c r="BB31" s="610"/>
      <c r="BC31" s="610"/>
      <c r="BD31" s="610"/>
      <c r="BE31" s="610"/>
      <c r="BF31" s="611"/>
      <c r="BG31" s="679">
        <v>99.2</v>
      </c>
      <c r="BH31" s="667"/>
      <c r="BI31" s="667"/>
      <c r="BJ31" s="667"/>
      <c r="BK31" s="667"/>
      <c r="BL31" s="667"/>
      <c r="BM31" s="618">
        <v>97.2</v>
      </c>
      <c r="BN31" s="667"/>
      <c r="BO31" s="667"/>
      <c r="BP31" s="667"/>
      <c r="BQ31" s="668"/>
      <c r="BR31" s="679">
        <v>99.1</v>
      </c>
      <c r="BS31" s="667"/>
      <c r="BT31" s="667"/>
      <c r="BU31" s="667"/>
      <c r="BV31" s="667"/>
      <c r="BW31" s="667"/>
      <c r="BX31" s="618">
        <v>97</v>
      </c>
      <c r="BY31" s="667"/>
      <c r="BZ31" s="667"/>
      <c r="CA31" s="667"/>
      <c r="CB31" s="668"/>
      <c r="CD31" s="661"/>
      <c r="CE31" s="662"/>
      <c r="CF31" s="620" t="s">
        <v>313</v>
      </c>
      <c r="CG31" s="621"/>
      <c r="CH31" s="621"/>
      <c r="CI31" s="621"/>
      <c r="CJ31" s="621"/>
      <c r="CK31" s="621"/>
      <c r="CL31" s="621"/>
      <c r="CM31" s="621"/>
      <c r="CN31" s="621"/>
      <c r="CO31" s="621"/>
      <c r="CP31" s="621"/>
      <c r="CQ31" s="622"/>
      <c r="CR31" s="623">
        <v>90358</v>
      </c>
      <c r="CS31" s="655"/>
      <c r="CT31" s="655"/>
      <c r="CU31" s="655"/>
      <c r="CV31" s="655"/>
      <c r="CW31" s="655"/>
      <c r="CX31" s="655"/>
      <c r="CY31" s="656"/>
      <c r="CZ31" s="628">
        <v>0.3</v>
      </c>
      <c r="DA31" s="653"/>
      <c r="DB31" s="653"/>
      <c r="DC31" s="657"/>
      <c r="DD31" s="632">
        <v>88906</v>
      </c>
      <c r="DE31" s="655"/>
      <c r="DF31" s="655"/>
      <c r="DG31" s="655"/>
      <c r="DH31" s="655"/>
      <c r="DI31" s="655"/>
      <c r="DJ31" s="655"/>
      <c r="DK31" s="656"/>
      <c r="DL31" s="632">
        <v>88906</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314</v>
      </c>
      <c r="C32" s="621"/>
      <c r="D32" s="621"/>
      <c r="E32" s="621"/>
      <c r="F32" s="621"/>
      <c r="G32" s="621"/>
      <c r="H32" s="621"/>
      <c r="I32" s="621"/>
      <c r="J32" s="621"/>
      <c r="K32" s="621"/>
      <c r="L32" s="621"/>
      <c r="M32" s="621"/>
      <c r="N32" s="621"/>
      <c r="O32" s="621"/>
      <c r="P32" s="621"/>
      <c r="Q32" s="622"/>
      <c r="R32" s="623">
        <v>2213391</v>
      </c>
      <c r="S32" s="624"/>
      <c r="T32" s="624"/>
      <c r="U32" s="624"/>
      <c r="V32" s="624"/>
      <c r="W32" s="624"/>
      <c r="X32" s="624"/>
      <c r="Y32" s="625"/>
      <c r="Z32" s="626">
        <v>6.8</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315</v>
      </c>
      <c r="AX32" s="620" t="s">
        <v>316</v>
      </c>
      <c r="AY32" s="621"/>
      <c r="AZ32" s="621"/>
      <c r="BA32" s="621"/>
      <c r="BB32" s="621"/>
      <c r="BC32" s="621"/>
      <c r="BD32" s="621"/>
      <c r="BE32" s="621"/>
      <c r="BF32" s="622"/>
      <c r="BG32" s="680">
        <v>98.9</v>
      </c>
      <c r="BH32" s="655"/>
      <c r="BI32" s="655"/>
      <c r="BJ32" s="655"/>
      <c r="BK32" s="655"/>
      <c r="BL32" s="655"/>
      <c r="BM32" s="629">
        <v>96.7</v>
      </c>
      <c r="BN32" s="655"/>
      <c r="BO32" s="655"/>
      <c r="BP32" s="655"/>
      <c r="BQ32" s="678"/>
      <c r="BR32" s="680">
        <v>99</v>
      </c>
      <c r="BS32" s="655"/>
      <c r="BT32" s="655"/>
      <c r="BU32" s="655"/>
      <c r="BV32" s="655"/>
      <c r="BW32" s="655"/>
      <c r="BX32" s="629">
        <v>96.6</v>
      </c>
      <c r="BY32" s="655"/>
      <c r="BZ32" s="655"/>
      <c r="CA32" s="655"/>
      <c r="CB32" s="678"/>
      <c r="CD32" s="663"/>
      <c r="CE32" s="664"/>
      <c r="CF32" s="620" t="s">
        <v>317</v>
      </c>
      <c r="CG32" s="621"/>
      <c r="CH32" s="621"/>
      <c r="CI32" s="621"/>
      <c r="CJ32" s="621"/>
      <c r="CK32" s="621"/>
      <c r="CL32" s="621"/>
      <c r="CM32" s="621"/>
      <c r="CN32" s="621"/>
      <c r="CO32" s="621"/>
      <c r="CP32" s="621"/>
      <c r="CQ32" s="622"/>
      <c r="CR32" s="623">
        <v>231</v>
      </c>
      <c r="CS32" s="624"/>
      <c r="CT32" s="624"/>
      <c r="CU32" s="624"/>
      <c r="CV32" s="624"/>
      <c r="CW32" s="624"/>
      <c r="CX32" s="624"/>
      <c r="CY32" s="625"/>
      <c r="CZ32" s="628">
        <v>0</v>
      </c>
      <c r="DA32" s="653"/>
      <c r="DB32" s="653"/>
      <c r="DC32" s="657"/>
      <c r="DD32" s="632">
        <v>231</v>
      </c>
      <c r="DE32" s="624"/>
      <c r="DF32" s="624"/>
      <c r="DG32" s="624"/>
      <c r="DH32" s="624"/>
      <c r="DI32" s="624"/>
      <c r="DJ32" s="624"/>
      <c r="DK32" s="625"/>
      <c r="DL32" s="632">
        <v>231</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318</v>
      </c>
      <c r="C33" s="621"/>
      <c r="D33" s="621"/>
      <c r="E33" s="621"/>
      <c r="F33" s="621"/>
      <c r="G33" s="621"/>
      <c r="H33" s="621"/>
      <c r="I33" s="621"/>
      <c r="J33" s="621"/>
      <c r="K33" s="621"/>
      <c r="L33" s="621"/>
      <c r="M33" s="621"/>
      <c r="N33" s="621"/>
      <c r="O33" s="621"/>
      <c r="P33" s="621"/>
      <c r="Q33" s="622"/>
      <c r="R33" s="623">
        <v>84856</v>
      </c>
      <c r="S33" s="624"/>
      <c r="T33" s="624"/>
      <c r="U33" s="624"/>
      <c r="V33" s="624"/>
      <c r="W33" s="624"/>
      <c r="X33" s="624"/>
      <c r="Y33" s="625"/>
      <c r="Z33" s="626">
        <v>0.3</v>
      </c>
      <c r="AA33" s="626"/>
      <c r="AB33" s="626"/>
      <c r="AC33" s="626"/>
      <c r="AD33" s="627">
        <v>40541</v>
      </c>
      <c r="AE33" s="627"/>
      <c r="AF33" s="627"/>
      <c r="AG33" s="627"/>
      <c r="AH33" s="627"/>
      <c r="AI33" s="627"/>
      <c r="AJ33" s="627"/>
      <c r="AK33" s="627"/>
      <c r="AL33" s="628">
        <v>0.2</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99.3</v>
      </c>
      <c r="BH33" s="682"/>
      <c r="BI33" s="682"/>
      <c r="BJ33" s="682"/>
      <c r="BK33" s="682"/>
      <c r="BL33" s="682"/>
      <c r="BM33" s="683">
        <v>97.5</v>
      </c>
      <c r="BN33" s="682"/>
      <c r="BO33" s="682"/>
      <c r="BP33" s="682"/>
      <c r="BQ33" s="684"/>
      <c r="BR33" s="681">
        <v>99.1</v>
      </c>
      <c r="BS33" s="682"/>
      <c r="BT33" s="682"/>
      <c r="BU33" s="682"/>
      <c r="BV33" s="682"/>
      <c r="BW33" s="682"/>
      <c r="BX33" s="683">
        <v>97.1</v>
      </c>
      <c r="BY33" s="682"/>
      <c r="BZ33" s="682"/>
      <c r="CA33" s="682"/>
      <c r="CB33" s="684"/>
      <c r="CD33" s="620" t="s">
        <v>320</v>
      </c>
      <c r="CE33" s="621"/>
      <c r="CF33" s="621"/>
      <c r="CG33" s="621"/>
      <c r="CH33" s="621"/>
      <c r="CI33" s="621"/>
      <c r="CJ33" s="621"/>
      <c r="CK33" s="621"/>
      <c r="CL33" s="621"/>
      <c r="CM33" s="621"/>
      <c r="CN33" s="621"/>
      <c r="CO33" s="621"/>
      <c r="CP33" s="621"/>
      <c r="CQ33" s="622"/>
      <c r="CR33" s="623">
        <v>13127923</v>
      </c>
      <c r="CS33" s="655"/>
      <c r="CT33" s="655"/>
      <c r="CU33" s="655"/>
      <c r="CV33" s="655"/>
      <c r="CW33" s="655"/>
      <c r="CX33" s="655"/>
      <c r="CY33" s="656"/>
      <c r="CZ33" s="628">
        <v>44.3</v>
      </c>
      <c r="DA33" s="653"/>
      <c r="DB33" s="653"/>
      <c r="DC33" s="657"/>
      <c r="DD33" s="632">
        <v>9888701</v>
      </c>
      <c r="DE33" s="655"/>
      <c r="DF33" s="655"/>
      <c r="DG33" s="655"/>
      <c r="DH33" s="655"/>
      <c r="DI33" s="655"/>
      <c r="DJ33" s="655"/>
      <c r="DK33" s="656"/>
      <c r="DL33" s="632">
        <v>8301146</v>
      </c>
      <c r="DM33" s="655"/>
      <c r="DN33" s="655"/>
      <c r="DO33" s="655"/>
      <c r="DP33" s="655"/>
      <c r="DQ33" s="655"/>
      <c r="DR33" s="655"/>
      <c r="DS33" s="655"/>
      <c r="DT33" s="655"/>
      <c r="DU33" s="655"/>
      <c r="DV33" s="656"/>
      <c r="DW33" s="628">
        <v>46.8</v>
      </c>
      <c r="DX33" s="653"/>
      <c r="DY33" s="653"/>
      <c r="DZ33" s="653"/>
      <c r="EA33" s="653"/>
      <c r="EB33" s="653"/>
      <c r="EC33" s="654"/>
    </row>
    <row r="34" spans="2:133" ht="11.25" customHeight="1" x14ac:dyDescent="0.2">
      <c r="B34" s="620" t="s">
        <v>321</v>
      </c>
      <c r="C34" s="621"/>
      <c r="D34" s="621"/>
      <c r="E34" s="621"/>
      <c r="F34" s="621"/>
      <c r="G34" s="621"/>
      <c r="H34" s="621"/>
      <c r="I34" s="621"/>
      <c r="J34" s="621"/>
      <c r="K34" s="621"/>
      <c r="L34" s="621"/>
      <c r="M34" s="621"/>
      <c r="N34" s="621"/>
      <c r="O34" s="621"/>
      <c r="P34" s="621"/>
      <c r="Q34" s="622"/>
      <c r="R34" s="623">
        <v>98899</v>
      </c>
      <c r="S34" s="624"/>
      <c r="T34" s="624"/>
      <c r="U34" s="624"/>
      <c r="V34" s="624"/>
      <c r="W34" s="624"/>
      <c r="X34" s="624"/>
      <c r="Y34" s="625"/>
      <c r="Z34" s="626">
        <v>0.3</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4887178</v>
      </c>
      <c r="CS34" s="624"/>
      <c r="CT34" s="624"/>
      <c r="CU34" s="624"/>
      <c r="CV34" s="624"/>
      <c r="CW34" s="624"/>
      <c r="CX34" s="624"/>
      <c r="CY34" s="625"/>
      <c r="CZ34" s="628">
        <v>16.5</v>
      </c>
      <c r="DA34" s="653"/>
      <c r="DB34" s="653"/>
      <c r="DC34" s="657"/>
      <c r="DD34" s="632">
        <v>3449791</v>
      </c>
      <c r="DE34" s="624"/>
      <c r="DF34" s="624"/>
      <c r="DG34" s="624"/>
      <c r="DH34" s="624"/>
      <c r="DI34" s="624"/>
      <c r="DJ34" s="624"/>
      <c r="DK34" s="625"/>
      <c r="DL34" s="632">
        <v>2731740</v>
      </c>
      <c r="DM34" s="624"/>
      <c r="DN34" s="624"/>
      <c r="DO34" s="624"/>
      <c r="DP34" s="624"/>
      <c r="DQ34" s="624"/>
      <c r="DR34" s="624"/>
      <c r="DS34" s="624"/>
      <c r="DT34" s="624"/>
      <c r="DU34" s="624"/>
      <c r="DV34" s="625"/>
      <c r="DW34" s="628">
        <v>15.4</v>
      </c>
      <c r="DX34" s="653"/>
      <c r="DY34" s="653"/>
      <c r="DZ34" s="653"/>
      <c r="EA34" s="653"/>
      <c r="EB34" s="653"/>
      <c r="EC34" s="654"/>
    </row>
    <row r="35" spans="2:133" ht="11.25" customHeight="1" x14ac:dyDescent="0.2">
      <c r="B35" s="620" t="s">
        <v>323</v>
      </c>
      <c r="C35" s="621"/>
      <c r="D35" s="621"/>
      <c r="E35" s="621"/>
      <c r="F35" s="621"/>
      <c r="G35" s="621"/>
      <c r="H35" s="621"/>
      <c r="I35" s="621"/>
      <c r="J35" s="621"/>
      <c r="K35" s="621"/>
      <c r="L35" s="621"/>
      <c r="M35" s="621"/>
      <c r="N35" s="621"/>
      <c r="O35" s="621"/>
      <c r="P35" s="621"/>
      <c r="Q35" s="622"/>
      <c r="R35" s="623">
        <v>1993387</v>
      </c>
      <c r="S35" s="624"/>
      <c r="T35" s="624"/>
      <c r="U35" s="624"/>
      <c r="V35" s="624"/>
      <c r="W35" s="624"/>
      <c r="X35" s="624"/>
      <c r="Y35" s="625"/>
      <c r="Z35" s="626">
        <v>6.2</v>
      </c>
      <c r="AA35" s="626"/>
      <c r="AB35" s="626"/>
      <c r="AC35" s="626"/>
      <c r="AD35" s="627" t="s">
        <v>130</v>
      </c>
      <c r="AE35" s="627"/>
      <c r="AF35" s="627"/>
      <c r="AG35" s="627"/>
      <c r="AH35" s="627"/>
      <c r="AI35" s="627"/>
      <c r="AJ35" s="627"/>
      <c r="AK35" s="627"/>
      <c r="AL35" s="628" t="s">
        <v>130</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269580</v>
      </c>
      <c r="CS35" s="655"/>
      <c r="CT35" s="655"/>
      <c r="CU35" s="655"/>
      <c r="CV35" s="655"/>
      <c r="CW35" s="655"/>
      <c r="CX35" s="655"/>
      <c r="CY35" s="656"/>
      <c r="CZ35" s="628">
        <v>0.9</v>
      </c>
      <c r="DA35" s="653"/>
      <c r="DB35" s="653"/>
      <c r="DC35" s="657"/>
      <c r="DD35" s="632">
        <v>247828</v>
      </c>
      <c r="DE35" s="655"/>
      <c r="DF35" s="655"/>
      <c r="DG35" s="655"/>
      <c r="DH35" s="655"/>
      <c r="DI35" s="655"/>
      <c r="DJ35" s="655"/>
      <c r="DK35" s="656"/>
      <c r="DL35" s="632">
        <v>247711</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2">
      <c r="B36" s="620" t="s">
        <v>327</v>
      </c>
      <c r="C36" s="621"/>
      <c r="D36" s="621"/>
      <c r="E36" s="621"/>
      <c r="F36" s="621"/>
      <c r="G36" s="621"/>
      <c r="H36" s="621"/>
      <c r="I36" s="621"/>
      <c r="J36" s="621"/>
      <c r="K36" s="621"/>
      <c r="L36" s="621"/>
      <c r="M36" s="621"/>
      <c r="N36" s="621"/>
      <c r="O36" s="621"/>
      <c r="P36" s="621"/>
      <c r="Q36" s="622"/>
      <c r="R36" s="623">
        <v>512732</v>
      </c>
      <c r="S36" s="624"/>
      <c r="T36" s="624"/>
      <c r="U36" s="624"/>
      <c r="V36" s="624"/>
      <c r="W36" s="624"/>
      <c r="X36" s="624"/>
      <c r="Y36" s="625"/>
      <c r="Z36" s="626">
        <v>1.6</v>
      </c>
      <c r="AA36" s="626"/>
      <c r="AB36" s="626"/>
      <c r="AC36" s="626"/>
      <c r="AD36" s="627" t="s">
        <v>130</v>
      </c>
      <c r="AE36" s="627"/>
      <c r="AF36" s="627"/>
      <c r="AG36" s="627"/>
      <c r="AH36" s="627"/>
      <c r="AI36" s="627"/>
      <c r="AJ36" s="627"/>
      <c r="AK36" s="627"/>
      <c r="AL36" s="628" t="s">
        <v>130</v>
      </c>
      <c r="AM36" s="629"/>
      <c r="AN36" s="629"/>
      <c r="AO36" s="630"/>
      <c r="AP36" s="222"/>
      <c r="AQ36" s="689" t="s">
        <v>328</v>
      </c>
      <c r="AR36" s="690"/>
      <c r="AS36" s="690"/>
      <c r="AT36" s="690"/>
      <c r="AU36" s="690"/>
      <c r="AV36" s="690"/>
      <c r="AW36" s="690"/>
      <c r="AX36" s="690"/>
      <c r="AY36" s="691"/>
      <c r="AZ36" s="612">
        <v>3818272</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171395</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4218592</v>
      </c>
      <c r="CS36" s="624"/>
      <c r="CT36" s="624"/>
      <c r="CU36" s="624"/>
      <c r="CV36" s="624"/>
      <c r="CW36" s="624"/>
      <c r="CX36" s="624"/>
      <c r="CY36" s="625"/>
      <c r="CZ36" s="628">
        <v>14.2</v>
      </c>
      <c r="DA36" s="653"/>
      <c r="DB36" s="653"/>
      <c r="DC36" s="657"/>
      <c r="DD36" s="632">
        <v>3954178</v>
      </c>
      <c r="DE36" s="624"/>
      <c r="DF36" s="624"/>
      <c r="DG36" s="624"/>
      <c r="DH36" s="624"/>
      <c r="DI36" s="624"/>
      <c r="DJ36" s="624"/>
      <c r="DK36" s="625"/>
      <c r="DL36" s="632">
        <v>3275306</v>
      </c>
      <c r="DM36" s="624"/>
      <c r="DN36" s="624"/>
      <c r="DO36" s="624"/>
      <c r="DP36" s="624"/>
      <c r="DQ36" s="624"/>
      <c r="DR36" s="624"/>
      <c r="DS36" s="624"/>
      <c r="DT36" s="624"/>
      <c r="DU36" s="624"/>
      <c r="DV36" s="625"/>
      <c r="DW36" s="628">
        <v>18.5</v>
      </c>
      <c r="DX36" s="653"/>
      <c r="DY36" s="653"/>
      <c r="DZ36" s="653"/>
      <c r="EA36" s="653"/>
      <c r="EB36" s="653"/>
      <c r="EC36" s="654"/>
    </row>
    <row r="37" spans="2:133" ht="11.25" customHeight="1" x14ac:dyDescent="0.2">
      <c r="B37" s="620" t="s">
        <v>331</v>
      </c>
      <c r="C37" s="621"/>
      <c r="D37" s="621"/>
      <c r="E37" s="621"/>
      <c r="F37" s="621"/>
      <c r="G37" s="621"/>
      <c r="H37" s="621"/>
      <c r="I37" s="621"/>
      <c r="J37" s="621"/>
      <c r="K37" s="621"/>
      <c r="L37" s="621"/>
      <c r="M37" s="621"/>
      <c r="N37" s="621"/>
      <c r="O37" s="621"/>
      <c r="P37" s="621"/>
      <c r="Q37" s="622"/>
      <c r="R37" s="623">
        <v>1421944</v>
      </c>
      <c r="S37" s="624"/>
      <c r="T37" s="624"/>
      <c r="U37" s="624"/>
      <c r="V37" s="624"/>
      <c r="W37" s="624"/>
      <c r="X37" s="624"/>
      <c r="Y37" s="625"/>
      <c r="Z37" s="626">
        <v>4.4000000000000004</v>
      </c>
      <c r="AA37" s="626"/>
      <c r="AB37" s="626"/>
      <c r="AC37" s="626"/>
      <c r="AD37" s="627">
        <v>18098</v>
      </c>
      <c r="AE37" s="627"/>
      <c r="AF37" s="627"/>
      <c r="AG37" s="627"/>
      <c r="AH37" s="627"/>
      <c r="AI37" s="627"/>
      <c r="AJ37" s="627"/>
      <c r="AK37" s="627"/>
      <c r="AL37" s="628">
        <v>0.1</v>
      </c>
      <c r="AM37" s="629"/>
      <c r="AN37" s="629"/>
      <c r="AO37" s="630"/>
      <c r="AQ37" s="686" t="s">
        <v>332</v>
      </c>
      <c r="AR37" s="687"/>
      <c r="AS37" s="687"/>
      <c r="AT37" s="687"/>
      <c r="AU37" s="687"/>
      <c r="AV37" s="687"/>
      <c r="AW37" s="687"/>
      <c r="AX37" s="687"/>
      <c r="AY37" s="688"/>
      <c r="AZ37" s="623">
        <v>850898</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164409</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2007179</v>
      </c>
      <c r="CS37" s="655"/>
      <c r="CT37" s="655"/>
      <c r="CU37" s="655"/>
      <c r="CV37" s="655"/>
      <c r="CW37" s="655"/>
      <c r="CX37" s="655"/>
      <c r="CY37" s="656"/>
      <c r="CZ37" s="628">
        <v>6.8</v>
      </c>
      <c r="DA37" s="653"/>
      <c r="DB37" s="653"/>
      <c r="DC37" s="657"/>
      <c r="DD37" s="632">
        <v>2007179</v>
      </c>
      <c r="DE37" s="655"/>
      <c r="DF37" s="655"/>
      <c r="DG37" s="655"/>
      <c r="DH37" s="655"/>
      <c r="DI37" s="655"/>
      <c r="DJ37" s="655"/>
      <c r="DK37" s="656"/>
      <c r="DL37" s="632">
        <v>1938679</v>
      </c>
      <c r="DM37" s="655"/>
      <c r="DN37" s="655"/>
      <c r="DO37" s="655"/>
      <c r="DP37" s="655"/>
      <c r="DQ37" s="655"/>
      <c r="DR37" s="655"/>
      <c r="DS37" s="655"/>
      <c r="DT37" s="655"/>
      <c r="DU37" s="655"/>
      <c r="DV37" s="656"/>
      <c r="DW37" s="628">
        <v>10.9</v>
      </c>
      <c r="DX37" s="653"/>
      <c r="DY37" s="653"/>
      <c r="DZ37" s="653"/>
      <c r="EA37" s="653"/>
      <c r="EB37" s="653"/>
      <c r="EC37" s="654"/>
    </row>
    <row r="38" spans="2:133" ht="11.25" customHeight="1" x14ac:dyDescent="0.2">
      <c r="B38" s="620" t="s">
        <v>335</v>
      </c>
      <c r="C38" s="621"/>
      <c r="D38" s="621"/>
      <c r="E38" s="621"/>
      <c r="F38" s="621"/>
      <c r="G38" s="621"/>
      <c r="H38" s="621"/>
      <c r="I38" s="621"/>
      <c r="J38" s="621"/>
      <c r="K38" s="621"/>
      <c r="L38" s="621"/>
      <c r="M38" s="621"/>
      <c r="N38" s="621"/>
      <c r="O38" s="621"/>
      <c r="P38" s="621"/>
      <c r="Q38" s="622"/>
      <c r="R38" s="623">
        <v>1528400</v>
      </c>
      <c r="S38" s="624"/>
      <c r="T38" s="624"/>
      <c r="U38" s="624"/>
      <c r="V38" s="624"/>
      <c r="W38" s="624"/>
      <c r="X38" s="624"/>
      <c r="Y38" s="625"/>
      <c r="Z38" s="626">
        <v>4.7</v>
      </c>
      <c r="AA38" s="626"/>
      <c r="AB38" s="626"/>
      <c r="AC38" s="626"/>
      <c r="AD38" s="627" t="s">
        <v>130</v>
      </c>
      <c r="AE38" s="627"/>
      <c r="AF38" s="627"/>
      <c r="AG38" s="627"/>
      <c r="AH38" s="627"/>
      <c r="AI38" s="627"/>
      <c r="AJ38" s="627"/>
      <c r="AK38" s="627"/>
      <c r="AL38" s="628" t="s">
        <v>130</v>
      </c>
      <c r="AM38" s="629"/>
      <c r="AN38" s="629"/>
      <c r="AO38" s="630"/>
      <c r="AQ38" s="686" t="s">
        <v>336</v>
      </c>
      <c r="AR38" s="687"/>
      <c r="AS38" s="687"/>
      <c r="AT38" s="687"/>
      <c r="AU38" s="687"/>
      <c r="AV38" s="687"/>
      <c r="AW38" s="687"/>
      <c r="AX38" s="687"/>
      <c r="AY38" s="688"/>
      <c r="AZ38" s="623">
        <v>445000</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10417</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2522374</v>
      </c>
      <c r="CS38" s="624"/>
      <c r="CT38" s="624"/>
      <c r="CU38" s="624"/>
      <c r="CV38" s="624"/>
      <c r="CW38" s="624"/>
      <c r="CX38" s="624"/>
      <c r="CY38" s="625"/>
      <c r="CZ38" s="628">
        <v>8.5</v>
      </c>
      <c r="DA38" s="653"/>
      <c r="DB38" s="653"/>
      <c r="DC38" s="657"/>
      <c r="DD38" s="632">
        <v>1956347</v>
      </c>
      <c r="DE38" s="624"/>
      <c r="DF38" s="624"/>
      <c r="DG38" s="624"/>
      <c r="DH38" s="624"/>
      <c r="DI38" s="624"/>
      <c r="DJ38" s="624"/>
      <c r="DK38" s="625"/>
      <c r="DL38" s="632">
        <v>1904232</v>
      </c>
      <c r="DM38" s="624"/>
      <c r="DN38" s="624"/>
      <c r="DO38" s="624"/>
      <c r="DP38" s="624"/>
      <c r="DQ38" s="624"/>
      <c r="DR38" s="624"/>
      <c r="DS38" s="624"/>
      <c r="DT38" s="624"/>
      <c r="DU38" s="624"/>
      <c r="DV38" s="625"/>
      <c r="DW38" s="628">
        <v>10.7</v>
      </c>
      <c r="DX38" s="653"/>
      <c r="DY38" s="653"/>
      <c r="DZ38" s="653"/>
      <c r="EA38" s="653"/>
      <c r="EB38" s="653"/>
      <c r="EC38" s="654"/>
    </row>
    <row r="39" spans="2:133" ht="11.25" customHeight="1" x14ac:dyDescent="0.2">
      <c r="B39" s="620" t="s">
        <v>339</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244</v>
      </c>
      <c r="AE39" s="627"/>
      <c r="AF39" s="627"/>
      <c r="AG39" s="627"/>
      <c r="AH39" s="627"/>
      <c r="AI39" s="627"/>
      <c r="AJ39" s="627"/>
      <c r="AK39" s="627"/>
      <c r="AL39" s="628" t="s">
        <v>130</v>
      </c>
      <c r="AM39" s="629"/>
      <c r="AN39" s="629"/>
      <c r="AO39" s="630"/>
      <c r="AQ39" s="686" t="s">
        <v>340</v>
      </c>
      <c r="AR39" s="687"/>
      <c r="AS39" s="687"/>
      <c r="AT39" s="687"/>
      <c r="AU39" s="687"/>
      <c r="AV39" s="687"/>
      <c r="AW39" s="687"/>
      <c r="AX39" s="687"/>
      <c r="AY39" s="688"/>
      <c r="AZ39" s="623" t="s">
        <v>244</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16011</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212954</v>
      </c>
      <c r="CS39" s="655"/>
      <c r="CT39" s="655"/>
      <c r="CU39" s="655"/>
      <c r="CV39" s="655"/>
      <c r="CW39" s="655"/>
      <c r="CX39" s="655"/>
      <c r="CY39" s="656"/>
      <c r="CZ39" s="628">
        <v>0.7</v>
      </c>
      <c r="DA39" s="653"/>
      <c r="DB39" s="653"/>
      <c r="DC39" s="657"/>
      <c r="DD39" s="632">
        <v>39290</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x14ac:dyDescent="0.2">
      <c r="B40" s="620" t="s">
        <v>343</v>
      </c>
      <c r="C40" s="621"/>
      <c r="D40" s="621"/>
      <c r="E40" s="621"/>
      <c r="F40" s="621"/>
      <c r="G40" s="621"/>
      <c r="H40" s="621"/>
      <c r="I40" s="621"/>
      <c r="J40" s="621"/>
      <c r="K40" s="621"/>
      <c r="L40" s="621"/>
      <c r="M40" s="621"/>
      <c r="N40" s="621"/>
      <c r="O40" s="621"/>
      <c r="P40" s="621"/>
      <c r="Q40" s="622"/>
      <c r="R40" s="623">
        <v>447000</v>
      </c>
      <c r="S40" s="624"/>
      <c r="T40" s="624"/>
      <c r="U40" s="624"/>
      <c r="V40" s="624"/>
      <c r="W40" s="624"/>
      <c r="X40" s="624"/>
      <c r="Y40" s="625"/>
      <c r="Z40" s="626">
        <v>1.4</v>
      </c>
      <c r="AA40" s="626"/>
      <c r="AB40" s="626"/>
      <c r="AC40" s="626"/>
      <c r="AD40" s="627" t="s">
        <v>130</v>
      </c>
      <c r="AE40" s="627"/>
      <c r="AF40" s="627"/>
      <c r="AG40" s="627"/>
      <c r="AH40" s="627"/>
      <c r="AI40" s="627"/>
      <c r="AJ40" s="627"/>
      <c r="AK40" s="627"/>
      <c r="AL40" s="628" t="s">
        <v>130</v>
      </c>
      <c r="AM40" s="629"/>
      <c r="AN40" s="629"/>
      <c r="AO40" s="630"/>
      <c r="AQ40" s="686" t="s">
        <v>344</v>
      </c>
      <c r="AR40" s="687"/>
      <c r="AS40" s="687"/>
      <c r="AT40" s="687"/>
      <c r="AU40" s="687"/>
      <c r="AV40" s="687"/>
      <c r="AW40" s="687"/>
      <c r="AX40" s="687"/>
      <c r="AY40" s="688"/>
      <c r="AZ40" s="623" t="s">
        <v>130</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103</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1017245</v>
      </c>
      <c r="CS40" s="624"/>
      <c r="CT40" s="624"/>
      <c r="CU40" s="624"/>
      <c r="CV40" s="624"/>
      <c r="CW40" s="624"/>
      <c r="CX40" s="624"/>
      <c r="CY40" s="625"/>
      <c r="CZ40" s="628">
        <v>3.4</v>
      </c>
      <c r="DA40" s="653"/>
      <c r="DB40" s="653"/>
      <c r="DC40" s="657"/>
      <c r="DD40" s="632">
        <v>241267</v>
      </c>
      <c r="DE40" s="624"/>
      <c r="DF40" s="624"/>
      <c r="DG40" s="624"/>
      <c r="DH40" s="624"/>
      <c r="DI40" s="624"/>
      <c r="DJ40" s="624"/>
      <c r="DK40" s="625"/>
      <c r="DL40" s="632">
        <v>142157</v>
      </c>
      <c r="DM40" s="624"/>
      <c r="DN40" s="624"/>
      <c r="DO40" s="624"/>
      <c r="DP40" s="624"/>
      <c r="DQ40" s="624"/>
      <c r="DR40" s="624"/>
      <c r="DS40" s="624"/>
      <c r="DT40" s="624"/>
      <c r="DU40" s="624"/>
      <c r="DV40" s="625"/>
      <c r="DW40" s="628">
        <v>0.8</v>
      </c>
      <c r="DX40" s="653"/>
      <c r="DY40" s="653"/>
      <c r="DZ40" s="653"/>
      <c r="EA40" s="653"/>
      <c r="EB40" s="653"/>
      <c r="EC40" s="654"/>
    </row>
    <row r="41" spans="2:133" ht="11.25" customHeight="1" x14ac:dyDescent="0.2">
      <c r="B41" s="644" t="s">
        <v>348</v>
      </c>
      <c r="C41" s="645"/>
      <c r="D41" s="645"/>
      <c r="E41" s="645"/>
      <c r="F41" s="645"/>
      <c r="G41" s="645"/>
      <c r="H41" s="645"/>
      <c r="I41" s="645"/>
      <c r="J41" s="645"/>
      <c r="K41" s="645"/>
      <c r="L41" s="645"/>
      <c r="M41" s="645"/>
      <c r="N41" s="645"/>
      <c r="O41" s="645"/>
      <c r="P41" s="645"/>
      <c r="Q41" s="646"/>
      <c r="R41" s="695">
        <v>32401969</v>
      </c>
      <c r="S41" s="696"/>
      <c r="T41" s="696"/>
      <c r="U41" s="696"/>
      <c r="V41" s="696"/>
      <c r="W41" s="696"/>
      <c r="X41" s="696"/>
      <c r="Y41" s="700"/>
      <c r="Z41" s="701">
        <v>100</v>
      </c>
      <c r="AA41" s="701"/>
      <c r="AB41" s="701"/>
      <c r="AC41" s="701"/>
      <c r="AD41" s="702">
        <v>17280566</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655709</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244</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244</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352</v>
      </c>
      <c r="AR42" s="693"/>
      <c r="AS42" s="693"/>
      <c r="AT42" s="693"/>
      <c r="AU42" s="693"/>
      <c r="AV42" s="693"/>
      <c r="AW42" s="693"/>
      <c r="AX42" s="693"/>
      <c r="AY42" s="694"/>
      <c r="AZ42" s="695">
        <v>1866665</v>
      </c>
      <c r="BA42" s="696"/>
      <c r="BB42" s="696"/>
      <c r="BC42" s="696"/>
      <c r="BD42" s="682"/>
      <c r="BE42" s="682"/>
      <c r="BF42" s="684"/>
      <c r="BG42" s="673"/>
      <c r="BH42" s="674"/>
      <c r="BI42" s="674"/>
      <c r="BJ42" s="674"/>
      <c r="BK42" s="674"/>
      <c r="BL42" s="224"/>
      <c r="BM42" s="645" t="s">
        <v>353</v>
      </c>
      <c r="BN42" s="645"/>
      <c r="BO42" s="645"/>
      <c r="BP42" s="645"/>
      <c r="BQ42" s="645"/>
      <c r="BR42" s="645"/>
      <c r="BS42" s="645"/>
      <c r="BT42" s="645"/>
      <c r="BU42" s="646"/>
      <c r="BV42" s="695">
        <v>326</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2904207</v>
      </c>
      <c r="CS42" s="655"/>
      <c r="CT42" s="655"/>
      <c r="CU42" s="655"/>
      <c r="CV42" s="655"/>
      <c r="CW42" s="655"/>
      <c r="CX42" s="655"/>
      <c r="CY42" s="656"/>
      <c r="CZ42" s="628">
        <v>9.8000000000000007</v>
      </c>
      <c r="DA42" s="653"/>
      <c r="DB42" s="653"/>
      <c r="DC42" s="657"/>
      <c r="DD42" s="632">
        <v>806883</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355</v>
      </c>
      <c r="CD43" s="620" t="s">
        <v>356</v>
      </c>
      <c r="CE43" s="621"/>
      <c r="CF43" s="621"/>
      <c r="CG43" s="621"/>
      <c r="CH43" s="621"/>
      <c r="CI43" s="621"/>
      <c r="CJ43" s="621"/>
      <c r="CK43" s="621"/>
      <c r="CL43" s="621"/>
      <c r="CM43" s="621"/>
      <c r="CN43" s="621"/>
      <c r="CO43" s="621"/>
      <c r="CP43" s="621"/>
      <c r="CQ43" s="622"/>
      <c r="CR43" s="623">
        <v>182057</v>
      </c>
      <c r="CS43" s="655"/>
      <c r="CT43" s="655"/>
      <c r="CU43" s="655"/>
      <c r="CV43" s="655"/>
      <c r="CW43" s="655"/>
      <c r="CX43" s="655"/>
      <c r="CY43" s="656"/>
      <c r="CZ43" s="628">
        <v>0.6</v>
      </c>
      <c r="DA43" s="653"/>
      <c r="DB43" s="653"/>
      <c r="DC43" s="657"/>
      <c r="DD43" s="632">
        <v>172463</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358</v>
      </c>
      <c r="CG44" s="621"/>
      <c r="CH44" s="621"/>
      <c r="CI44" s="621"/>
      <c r="CJ44" s="621"/>
      <c r="CK44" s="621"/>
      <c r="CL44" s="621"/>
      <c r="CM44" s="621"/>
      <c r="CN44" s="621"/>
      <c r="CO44" s="621"/>
      <c r="CP44" s="621"/>
      <c r="CQ44" s="622"/>
      <c r="CR44" s="623">
        <v>2904207</v>
      </c>
      <c r="CS44" s="624"/>
      <c r="CT44" s="624"/>
      <c r="CU44" s="624"/>
      <c r="CV44" s="624"/>
      <c r="CW44" s="624"/>
      <c r="CX44" s="624"/>
      <c r="CY44" s="625"/>
      <c r="CZ44" s="628">
        <v>9.8000000000000007</v>
      </c>
      <c r="DA44" s="629"/>
      <c r="DB44" s="629"/>
      <c r="DC44" s="635"/>
      <c r="DD44" s="632">
        <v>806883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360</v>
      </c>
      <c r="CG45" s="621"/>
      <c r="CH45" s="621"/>
      <c r="CI45" s="621"/>
      <c r="CJ45" s="621"/>
      <c r="CK45" s="621"/>
      <c r="CL45" s="621"/>
      <c r="CM45" s="621"/>
      <c r="CN45" s="621"/>
      <c r="CO45" s="621"/>
      <c r="CP45" s="621"/>
      <c r="CQ45" s="622"/>
      <c r="CR45" s="623">
        <v>1314143</v>
      </c>
      <c r="CS45" s="655"/>
      <c r="CT45" s="655"/>
      <c r="CU45" s="655"/>
      <c r="CV45" s="655"/>
      <c r="CW45" s="655"/>
      <c r="CX45" s="655"/>
      <c r="CY45" s="656"/>
      <c r="CZ45" s="628">
        <v>4.4000000000000004</v>
      </c>
      <c r="DA45" s="653"/>
      <c r="DB45" s="653"/>
      <c r="DC45" s="657"/>
      <c r="DD45" s="632">
        <v>59889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361</v>
      </c>
      <c r="CG46" s="621"/>
      <c r="CH46" s="621"/>
      <c r="CI46" s="621"/>
      <c r="CJ46" s="621"/>
      <c r="CK46" s="621"/>
      <c r="CL46" s="621"/>
      <c r="CM46" s="621"/>
      <c r="CN46" s="621"/>
      <c r="CO46" s="621"/>
      <c r="CP46" s="621"/>
      <c r="CQ46" s="622"/>
      <c r="CR46" s="623">
        <v>1532464</v>
      </c>
      <c r="CS46" s="624"/>
      <c r="CT46" s="624"/>
      <c r="CU46" s="624"/>
      <c r="CV46" s="624"/>
      <c r="CW46" s="624"/>
      <c r="CX46" s="624"/>
      <c r="CY46" s="625"/>
      <c r="CZ46" s="628">
        <v>5.2</v>
      </c>
      <c r="DA46" s="629"/>
      <c r="DB46" s="629"/>
      <c r="DC46" s="635"/>
      <c r="DD46" s="632">
        <v>741594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362</v>
      </c>
      <c r="CG47" s="621"/>
      <c r="CH47" s="621"/>
      <c r="CI47" s="621"/>
      <c r="CJ47" s="621"/>
      <c r="CK47" s="621"/>
      <c r="CL47" s="621"/>
      <c r="CM47" s="621"/>
      <c r="CN47" s="621"/>
      <c r="CO47" s="621"/>
      <c r="CP47" s="621"/>
      <c r="CQ47" s="622"/>
      <c r="CR47" s="623" t="s">
        <v>238</v>
      </c>
      <c r="CS47" s="655"/>
      <c r="CT47" s="655"/>
      <c r="CU47" s="655"/>
      <c r="CV47" s="655"/>
      <c r="CW47" s="655"/>
      <c r="CX47" s="655"/>
      <c r="CY47" s="656"/>
      <c r="CZ47" s="628" t="s">
        <v>244</v>
      </c>
      <c r="DA47" s="653"/>
      <c r="DB47" s="653"/>
      <c r="DC47" s="657"/>
      <c r="DD47" s="632" t="s">
        <v>244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363</v>
      </c>
      <c r="CG48" s="621"/>
      <c r="CH48" s="621"/>
      <c r="CI48" s="621"/>
      <c r="CJ48" s="621"/>
      <c r="CK48" s="621"/>
      <c r="CL48" s="621"/>
      <c r="CM48" s="621"/>
      <c r="CN48" s="621"/>
      <c r="CO48" s="621"/>
      <c r="CP48" s="621"/>
      <c r="CQ48" s="622"/>
      <c r="CR48" s="623" t="s">
        <v>244</v>
      </c>
      <c r="CS48" s="624"/>
      <c r="CT48" s="624"/>
      <c r="CU48" s="624"/>
      <c r="CV48" s="624"/>
      <c r="CW48" s="624"/>
      <c r="CX48" s="624"/>
      <c r="CY48" s="625"/>
      <c r="CZ48" s="628" t="s">
        <v>244</v>
      </c>
      <c r="DA48" s="629"/>
      <c r="DB48" s="629"/>
      <c r="DC48" s="635"/>
      <c r="DD48" s="632" t="s">
        <v>244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364</v>
      </c>
      <c r="CE49" s="645"/>
      <c r="CF49" s="645"/>
      <c r="CG49" s="645"/>
      <c r="CH49" s="645"/>
      <c r="CI49" s="645"/>
      <c r="CJ49" s="645"/>
      <c r="CK49" s="645"/>
      <c r="CL49" s="645"/>
      <c r="CM49" s="645"/>
      <c r="CN49" s="645"/>
      <c r="CO49" s="645"/>
      <c r="CP49" s="645"/>
      <c r="CQ49" s="646"/>
      <c r="CR49" s="695">
        <v>29659795</v>
      </c>
      <c r="CS49" s="682"/>
      <c r="CT49" s="682"/>
      <c r="CU49" s="682"/>
      <c r="CV49" s="682"/>
      <c r="CW49" s="682"/>
      <c r="CX49" s="682"/>
      <c r="CY49" s="711"/>
      <c r="CZ49" s="703">
        <v>100</v>
      </c>
      <c r="DA49" s="712"/>
      <c r="DB49" s="712"/>
      <c r="DC49" s="713"/>
      <c r="DD49" s="714">
        <v>19331697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BT3YYz2mqaKMmKUCkqIlxwn5znj1oRdlzxtzWnDYGr1X2aV9+IBOnB8davM/XrygitgyXjKu/ReXVej0H3jytQ==" saltValue="bclTS51BXqfxK3KJva8/4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387</v>
      </c>
      <c r="C7" s="750"/>
      <c r="D7" s="750"/>
      <c r="E7" s="750"/>
      <c r="F7" s="750"/>
      <c r="G7" s="750"/>
      <c r="H7" s="750"/>
      <c r="I7" s="750"/>
      <c r="J7" s="750"/>
      <c r="K7" s="750"/>
      <c r="L7" s="750"/>
      <c r="M7" s="750"/>
      <c r="N7" s="750"/>
      <c r="O7" s="750"/>
      <c r="P7" s="751"/>
      <c r="Q7" s="752">
        <v>32462</v>
      </c>
      <c r="R7" s="753"/>
      <c r="S7" s="753"/>
      <c r="T7" s="753"/>
      <c r="U7" s="753"/>
      <c r="V7" s="753">
        <v>29720</v>
      </c>
      <c r="W7" s="753"/>
      <c r="X7" s="753"/>
      <c r="Y7" s="753"/>
      <c r="Z7" s="753"/>
      <c r="AA7" s="753">
        <v>2742</v>
      </c>
      <c r="AB7" s="753"/>
      <c r="AC7" s="753"/>
      <c r="AD7" s="753"/>
      <c r="AE7" s="754"/>
      <c r="AF7" s="755">
        <v>2712</v>
      </c>
      <c r="AG7" s="756"/>
      <c r="AH7" s="756"/>
      <c r="AI7" s="756"/>
      <c r="AJ7" s="757"/>
      <c r="AK7" s="758">
        <v>1915</v>
      </c>
      <c r="AL7" s="759"/>
      <c r="AM7" s="759"/>
      <c r="AN7" s="759"/>
      <c r="AO7" s="759"/>
      <c r="AP7" s="759">
        <v>26843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389</v>
      </c>
      <c r="B23" s="789" t="s">
        <v>390</v>
      </c>
      <c r="C23" s="790"/>
      <c r="D23" s="790"/>
      <c r="E23" s="790"/>
      <c r="F23" s="790"/>
      <c r="G23" s="790"/>
      <c r="H23" s="790"/>
      <c r="I23" s="790"/>
      <c r="J23" s="790"/>
      <c r="K23" s="790"/>
      <c r="L23" s="790"/>
      <c r="M23" s="790"/>
      <c r="N23" s="790"/>
      <c r="O23" s="790"/>
      <c r="P23" s="791"/>
      <c r="Q23" s="792">
        <v>32462</v>
      </c>
      <c r="R23" s="793"/>
      <c r="S23" s="793"/>
      <c r="T23" s="793"/>
      <c r="U23" s="793"/>
      <c r="V23" s="793">
        <v>29720</v>
      </c>
      <c r="W23" s="793"/>
      <c r="X23" s="793"/>
      <c r="Y23" s="793"/>
      <c r="Z23" s="793"/>
      <c r="AA23" s="793">
        <v>2742</v>
      </c>
      <c r="AB23" s="793"/>
      <c r="AC23" s="793"/>
      <c r="AD23" s="793"/>
      <c r="AE23" s="794"/>
      <c r="AF23" s="795">
        <v>2712</v>
      </c>
      <c r="AG23" s="793"/>
      <c r="AH23" s="793"/>
      <c r="AI23" s="793"/>
      <c r="AJ23" s="796"/>
      <c r="AK23" s="797"/>
      <c r="AL23" s="798"/>
      <c r="AM23" s="798"/>
      <c r="AN23" s="798"/>
      <c r="AO23" s="798"/>
      <c r="AP23" s="793">
        <v>26843</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402</v>
      </c>
      <c r="C28" s="750"/>
      <c r="D28" s="750"/>
      <c r="E28" s="750"/>
      <c r="F28" s="750"/>
      <c r="G28" s="750"/>
      <c r="H28" s="750"/>
      <c r="I28" s="750"/>
      <c r="J28" s="750"/>
      <c r="K28" s="750"/>
      <c r="L28" s="750"/>
      <c r="M28" s="750"/>
      <c r="N28" s="750"/>
      <c r="O28" s="750"/>
      <c r="P28" s="751"/>
      <c r="Q28" s="822">
        <v>7842</v>
      </c>
      <c r="R28" s="823"/>
      <c r="S28" s="823"/>
      <c r="T28" s="823"/>
      <c r="U28" s="823"/>
      <c r="V28" s="823">
        <v>7671</v>
      </c>
      <c r="W28" s="823"/>
      <c r="X28" s="823"/>
      <c r="Y28" s="823"/>
      <c r="Z28" s="823"/>
      <c r="AA28" s="823">
        <v>171</v>
      </c>
      <c r="AB28" s="823"/>
      <c r="AC28" s="823"/>
      <c r="AD28" s="823"/>
      <c r="AE28" s="824"/>
      <c r="AF28" s="825">
        <v>171</v>
      </c>
      <c r="AG28" s="823"/>
      <c r="AH28" s="823"/>
      <c r="AI28" s="823"/>
      <c r="AJ28" s="826"/>
      <c r="AK28" s="827">
        <v>765</v>
      </c>
      <c r="AL28" s="828"/>
      <c r="AM28" s="828"/>
      <c r="AN28" s="828"/>
      <c r="AO28" s="828"/>
      <c r="AP28" s="828" t="s">
        <v>584</v>
      </c>
      <c r="AQ28" s="828"/>
      <c r="AR28" s="828"/>
      <c r="AS28" s="828"/>
      <c r="AT28" s="828"/>
      <c r="AU28" s="828" t="s">
        <v>584</v>
      </c>
      <c r="AV28" s="828"/>
      <c r="AW28" s="828"/>
      <c r="AX28" s="828"/>
      <c r="AY28" s="828"/>
      <c r="AZ28" s="829" t="s">
        <v>584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403</v>
      </c>
      <c r="C29" s="781"/>
      <c r="D29" s="781"/>
      <c r="E29" s="781"/>
      <c r="F29" s="781"/>
      <c r="G29" s="781"/>
      <c r="H29" s="781"/>
      <c r="I29" s="781"/>
      <c r="J29" s="781"/>
      <c r="K29" s="781"/>
      <c r="L29" s="781"/>
      <c r="M29" s="781"/>
      <c r="N29" s="781"/>
      <c r="O29" s="781"/>
      <c r="P29" s="782"/>
      <c r="Q29" s="783">
        <v>6706</v>
      </c>
      <c r="R29" s="784"/>
      <c r="S29" s="784"/>
      <c r="T29" s="784"/>
      <c r="U29" s="784"/>
      <c r="V29" s="784">
        <v>6363</v>
      </c>
      <c r="W29" s="784"/>
      <c r="X29" s="784"/>
      <c r="Y29" s="784"/>
      <c r="Z29" s="784"/>
      <c r="AA29" s="784">
        <v>343</v>
      </c>
      <c r="AB29" s="784"/>
      <c r="AC29" s="784"/>
      <c r="AD29" s="784"/>
      <c r="AE29" s="785"/>
      <c r="AF29" s="786">
        <v>343</v>
      </c>
      <c r="AG29" s="787"/>
      <c r="AH29" s="787"/>
      <c r="AI29" s="787"/>
      <c r="AJ29" s="788"/>
      <c r="AK29" s="832">
        <v>1080</v>
      </c>
      <c r="AL29" s="836"/>
      <c r="AM29" s="836"/>
      <c r="AN29" s="836"/>
      <c r="AO29" s="836"/>
      <c r="AP29" s="836" t="s">
        <v>584</v>
      </c>
      <c r="AQ29" s="836"/>
      <c r="AR29" s="836"/>
      <c r="AS29" s="836"/>
      <c r="AT29" s="836"/>
      <c r="AU29" s="830" t="s">
        <v>584</v>
      </c>
      <c r="AV29" s="831"/>
      <c r="AW29" s="831"/>
      <c r="AX29" s="831"/>
      <c r="AY29" s="832"/>
      <c r="AZ29" s="833" t="s">
        <v>584</v>
      </c>
      <c r="BA29" s="833"/>
      <c r="BB29" s="833"/>
      <c r="BC29" s="833"/>
      <c r="BD29" s="833"/>
      <c r="BE29" s="834"/>
      <c r="BF29" s="834"/>
      <c r="BG29" s="834"/>
      <c r="BH29" s="834"/>
      <c r="BI29" s="835"/>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404</v>
      </c>
      <c r="C30" s="781"/>
      <c r="D30" s="781"/>
      <c r="E30" s="781"/>
      <c r="F30" s="781"/>
      <c r="G30" s="781"/>
      <c r="H30" s="781"/>
      <c r="I30" s="781"/>
      <c r="J30" s="781"/>
      <c r="K30" s="781"/>
      <c r="L30" s="781"/>
      <c r="M30" s="781"/>
      <c r="N30" s="781"/>
      <c r="O30" s="781"/>
      <c r="P30" s="782"/>
      <c r="Q30" s="783">
        <v>1080</v>
      </c>
      <c r="R30" s="784"/>
      <c r="S30" s="784"/>
      <c r="T30" s="784"/>
      <c r="U30" s="784"/>
      <c r="V30" s="784">
        <v>1059</v>
      </c>
      <c r="W30" s="784"/>
      <c r="X30" s="784"/>
      <c r="Y30" s="784"/>
      <c r="Z30" s="784"/>
      <c r="AA30" s="784">
        <v>21</v>
      </c>
      <c r="AB30" s="784"/>
      <c r="AC30" s="784"/>
      <c r="AD30" s="784"/>
      <c r="AE30" s="785"/>
      <c r="AF30" s="786">
        <v>21</v>
      </c>
      <c r="AG30" s="787"/>
      <c r="AH30" s="787"/>
      <c r="AI30" s="787"/>
      <c r="AJ30" s="788"/>
      <c r="AK30" s="832">
        <v>237</v>
      </c>
      <c r="AL30" s="836"/>
      <c r="AM30" s="836"/>
      <c r="AN30" s="836"/>
      <c r="AO30" s="836"/>
      <c r="AP30" s="836" t="s">
        <v>584</v>
      </c>
      <c r="AQ30" s="836"/>
      <c r="AR30" s="836"/>
      <c r="AS30" s="836"/>
      <c r="AT30" s="836"/>
      <c r="AU30" s="830" t="s">
        <v>584</v>
      </c>
      <c r="AV30" s="831"/>
      <c r="AW30" s="831"/>
      <c r="AX30" s="831"/>
      <c r="AY30" s="832"/>
      <c r="AZ30" s="833" t="s">
        <v>584</v>
      </c>
      <c r="BA30" s="833"/>
      <c r="BB30" s="833"/>
      <c r="BC30" s="833"/>
      <c r="BD30" s="833"/>
      <c r="BE30" s="834"/>
      <c r="BF30" s="834"/>
      <c r="BG30" s="834"/>
      <c r="BH30" s="834"/>
      <c r="BI30" s="835"/>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405</v>
      </c>
      <c r="C31" s="781"/>
      <c r="D31" s="781"/>
      <c r="E31" s="781"/>
      <c r="F31" s="781"/>
      <c r="G31" s="781"/>
      <c r="H31" s="781"/>
      <c r="I31" s="781"/>
      <c r="J31" s="781"/>
      <c r="K31" s="781"/>
      <c r="L31" s="781"/>
      <c r="M31" s="781"/>
      <c r="N31" s="781"/>
      <c r="O31" s="781"/>
      <c r="P31" s="782"/>
      <c r="Q31" s="783">
        <v>1432</v>
      </c>
      <c r="R31" s="784"/>
      <c r="S31" s="784"/>
      <c r="T31" s="784"/>
      <c r="U31" s="784"/>
      <c r="V31" s="784">
        <v>1371</v>
      </c>
      <c r="W31" s="784"/>
      <c r="X31" s="784"/>
      <c r="Y31" s="784"/>
      <c r="Z31" s="784"/>
      <c r="AA31" s="784">
        <v>61</v>
      </c>
      <c r="AB31" s="784"/>
      <c r="AC31" s="784"/>
      <c r="AD31" s="784"/>
      <c r="AE31" s="785"/>
      <c r="AF31" s="786">
        <v>277</v>
      </c>
      <c r="AG31" s="787"/>
      <c r="AH31" s="787"/>
      <c r="AI31" s="787"/>
      <c r="AJ31" s="788"/>
      <c r="AK31" s="832">
        <v>445</v>
      </c>
      <c r="AL31" s="836"/>
      <c r="AM31" s="836"/>
      <c r="AN31" s="836"/>
      <c r="AO31" s="836"/>
      <c r="AP31" s="836">
        <v>5893</v>
      </c>
      <c r="AQ31" s="836"/>
      <c r="AR31" s="836"/>
      <c r="AS31" s="836"/>
      <c r="AT31" s="836"/>
      <c r="AU31" s="836">
        <v>3648</v>
      </c>
      <c r="AV31" s="836"/>
      <c r="AW31" s="836"/>
      <c r="AX31" s="836"/>
      <c r="AY31" s="836"/>
      <c r="AZ31" s="833" t="s">
        <v>584</v>
      </c>
      <c r="BA31" s="833"/>
      <c r="BB31" s="833"/>
      <c r="BC31" s="833"/>
      <c r="BD31" s="833"/>
      <c r="BE31" s="834" t="s">
        <v>406</v>
      </c>
      <c r="BF31" s="834"/>
      <c r="BG31" s="834"/>
      <c r="BH31" s="834"/>
      <c r="BI31" s="835"/>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2"/>
      <c r="AL32" s="836"/>
      <c r="AM32" s="836"/>
      <c r="AN32" s="836"/>
      <c r="AO32" s="836"/>
      <c r="AP32" s="836"/>
      <c r="AQ32" s="836"/>
      <c r="AR32" s="836"/>
      <c r="AS32" s="836"/>
      <c r="AT32" s="836"/>
      <c r="AU32" s="836"/>
      <c r="AV32" s="836"/>
      <c r="AW32" s="836"/>
      <c r="AX32" s="836"/>
      <c r="AY32" s="836"/>
      <c r="AZ32" s="833"/>
      <c r="BA32" s="833"/>
      <c r="BB32" s="833"/>
      <c r="BC32" s="833"/>
      <c r="BD32" s="833"/>
      <c r="BE32" s="834"/>
      <c r="BF32" s="834"/>
      <c r="BG32" s="834"/>
      <c r="BH32" s="834"/>
      <c r="BI32" s="835"/>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2"/>
      <c r="AL33" s="836"/>
      <c r="AM33" s="836"/>
      <c r="AN33" s="836"/>
      <c r="AO33" s="836"/>
      <c r="AP33" s="836"/>
      <c r="AQ33" s="836"/>
      <c r="AR33" s="836"/>
      <c r="AS33" s="836"/>
      <c r="AT33" s="836"/>
      <c r="AU33" s="836"/>
      <c r="AV33" s="836"/>
      <c r="AW33" s="836"/>
      <c r="AX33" s="836"/>
      <c r="AY33" s="836"/>
      <c r="AZ33" s="833"/>
      <c r="BA33" s="833"/>
      <c r="BB33" s="833"/>
      <c r="BC33" s="833"/>
      <c r="BD33" s="833"/>
      <c r="BE33" s="834"/>
      <c r="BF33" s="834"/>
      <c r="BG33" s="834"/>
      <c r="BH33" s="834"/>
      <c r="BI33" s="835"/>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2"/>
      <c r="AL34" s="836"/>
      <c r="AM34" s="836"/>
      <c r="AN34" s="836"/>
      <c r="AO34" s="836"/>
      <c r="AP34" s="836"/>
      <c r="AQ34" s="836"/>
      <c r="AR34" s="836"/>
      <c r="AS34" s="836"/>
      <c r="AT34" s="836"/>
      <c r="AU34" s="836"/>
      <c r="AV34" s="836"/>
      <c r="AW34" s="836"/>
      <c r="AX34" s="836"/>
      <c r="AY34" s="836"/>
      <c r="AZ34" s="833"/>
      <c r="BA34" s="833"/>
      <c r="BB34" s="833"/>
      <c r="BC34" s="833"/>
      <c r="BD34" s="833"/>
      <c r="BE34" s="834"/>
      <c r="BF34" s="834"/>
      <c r="BG34" s="834"/>
      <c r="BH34" s="834"/>
      <c r="BI34" s="835"/>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2"/>
      <c r="AL35" s="836"/>
      <c r="AM35" s="836"/>
      <c r="AN35" s="836"/>
      <c r="AO35" s="836"/>
      <c r="AP35" s="836"/>
      <c r="AQ35" s="836"/>
      <c r="AR35" s="836"/>
      <c r="AS35" s="836"/>
      <c r="AT35" s="836"/>
      <c r="AU35" s="836"/>
      <c r="AV35" s="836"/>
      <c r="AW35" s="836"/>
      <c r="AX35" s="836"/>
      <c r="AY35" s="836"/>
      <c r="AZ35" s="833"/>
      <c r="BA35" s="833"/>
      <c r="BB35" s="833"/>
      <c r="BC35" s="833"/>
      <c r="BD35" s="833"/>
      <c r="BE35" s="834"/>
      <c r="BF35" s="834"/>
      <c r="BG35" s="834"/>
      <c r="BH35" s="834"/>
      <c r="BI35" s="835"/>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2"/>
      <c r="AL36" s="836"/>
      <c r="AM36" s="836"/>
      <c r="AN36" s="836"/>
      <c r="AO36" s="836"/>
      <c r="AP36" s="836"/>
      <c r="AQ36" s="836"/>
      <c r="AR36" s="836"/>
      <c r="AS36" s="836"/>
      <c r="AT36" s="836"/>
      <c r="AU36" s="836"/>
      <c r="AV36" s="836"/>
      <c r="AW36" s="836"/>
      <c r="AX36" s="836"/>
      <c r="AY36" s="836"/>
      <c r="AZ36" s="833"/>
      <c r="BA36" s="833"/>
      <c r="BB36" s="833"/>
      <c r="BC36" s="833"/>
      <c r="BD36" s="833"/>
      <c r="BE36" s="834"/>
      <c r="BF36" s="834"/>
      <c r="BG36" s="834"/>
      <c r="BH36" s="834"/>
      <c r="BI36" s="835"/>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36"/>
      <c r="AM37" s="836"/>
      <c r="AN37" s="836"/>
      <c r="AO37" s="836"/>
      <c r="AP37" s="836"/>
      <c r="AQ37" s="836"/>
      <c r="AR37" s="836"/>
      <c r="AS37" s="836"/>
      <c r="AT37" s="836"/>
      <c r="AU37" s="836"/>
      <c r="AV37" s="836"/>
      <c r="AW37" s="836"/>
      <c r="AX37" s="836"/>
      <c r="AY37" s="836"/>
      <c r="AZ37" s="833"/>
      <c r="BA37" s="833"/>
      <c r="BB37" s="833"/>
      <c r="BC37" s="833"/>
      <c r="BD37" s="833"/>
      <c r="BE37" s="834"/>
      <c r="BF37" s="834"/>
      <c r="BG37" s="834"/>
      <c r="BH37" s="834"/>
      <c r="BI37" s="835"/>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36"/>
      <c r="AM38" s="836"/>
      <c r="AN38" s="836"/>
      <c r="AO38" s="836"/>
      <c r="AP38" s="836"/>
      <c r="AQ38" s="836"/>
      <c r="AR38" s="836"/>
      <c r="AS38" s="836"/>
      <c r="AT38" s="836"/>
      <c r="AU38" s="836"/>
      <c r="AV38" s="836"/>
      <c r="AW38" s="836"/>
      <c r="AX38" s="836"/>
      <c r="AY38" s="836"/>
      <c r="AZ38" s="833"/>
      <c r="BA38" s="833"/>
      <c r="BB38" s="833"/>
      <c r="BC38" s="833"/>
      <c r="BD38" s="833"/>
      <c r="BE38" s="834"/>
      <c r="BF38" s="834"/>
      <c r="BG38" s="834"/>
      <c r="BH38" s="834"/>
      <c r="BI38" s="835"/>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36"/>
      <c r="AM39" s="836"/>
      <c r="AN39" s="836"/>
      <c r="AO39" s="836"/>
      <c r="AP39" s="836"/>
      <c r="AQ39" s="836"/>
      <c r="AR39" s="836"/>
      <c r="AS39" s="836"/>
      <c r="AT39" s="836"/>
      <c r="AU39" s="836"/>
      <c r="AV39" s="836"/>
      <c r="AW39" s="836"/>
      <c r="AX39" s="836"/>
      <c r="AY39" s="836"/>
      <c r="AZ39" s="833"/>
      <c r="BA39" s="833"/>
      <c r="BB39" s="833"/>
      <c r="BC39" s="833"/>
      <c r="BD39" s="833"/>
      <c r="BE39" s="834"/>
      <c r="BF39" s="834"/>
      <c r="BG39" s="834"/>
      <c r="BH39" s="834"/>
      <c r="BI39" s="835"/>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36"/>
      <c r="AM40" s="836"/>
      <c r="AN40" s="836"/>
      <c r="AO40" s="836"/>
      <c r="AP40" s="836"/>
      <c r="AQ40" s="836"/>
      <c r="AR40" s="836"/>
      <c r="AS40" s="836"/>
      <c r="AT40" s="836"/>
      <c r="AU40" s="836"/>
      <c r="AV40" s="836"/>
      <c r="AW40" s="836"/>
      <c r="AX40" s="836"/>
      <c r="AY40" s="836"/>
      <c r="AZ40" s="833"/>
      <c r="BA40" s="833"/>
      <c r="BB40" s="833"/>
      <c r="BC40" s="833"/>
      <c r="BD40" s="833"/>
      <c r="BE40" s="834"/>
      <c r="BF40" s="834"/>
      <c r="BG40" s="834"/>
      <c r="BH40" s="834"/>
      <c r="BI40" s="835"/>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36"/>
      <c r="AM41" s="836"/>
      <c r="AN41" s="836"/>
      <c r="AO41" s="836"/>
      <c r="AP41" s="836"/>
      <c r="AQ41" s="836"/>
      <c r="AR41" s="836"/>
      <c r="AS41" s="836"/>
      <c r="AT41" s="836"/>
      <c r="AU41" s="836"/>
      <c r="AV41" s="836"/>
      <c r="AW41" s="836"/>
      <c r="AX41" s="836"/>
      <c r="AY41" s="836"/>
      <c r="AZ41" s="833"/>
      <c r="BA41" s="833"/>
      <c r="BB41" s="833"/>
      <c r="BC41" s="833"/>
      <c r="BD41" s="833"/>
      <c r="BE41" s="834"/>
      <c r="BF41" s="834"/>
      <c r="BG41" s="834"/>
      <c r="BH41" s="834"/>
      <c r="BI41" s="835"/>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36"/>
      <c r="AM42" s="836"/>
      <c r="AN42" s="836"/>
      <c r="AO42" s="836"/>
      <c r="AP42" s="836"/>
      <c r="AQ42" s="836"/>
      <c r="AR42" s="836"/>
      <c r="AS42" s="836"/>
      <c r="AT42" s="836"/>
      <c r="AU42" s="836"/>
      <c r="AV42" s="836"/>
      <c r="AW42" s="836"/>
      <c r="AX42" s="836"/>
      <c r="AY42" s="836"/>
      <c r="AZ42" s="833"/>
      <c r="BA42" s="833"/>
      <c r="BB42" s="833"/>
      <c r="BC42" s="833"/>
      <c r="BD42" s="833"/>
      <c r="BE42" s="834"/>
      <c r="BF42" s="834"/>
      <c r="BG42" s="834"/>
      <c r="BH42" s="834"/>
      <c r="BI42" s="835"/>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36"/>
      <c r="AM43" s="836"/>
      <c r="AN43" s="836"/>
      <c r="AO43" s="836"/>
      <c r="AP43" s="836"/>
      <c r="AQ43" s="836"/>
      <c r="AR43" s="836"/>
      <c r="AS43" s="836"/>
      <c r="AT43" s="836"/>
      <c r="AU43" s="836"/>
      <c r="AV43" s="836"/>
      <c r="AW43" s="836"/>
      <c r="AX43" s="836"/>
      <c r="AY43" s="836"/>
      <c r="AZ43" s="833"/>
      <c r="BA43" s="833"/>
      <c r="BB43" s="833"/>
      <c r="BC43" s="833"/>
      <c r="BD43" s="833"/>
      <c r="BE43" s="834"/>
      <c r="BF43" s="834"/>
      <c r="BG43" s="834"/>
      <c r="BH43" s="834"/>
      <c r="BI43" s="835"/>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36"/>
      <c r="AM44" s="836"/>
      <c r="AN44" s="836"/>
      <c r="AO44" s="836"/>
      <c r="AP44" s="836"/>
      <c r="AQ44" s="836"/>
      <c r="AR44" s="836"/>
      <c r="AS44" s="836"/>
      <c r="AT44" s="836"/>
      <c r="AU44" s="836"/>
      <c r="AV44" s="836"/>
      <c r="AW44" s="836"/>
      <c r="AX44" s="836"/>
      <c r="AY44" s="836"/>
      <c r="AZ44" s="833"/>
      <c r="BA44" s="833"/>
      <c r="BB44" s="833"/>
      <c r="BC44" s="833"/>
      <c r="BD44" s="833"/>
      <c r="BE44" s="834"/>
      <c r="BF44" s="834"/>
      <c r="BG44" s="834"/>
      <c r="BH44" s="834"/>
      <c r="BI44" s="835"/>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36"/>
      <c r="AM45" s="836"/>
      <c r="AN45" s="836"/>
      <c r="AO45" s="836"/>
      <c r="AP45" s="836"/>
      <c r="AQ45" s="836"/>
      <c r="AR45" s="836"/>
      <c r="AS45" s="836"/>
      <c r="AT45" s="836"/>
      <c r="AU45" s="836"/>
      <c r="AV45" s="836"/>
      <c r="AW45" s="836"/>
      <c r="AX45" s="836"/>
      <c r="AY45" s="836"/>
      <c r="AZ45" s="833"/>
      <c r="BA45" s="833"/>
      <c r="BB45" s="833"/>
      <c r="BC45" s="833"/>
      <c r="BD45" s="833"/>
      <c r="BE45" s="834"/>
      <c r="BF45" s="834"/>
      <c r="BG45" s="834"/>
      <c r="BH45" s="834"/>
      <c r="BI45" s="835"/>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36"/>
      <c r="AM46" s="836"/>
      <c r="AN46" s="836"/>
      <c r="AO46" s="836"/>
      <c r="AP46" s="836"/>
      <c r="AQ46" s="836"/>
      <c r="AR46" s="836"/>
      <c r="AS46" s="836"/>
      <c r="AT46" s="836"/>
      <c r="AU46" s="836"/>
      <c r="AV46" s="836"/>
      <c r="AW46" s="836"/>
      <c r="AX46" s="836"/>
      <c r="AY46" s="836"/>
      <c r="AZ46" s="833"/>
      <c r="BA46" s="833"/>
      <c r="BB46" s="833"/>
      <c r="BC46" s="833"/>
      <c r="BD46" s="833"/>
      <c r="BE46" s="834"/>
      <c r="BF46" s="834"/>
      <c r="BG46" s="834"/>
      <c r="BH46" s="834"/>
      <c r="BI46" s="835"/>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36"/>
      <c r="AM47" s="836"/>
      <c r="AN47" s="836"/>
      <c r="AO47" s="836"/>
      <c r="AP47" s="836"/>
      <c r="AQ47" s="836"/>
      <c r="AR47" s="836"/>
      <c r="AS47" s="836"/>
      <c r="AT47" s="836"/>
      <c r="AU47" s="836"/>
      <c r="AV47" s="836"/>
      <c r="AW47" s="836"/>
      <c r="AX47" s="836"/>
      <c r="AY47" s="836"/>
      <c r="AZ47" s="833"/>
      <c r="BA47" s="833"/>
      <c r="BB47" s="833"/>
      <c r="BC47" s="833"/>
      <c r="BD47" s="833"/>
      <c r="BE47" s="834"/>
      <c r="BF47" s="834"/>
      <c r="BG47" s="834"/>
      <c r="BH47" s="834"/>
      <c r="BI47" s="835"/>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36"/>
      <c r="AM48" s="836"/>
      <c r="AN48" s="836"/>
      <c r="AO48" s="836"/>
      <c r="AP48" s="836"/>
      <c r="AQ48" s="836"/>
      <c r="AR48" s="836"/>
      <c r="AS48" s="836"/>
      <c r="AT48" s="836"/>
      <c r="AU48" s="836"/>
      <c r="AV48" s="836"/>
      <c r="AW48" s="836"/>
      <c r="AX48" s="836"/>
      <c r="AY48" s="836"/>
      <c r="AZ48" s="833"/>
      <c r="BA48" s="833"/>
      <c r="BB48" s="833"/>
      <c r="BC48" s="833"/>
      <c r="BD48" s="833"/>
      <c r="BE48" s="834"/>
      <c r="BF48" s="834"/>
      <c r="BG48" s="834"/>
      <c r="BH48" s="834"/>
      <c r="BI48" s="835"/>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36"/>
      <c r="AM49" s="836"/>
      <c r="AN49" s="836"/>
      <c r="AO49" s="836"/>
      <c r="AP49" s="836"/>
      <c r="AQ49" s="836"/>
      <c r="AR49" s="836"/>
      <c r="AS49" s="836"/>
      <c r="AT49" s="836"/>
      <c r="AU49" s="836"/>
      <c r="AV49" s="836"/>
      <c r="AW49" s="836"/>
      <c r="AX49" s="836"/>
      <c r="AY49" s="836"/>
      <c r="AZ49" s="833"/>
      <c r="BA49" s="833"/>
      <c r="BB49" s="833"/>
      <c r="BC49" s="833"/>
      <c r="BD49" s="833"/>
      <c r="BE49" s="834"/>
      <c r="BF49" s="834"/>
      <c r="BG49" s="834"/>
      <c r="BH49" s="834"/>
      <c r="BI49" s="835"/>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7"/>
      <c r="R50" s="838"/>
      <c r="S50" s="838"/>
      <c r="T50" s="838"/>
      <c r="U50" s="838"/>
      <c r="V50" s="838"/>
      <c r="W50" s="838"/>
      <c r="X50" s="838"/>
      <c r="Y50" s="838"/>
      <c r="Z50" s="838"/>
      <c r="AA50" s="838"/>
      <c r="AB50" s="838"/>
      <c r="AC50" s="838"/>
      <c r="AD50" s="838"/>
      <c r="AE50" s="839"/>
      <c r="AF50" s="786"/>
      <c r="AG50" s="787"/>
      <c r="AH50" s="787"/>
      <c r="AI50" s="787"/>
      <c r="AJ50" s="788"/>
      <c r="AK50" s="841"/>
      <c r="AL50" s="838"/>
      <c r="AM50" s="838"/>
      <c r="AN50" s="838"/>
      <c r="AO50" s="838"/>
      <c r="AP50" s="838"/>
      <c r="AQ50" s="838"/>
      <c r="AR50" s="838"/>
      <c r="AS50" s="838"/>
      <c r="AT50" s="838"/>
      <c r="AU50" s="838"/>
      <c r="AV50" s="838"/>
      <c r="AW50" s="838"/>
      <c r="AX50" s="838"/>
      <c r="AY50" s="838"/>
      <c r="AZ50" s="840"/>
      <c r="BA50" s="840"/>
      <c r="BB50" s="840"/>
      <c r="BC50" s="840"/>
      <c r="BD50" s="840"/>
      <c r="BE50" s="834"/>
      <c r="BF50" s="834"/>
      <c r="BG50" s="834"/>
      <c r="BH50" s="834"/>
      <c r="BI50" s="835"/>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7"/>
      <c r="R51" s="838"/>
      <c r="S51" s="838"/>
      <c r="T51" s="838"/>
      <c r="U51" s="838"/>
      <c r="V51" s="838"/>
      <c r="W51" s="838"/>
      <c r="X51" s="838"/>
      <c r="Y51" s="838"/>
      <c r="Z51" s="838"/>
      <c r="AA51" s="838"/>
      <c r="AB51" s="838"/>
      <c r="AC51" s="838"/>
      <c r="AD51" s="838"/>
      <c r="AE51" s="839"/>
      <c r="AF51" s="786"/>
      <c r="AG51" s="787"/>
      <c r="AH51" s="787"/>
      <c r="AI51" s="787"/>
      <c r="AJ51" s="788"/>
      <c r="AK51" s="841"/>
      <c r="AL51" s="838"/>
      <c r="AM51" s="838"/>
      <c r="AN51" s="838"/>
      <c r="AO51" s="838"/>
      <c r="AP51" s="838"/>
      <c r="AQ51" s="838"/>
      <c r="AR51" s="838"/>
      <c r="AS51" s="838"/>
      <c r="AT51" s="838"/>
      <c r="AU51" s="838"/>
      <c r="AV51" s="838"/>
      <c r="AW51" s="838"/>
      <c r="AX51" s="838"/>
      <c r="AY51" s="838"/>
      <c r="AZ51" s="840"/>
      <c r="BA51" s="840"/>
      <c r="BB51" s="840"/>
      <c r="BC51" s="840"/>
      <c r="BD51" s="840"/>
      <c r="BE51" s="834"/>
      <c r="BF51" s="834"/>
      <c r="BG51" s="834"/>
      <c r="BH51" s="834"/>
      <c r="BI51" s="835"/>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7"/>
      <c r="R52" s="838"/>
      <c r="S52" s="838"/>
      <c r="T52" s="838"/>
      <c r="U52" s="838"/>
      <c r="V52" s="838"/>
      <c r="W52" s="838"/>
      <c r="X52" s="838"/>
      <c r="Y52" s="838"/>
      <c r="Z52" s="838"/>
      <c r="AA52" s="838"/>
      <c r="AB52" s="838"/>
      <c r="AC52" s="838"/>
      <c r="AD52" s="838"/>
      <c r="AE52" s="839"/>
      <c r="AF52" s="786"/>
      <c r="AG52" s="787"/>
      <c r="AH52" s="787"/>
      <c r="AI52" s="787"/>
      <c r="AJ52" s="788"/>
      <c r="AK52" s="841"/>
      <c r="AL52" s="838"/>
      <c r="AM52" s="838"/>
      <c r="AN52" s="838"/>
      <c r="AO52" s="838"/>
      <c r="AP52" s="838"/>
      <c r="AQ52" s="838"/>
      <c r="AR52" s="838"/>
      <c r="AS52" s="838"/>
      <c r="AT52" s="838"/>
      <c r="AU52" s="838"/>
      <c r="AV52" s="838"/>
      <c r="AW52" s="838"/>
      <c r="AX52" s="838"/>
      <c r="AY52" s="838"/>
      <c r="AZ52" s="840"/>
      <c r="BA52" s="840"/>
      <c r="BB52" s="840"/>
      <c r="BC52" s="840"/>
      <c r="BD52" s="840"/>
      <c r="BE52" s="834"/>
      <c r="BF52" s="834"/>
      <c r="BG52" s="834"/>
      <c r="BH52" s="834"/>
      <c r="BI52" s="835"/>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7"/>
      <c r="R53" s="838"/>
      <c r="S53" s="838"/>
      <c r="T53" s="838"/>
      <c r="U53" s="838"/>
      <c r="V53" s="838"/>
      <c r="W53" s="838"/>
      <c r="X53" s="838"/>
      <c r="Y53" s="838"/>
      <c r="Z53" s="838"/>
      <c r="AA53" s="838"/>
      <c r="AB53" s="838"/>
      <c r="AC53" s="838"/>
      <c r="AD53" s="838"/>
      <c r="AE53" s="839"/>
      <c r="AF53" s="786"/>
      <c r="AG53" s="787"/>
      <c r="AH53" s="787"/>
      <c r="AI53" s="787"/>
      <c r="AJ53" s="788"/>
      <c r="AK53" s="841"/>
      <c r="AL53" s="838"/>
      <c r="AM53" s="838"/>
      <c r="AN53" s="838"/>
      <c r="AO53" s="838"/>
      <c r="AP53" s="838"/>
      <c r="AQ53" s="838"/>
      <c r="AR53" s="838"/>
      <c r="AS53" s="838"/>
      <c r="AT53" s="838"/>
      <c r="AU53" s="838"/>
      <c r="AV53" s="838"/>
      <c r="AW53" s="838"/>
      <c r="AX53" s="838"/>
      <c r="AY53" s="838"/>
      <c r="AZ53" s="840"/>
      <c r="BA53" s="840"/>
      <c r="BB53" s="840"/>
      <c r="BC53" s="840"/>
      <c r="BD53" s="840"/>
      <c r="BE53" s="834"/>
      <c r="BF53" s="834"/>
      <c r="BG53" s="834"/>
      <c r="BH53" s="834"/>
      <c r="BI53" s="835"/>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7"/>
      <c r="R54" s="838"/>
      <c r="S54" s="838"/>
      <c r="T54" s="838"/>
      <c r="U54" s="838"/>
      <c r="V54" s="838"/>
      <c r="W54" s="838"/>
      <c r="X54" s="838"/>
      <c r="Y54" s="838"/>
      <c r="Z54" s="838"/>
      <c r="AA54" s="838"/>
      <c r="AB54" s="838"/>
      <c r="AC54" s="838"/>
      <c r="AD54" s="838"/>
      <c r="AE54" s="839"/>
      <c r="AF54" s="786"/>
      <c r="AG54" s="787"/>
      <c r="AH54" s="787"/>
      <c r="AI54" s="787"/>
      <c r="AJ54" s="788"/>
      <c r="AK54" s="841"/>
      <c r="AL54" s="838"/>
      <c r="AM54" s="838"/>
      <c r="AN54" s="838"/>
      <c r="AO54" s="838"/>
      <c r="AP54" s="838"/>
      <c r="AQ54" s="838"/>
      <c r="AR54" s="838"/>
      <c r="AS54" s="838"/>
      <c r="AT54" s="838"/>
      <c r="AU54" s="838"/>
      <c r="AV54" s="838"/>
      <c r="AW54" s="838"/>
      <c r="AX54" s="838"/>
      <c r="AY54" s="838"/>
      <c r="AZ54" s="840"/>
      <c r="BA54" s="840"/>
      <c r="BB54" s="840"/>
      <c r="BC54" s="840"/>
      <c r="BD54" s="840"/>
      <c r="BE54" s="834"/>
      <c r="BF54" s="834"/>
      <c r="BG54" s="834"/>
      <c r="BH54" s="834"/>
      <c r="BI54" s="835"/>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7"/>
      <c r="R55" s="838"/>
      <c r="S55" s="838"/>
      <c r="T55" s="838"/>
      <c r="U55" s="838"/>
      <c r="V55" s="838"/>
      <c r="W55" s="838"/>
      <c r="X55" s="838"/>
      <c r="Y55" s="838"/>
      <c r="Z55" s="838"/>
      <c r="AA55" s="838"/>
      <c r="AB55" s="838"/>
      <c r="AC55" s="838"/>
      <c r="AD55" s="838"/>
      <c r="AE55" s="839"/>
      <c r="AF55" s="786"/>
      <c r="AG55" s="787"/>
      <c r="AH55" s="787"/>
      <c r="AI55" s="787"/>
      <c r="AJ55" s="788"/>
      <c r="AK55" s="841"/>
      <c r="AL55" s="838"/>
      <c r="AM55" s="838"/>
      <c r="AN55" s="838"/>
      <c r="AO55" s="838"/>
      <c r="AP55" s="838"/>
      <c r="AQ55" s="838"/>
      <c r="AR55" s="838"/>
      <c r="AS55" s="838"/>
      <c r="AT55" s="838"/>
      <c r="AU55" s="838"/>
      <c r="AV55" s="838"/>
      <c r="AW55" s="838"/>
      <c r="AX55" s="838"/>
      <c r="AY55" s="838"/>
      <c r="AZ55" s="840"/>
      <c r="BA55" s="840"/>
      <c r="BB55" s="840"/>
      <c r="BC55" s="840"/>
      <c r="BD55" s="840"/>
      <c r="BE55" s="834"/>
      <c r="BF55" s="834"/>
      <c r="BG55" s="834"/>
      <c r="BH55" s="834"/>
      <c r="BI55" s="835"/>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7"/>
      <c r="R56" s="838"/>
      <c r="S56" s="838"/>
      <c r="T56" s="838"/>
      <c r="U56" s="838"/>
      <c r="V56" s="838"/>
      <c r="W56" s="838"/>
      <c r="X56" s="838"/>
      <c r="Y56" s="838"/>
      <c r="Z56" s="838"/>
      <c r="AA56" s="838"/>
      <c r="AB56" s="838"/>
      <c r="AC56" s="838"/>
      <c r="AD56" s="838"/>
      <c r="AE56" s="839"/>
      <c r="AF56" s="786"/>
      <c r="AG56" s="787"/>
      <c r="AH56" s="787"/>
      <c r="AI56" s="787"/>
      <c r="AJ56" s="788"/>
      <c r="AK56" s="841"/>
      <c r="AL56" s="838"/>
      <c r="AM56" s="838"/>
      <c r="AN56" s="838"/>
      <c r="AO56" s="838"/>
      <c r="AP56" s="838"/>
      <c r="AQ56" s="838"/>
      <c r="AR56" s="838"/>
      <c r="AS56" s="838"/>
      <c r="AT56" s="838"/>
      <c r="AU56" s="838"/>
      <c r="AV56" s="838"/>
      <c r="AW56" s="838"/>
      <c r="AX56" s="838"/>
      <c r="AY56" s="838"/>
      <c r="AZ56" s="840"/>
      <c r="BA56" s="840"/>
      <c r="BB56" s="840"/>
      <c r="BC56" s="840"/>
      <c r="BD56" s="840"/>
      <c r="BE56" s="834"/>
      <c r="BF56" s="834"/>
      <c r="BG56" s="834"/>
      <c r="BH56" s="834"/>
      <c r="BI56" s="835"/>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7"/>
      <c r="R57" s="838"/>
      <c r="S57" s="838"/>
      <c r="T57" s="838"/>
      <c r="U57" s="838"/>
      <c r="V57" s="838"/>
      <c r="W57" s="838"/>
      <c r="X57" s="838"/>
      <c r="Y57" s="838"/>
      <c r="Z57" s="838"/>
      <c r="AA57" s="838"/>
      <c r="AB57" s="838"/>
      <c r="AC57" s="838"/>
      <c r="AD57" s="838"/>
      <c r="AE57" s="839"/>
      <c r="AF57" s="786"/>
      <c r="AG57" s="787"/>
      <c r="AH57" s="787"/>
      <c r="AI57" s="787"/>
      <c r="AJ57" s="788"/>
      <c r="AK57" s="841"/>
      <c r="AL57" s="838"/>
      <c r="AM57" s="838"/>
      <c r="AN57" s="838"/>
      <c r="AO57" s="838"/>
      <c r="AP57" s="838"/>
      <c r="AQ57" s="838"/>
      <c r="AR57" s="838"/>
      <c r="AS57" s="838"/>
      <c r="AT57" s="838"/>
      <c r="AU57" s="838"/>
      <c r="AV57" s="838"/>
      <c r="AW57" s="838"/>
      <c r="AX57" s="838"/>
      <c r="AY57" s="838"/>
      <c r="AZ57" s="840"/>
      <c r="BA57" s="840"/>
      <c r="BB57" s="840"/>
      <c r="BC57" s="840"/>
      <c r="BD57" s="840"/>
      <c r="BE57" s="834"/>
      <c r="BF57" s="834"/>
      <c r="BG57" s="834"/>
      <c r="BH57" s="834"/>
      <c r="BI57" s="835"/>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7"/>
      <c r="R58" s="838"/>
      <c r="S58" s="838"/>
      <c r="T58" s="838"/>
      <c r="U58" s="838"/>
      <c r="V58" s="838"/>
      <c r="W58" s="838"/>
      <c r="X58" s="838"/>
      <c r="Y58" s="838"/>
      <c r="Z58" s="838"/>
      <c r="AA58" s="838"/>
      <c r="AB58" s="838"/>
      <c r="AC58" s="838"/>
      <c r="AD58" s="838"/>
      <c r="AE58" s="839"/>
      <c r="AF58" s="786"/>
      <c r="AG58" s="787"/>
      <c r="AH58" s="787"/>
      <c r="AI58" s="787"/>
      <c r="AJ58" s="788"/>
      <c r="AK58" s="841"/>
      <c r="AL58" s="838"/>
      <c r="AM58" s="838"/>
      <c r="AN58" s="838"/>
      <c r="AO58" s="838"/>
      <c r="AP58" s="838"/>
      <c r="AQ58" s="838"/>
      <c r="AR58" s="838"/>
      <c r="AS58" s="838"/>
      <c r="AT58" s="838"/>
      <c r="AU58" s="838"/>
      <c r="AV58" s="838"/>
      <c r="AW58" s="838"/>
      <c r="AX58" s="838"/>
      <c r="AY58" s="838"/>
      <c r="AZ58" s="840"/>
      <c r="BA58" s="840"/>
      <c r="BB58" s="840"/>
      <c r="BC58" s="840"/>
      <c r="BD58" s="840"/>
      <c r="BE58" s="834"/>
      <c r="BF58" s="834"/>
      <c r="BG58" s="834"/>
      <c r="BH58" s="834"/>
      <c r="BI58" s="835"/>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7"/>
      <c r="R59" s="838"/>
      <c r="S59" s="838"/>
      <c r="T59" s="838"/>
      <c r="U59" s="838"/>
      <c r="V59" s="838"/>
      <c r="W59" s="838"/>
      <c r="X59" s="838"/>
      <c r="Y59" s="838"/>
      <c r="Z59" s="838"/>
      <c r="AA59" s="838"/>
      <c r="AB59" s="838"/>
      <c r="AC59" s="838"/>
      <c r="AD59" s="838"/>
      <c r="AE59" s="839"/>
      <c r="AF59" s="786"/>
      <c r="AG59" s="787"/>
      <c r="AH59" s="787"/>
      <c r="AI59" s="787"/>
      <c r="AJ59" s="788"/>
      <c r="AK59" s="841"/>
      <c r="AL59" s="838"/>
      <c r="AM59" s="838"/>
      <c r="AN59" s="838"/>
      <c r="AO59" s="838"/>
      <c r="AP59" s="838"/>
      <c r="AQ59" s="838"/>
      <c r="AR59" s="838"/>
      <c r="AS59" s="838"/>
      <c r="AT59" s="838"/>
      <c r="AU59" s="838"/>
      <c r="AV59" s="838"/>
      <c r="AW59" s="838"/>
      <c r="AX59" s="838"/>
      <c r="AY59" s="838"/>
      <c r="AZ59" s="840"/>
      <c r="BA59" s="840"/>
      <c r="BB59" s="840"/>
      <c r="BC59" s="840"/>
      <c r="BD59" s="840"/>
      <c r="BE59" s="834"/>
      <c r="BF59" s="834"/>
      <c r="BG59" s="834"/>
      <c r="BH59" s="834"/>
      <c r="BI59" s="835"/>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7"/>
      <c r="R60" s="838"/>
      <c r="S60" s="838"/>
      <c r="T60" s="838"/>
      <c r="U60" s="838"/>
      <c r="V60" s="838"/>
      <c r="W60" s="838"/>
      <c r="X60" s="838"/>
      <c r="Y60" s="838"/>
      <c r="Z60" s="838"/>
      <c r="AA60" s="838"/>
      <c r="AB60" s="838"/>
      <c r="AC60" s="838"/>
      <c r="AD60" s="838"/>
      <c r="AE60" s="839"/>
      <c r="AF60" s="786"/>
      <c r="AG60" s="787"/>
      <c r="AH60" s="787"/>
      <c r="AI60" s="787"/>
      <c r="AJ60" s="788"/>
      <c r="AK60" s="841"/>
      <c r="AL60" s="838"/>
      <c r="AM60" s="838"/>
      <c r="AN60" s="838"/>
      <c r="AO60" s="838"/>
      <c r="AP60" s="838"/>
      <c r="AQ60" s="838"/>
      <c r="AR60" s="838"/>
      <c r="AS60" s="838"/>
      <c r="AT60" s="838"/>
      <c r="AU60" s="838"/>
      <c r="AV60" s="838"/>
      <c r="AW60" s="838"/>
      <c r="AX60" s="838"/>
      <c r="AY60" s="838"/>
      <c r="AZ60" s="840"/>
      <c r="BA60" s="840"/>
      <c r="BB60" s="840"/>
      <c r="BC60" s="840"/>
      <c r="BD60" s="840"/>
      <c r="BE60" s="834"/>
      <c r="BF60" s="834"/>
      <c r="BG60" s="834"/>
      <c r="BH60" s="834"/>
      <c r="BI60" s="835"/>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7"/>
      <c r="R61" s="838"/>
      <c r="S61" s="838"/>
      <c r="T61" s="838"/>
      <c r="U61" s="838"/>
      <c r="V61" s="838"/>
      <c r="W61" s="838"/>
      <c r="X61" s="838"/>
      <c r="Y61" s="838"/>
      <c r="Z61" s="838"/>
      <c r="AA61" s="838"/>
      <c r="AB61" s="838"/>
      <c r="AC61" s="838"/>
      <c r="AD61" s="838"/>
      <c r="AE61" s="839"/>
      <c r="AF61" s="786"/>
      <c r="AG61" s="787"/>
      <c r="AH61" s="787"/>
      <c r="AI61" s="787"/>
      <c r="AJ61" s="788"/>
      <c r="AK61" s="841"/>
      <c r="AL61" s="838"/>
      <c r="AM61" s="838"/>
      <c r="AN61" s="838"/>
      <c r="AO61" s="838"/>
      <c r="AP61" s="838"/>
      <c r="AQ61" s="838"/>
      <c r="AR61" s="838"/>
      <c r="AS61" s="838"/>
      <c r="AT61" s="838"/>
      <c r="AU61" s="838"/>
      <c r="AV61" s="838"/>
      <c r="AW61" s="838"/>
      <c r="AX61" s="838"/>
      <c r="AY61" s="838"/>
      <c r="AZ61" s="840"/>
      <c r="BA61" s="840"/>
      <c r="BB61" s="840"/>
      <c r="BC61" s="840"/>
      <c r="BD61" s="840"/>
      <c r="BE61" s="834"/>
      <c r="BF61" s="834"/>
      <c r="BG61" s="834"/>
      <c r="BH61" s="834"/>
      <c r="BI61" s="835"/>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7"/>
      <c r="R62" s="838"/>
      <c r="S62" s="838"/>
      <c r="T62" s="838"/>
      <c r="U62" s="838"/>
      <c r="V62" s="838"/>
      <c r="W62" s="838"/>
      <c r="X62" s="838"/>
      <c r="Y62" s="838"/>
      <c r="Z62" s="838"/>
      <c r="AA62" s="838"/>
      <c r="AB62" s="838"/>
      <c r="AC62" s="838"/>
      <c r="AD62" s="838"/>
      <c r="AE62" s="839"/>
      <c r="AF62" s="786"/>
      <c r="AG62" s="787"/>
      <c r="AH62" s="787"/>
      <c r="AI62" s="787"/>
      <c r="AJ62" s="788"/>
      <c r="AK62" s="841"/>
      <c r="AL62" s="838"/>
      <c r="AM62" s="838"/>
      <c r="AN62" s="838"/>
      <c r="AO62" s="838"/>
      <c r="AP62" s="838"/>
      <c r="AQ62" s="838"/>
      <c r="AR62" s="838"/>
      <c r="AS62" s="838"/>
      <c r="AT62" s="838"/>
      <c r="AU62" s="838"/>
      <c r="AV62" s="838"/>
      <c r="AW62" s="838"/>
      <c r="AX62" s="838"/>
      <c r="AY62" s="838"/>
      <c r="AZ62" s="840"/>
      <c r="BA62" s="840"/>
      <c r="BB62" s="840"/>
      <c r="BC62" s="840"/>
      <c r="BD62" s="840"/>
      <c r="BE62" s="834"/>
      <c r="BF62" s="834"/>
      <c r="BG62" s="834"/>
      <c r="BH62" s="834"/>
      <c r="BI62" s="835"/>
      <c r="BJ62" s="849" t="s">
        <v>407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389</v>
      </c>
      <c r="B63" s="789" t="s">
        <v>408</v>
      </c>
      <c r="C63" s="790"/>
      <c r="D63" s="790"/>
      <c r="E63" s="790"/>
      <c r="F63" s="790"/>
      <c r="G63" s="790"/>
      <c r="H63" s="790"/>
      <c r="I63" s="790"/>
      <c r="J63" s="790"/>
      <c r="K63" s="790"/>
      <c r="L63" s="790"/>
      <c r="M63" s="790"/>
      <c r="N63" s="790"/>
      <c r="O63" s="790"/>
      <c r="P63" s="791"/>
      <c r="Q63" s="842"/>
      <c r="R63" s="843"/>
      <c r="S63" s="843"/>
      <c r="T63" s="843"/>
      <c r="U63" s="843"/>
      <c r="V63" s="843"/>
      <c r="W63" s="843"/>
      <c r="X63" s="843"/>
      <c r="Y63" s="843"/>
      <c r="Z63" s="843"/>
      <c r="AA63" s="843"/>
      <c r="AB63" s="843"/>
      <c r="AC63" s="843"/>
      <c r="AD63" s="843"/>
      <c r="AE63" s="844"/>
      <c r="AF63" s="845">
        <v>813</v>
      </c>
      <c r="AG63" s="846"/>
      <c r="AH63" s="846"/>
      <c r="AI63" s="846"/>
      <c r="AJ63" s="847"/>
      <c r="AK63" s="848"/>
      <c r="AL63" s="843"/>
      <c r="AM63" s="843"/>
      <c r="AN63" s="843"/>
      <c r="AO63" s="843"/>
      <c r="AP63" s="846">
        <v>5893</v>
      </c>
      <c r="AQ63" s="846"/>
      <c r="AR63" s="846"/>
      <c r="AS63" s="846"/>
      <c r="AT63" s="846"/>
      <c r="AU63" s="846">
        <v>3648</v>
      </c>
      <c r="AV63" s="846"/>
      <c r="AW63" s="846"/>
      <c r="AX63" s="846"/>
      <c r="AY63" s="846"/>
      <c r="AZ63" s="850"/>
      <c r="BA63" s="850"/>
      <c r="BB63" s="850"/>
      <c r="BC63" s="850"/>
      <c r="BD63" s="850"/>
      <c r="BE63" s="851"/>
      <c r="BF63" s="851"/>
      <c r="BG63" s="851"/>
      <c r="BH63" s="851"/>
      <c r="BI63" s="852"/>
      <c r="BJ63" s="853" t="s">
        <v>409</v>
      </c>
      <c r="BK63" s="854"/>
      <c r="BL63" s="854"/>
      <c r="BM63" s="854"/>
      <c r="BN63" s="855"/>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411</v>
      </c>
      <c r="B66" s="728"/>
      <c r="C66" s="728"/>
      <c r="D66" s="728"/>
      <c r="E66" s="728"/>
      <c r="F66" s="728"/>
      <c r="G66" s="728"/>
      <c r="H66" s="728"/>
      <c r="I66" s="728"/>
      <c r="J66" s="728"/>
      <c r="K66" s="728"/>
      <c r="L66" s="728"/>
      <c r="M66" s="728"/>
      <c r="N66" s="728"/>
      <c r="O66" s="728"/>
      <c r="P66" s="729"/>
      <c r="Q66" s="733" t="s">
        <v>412</v>
      </c>
      <c r="R66" s="734"/>
      <c r="S66" s="734"/>
      <c r="T66" s="734"/>
      <c r="U66" s="735"/>
      <c r="V66" s="733" t="s">
        <v>413</v>
      </c>
      <c r="W66" s="734"/>
      <c r="X66" s="734"/>
      <c r="Y66" s="734"/>
      <c r="Z66" s="735"/>
      <c r="AA66" s="733" t="s">
        <v>414</v>
      </c>
      <c r="AB66" s="734"/>
      <c r="AC66" s="734"/>
      <c r="AD66" s="734"/>
      <c r="AE66" s="735"/>
      <c r="AF66" s="856" t="s">
        <v>415</v>
      </c>
      <c r="AG66" s="815"/>
      <c r="AH66" s="815"/>
      <c r="AI66" s="815"/>
      <c r="AJ66" s="857"/>
      <c r="AK66" s="733" t="s">
        <v>416</v>
      </c>
      <c r="AL66" s="728"/>
      <c r="AM66" s="728"/>
      <c r="AN66" s="728"/>
      <c r="AO66" s="729"/>
      <c r="AP66" s="733" t="s">
        <v>399</v>
      </c>
      <c r="AQ66" s="734"/>
      <c r="AR66" s="734"/>
      <c r="AS66" s="734"/>
      <c r="AT66" s="735"/>
      <c r="AU66" s="733" t="s">
        <v>417</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8"/>
      <c r="AG67" s="818"/>
      <c r="AH67" s="818"/>
      <c r="AI67" s="818"/>
      <c r="AJ67" s="859"/>
      <c r="AK67" s="860"/>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2">
      <c r="A68" s="236">
        <v>1</v>
      </c>
      <c r="B68" s="871" t="s">
        <v>585</v>
      </c>
      <c r="C68" s="872"/>
      <c r="D68" s="872"/>
      <c r="E68" s="872"/>
      <c r="F68" s="872"/>
      <c r="G68" s="872"/>
      <c r="H68" s="872"/>
      <c r="I68" s="872"/>
      <c r="J68" s="872"/>
      <c r="K68" s="872"/>
      <c r="L68" s="872"/>
      <c r="M68" s="872"/>
      <c r="N68" s="872"/>
      <c r="O68" s="872"/>
      <c r="P68" s="873"/>
      <c r="Q68" s="874">
        <v>2555</v>
      </c>
      <c r="R68" s="868"/>
      <c r="S68" s="868"/>
      <c r="T68" s="868"/>
      <c r="U68" s="868"/>
      <c r="V68" s="868">
        <v>2391</v>
      </c>
      <c r="W68" s="868"/>
      <c r="X68" s="868"/>
      <c r="Y68" s="868"/>
      <c r="Z68" s="868"/>
      <c r="AA68" s="868">
        <v>164</v>
      </c>
      <c r="AB68" s="868"/>
      <c r="AC68" s="868"/>
      <c r="AD68" s="868"/>
      <c r="AE68" s="868"/>
      <c r="AF68" s="868">
        <v>164</v>
      </c>
      <c r="AG68" s="868"/>
      <c r="AH68" s="868"/>
      <c r="AI68" s="868"/>
      <c r="AJ68" s="868"/>
      <c r="AK68" s="868">
        <v>30</v>
      </c>
      <c r="AL68" s="868"/>
      <c r="AM68" s="868"/>
      <c r="AN68" s="868"/>
      <c r="AO68" s="868"/>
      <c r="AP68" s="868">
        <v>2660</v>
      </c>
      <c r="AQ68" s="868"/>
      <c r="AR68" s="868"/>
      <c r="AS68" s="868"/>
      <c r="AT68" s="868"/>
      <c r="AU68" s="868">
        <v>1338</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2">
      <c r="A69" s="238">
        <v>2</v>
      </c>
      <c r="B69" s="875" t="s">
        <v>586</v>
      </c>
      <c r="C69" s="876"/>
      <c r="D69" s="876"/>
      <c r="E69" s="876"/>
      <c r="F69" s="876"/>
      <c r="G69" s="876"/>
      <c r="H69" s="876"/>
      <c r="I69" s="876"/>
      <c r="J69" s="876"/>
      <c r="K69" s="876"/>
      <c r="L69" s="876"/>
      <c r="M69" s="876"/>
      <c r="N69" s="876"/>
      <c r="O69" s="876"/>
      <c r="P69" s="877"/>
      <c r="Q69" s="878">
        <v>9704</v>
      </c>
      <c r="R69" s="836"/>
      <c r="S69" s="836"/>
      <c r="T69" s="836"/>
      <c r="U69" s="836"/>
      <c r="V69" s="836">
        <v>9171</v>
      </c>
      <c r="W69" s="836"/>
      <c r="X69" s="836"/>
      <c r="Y69" s="836"/>
      <c r="Z69" s="836"/>
      <c r="AA69" s="836">
        <v>533</v>
      </c>
      <c r="AB69" s="836"/>
      <c r="AC69" s="836"/>
      <c r="AD69" s="836"/>
      <c r="AE69" s="836"/>
      <c r="AF69" s="836">
        <v>3447</v>
      </c>
      <c r="AG69" s="836"/>
      <c r="AH69" s="836"/>
      <c r="AI69" s="836"/>
      <c r="AJ69" s="836"/>
      <c r="AK69" s="836">
        <v>834</v>
      </c>
      <c r="AL69" s="836"/>
      <c r="AM69" s="836"/>
      <c r="AN69" s="836"/>
      <c r="AO69" s="836"/>
      <c r="AP69" s="836">
        <v>6796</v>
      </c>
      <c r="AQ69" s="836"/>
      <c r="AR69" s="836"/>
      <c r="AS69" s="836"/>
      <c r="AT69" s="836"/>
      <c r="AU69" s="836">
        <v>3391</v>
      </c>
      <c r="AV69" s="836"/>
      <c r="AW69" s="836"/>
      <c r="AX69" s="836"/>
      <c r="AY69" s="836"/>
      <c r="AZ69" s="834"/>
      <c r="BA69" s="834"/>
      <c r="BB69" s="834"/>
      <c r="BC69" s="834"/>
      <c r="BD69" s="835"/>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2">
      <c r="A70" s="238">
        <v>3</v>
      </c>
      <c r="B70" s="875" t="s">
        <v>587</v>
      </c>
      <c r="C70" s="876"/>
      <c r="D70" s="876"/>
      <c r="E70" s="876"/>
      <c r="F70" s="876"/>
      <c r="G70" s="876"/>
      <c r="H70" s="876"/>
      <c r="I70" s="876"/>
      <c r="J70" s="876"/>
      <c r="K70" s="876"/>
      <c r="L70" s="876"/>
      <c r="M70" s="876"/>
      <c r="N70" s="876"/>
      <c r="O70" s="876"/>
      <c r="P70" s="877"/>
      <c r="Q70" s="878">
        <v>2878</v>
      </c>
      <c r="R70" s="836"/>
      <c r="S70" s="836"/>
      <c r="T70" s="836"/>
      <c r="U70" s="836"/>
      <c r="V70" s="836">
        <v>2827</v>
      </c>
      <c r="W70" s="836"/>
      <c r="X70" s="836"/>
      <c r="Y70" s="836"/>
      <c r="Z70" s="836"/>
      <c r="AA70" s="836">
        <v>51</v>
      </c>
      <c r="AB70" s="836"/>
      <c r="AC70" s="836"/>
      <c r="AD70" s="836"/>
      <c r="AE70" s="836"/>
      <c r="AF70" s="836">
        <v>44</v>
      </c>
      <c r="AG70" s="836"/>
      <c r="AH70" s="836"/>
      <c r="AI70" s="836"/>
      <c r="AJ70" s="836"/>
      <c r="AK70" s="836">
        <v>45</v>
      </c>
      <c r="AL70" s="836"/>
      <c r="AM70" s="836"/>
      <c r="AN70" s="836"/>
      <c r="AO70" s="836"/>
      <c r="AP70" s="836">
        <v>5066</v>
      </c>
      <c r="AQ70" s="836"/>
      <c r="AR70" s="836"/>
      <c r="AS70" s="836"/>
      <c r="AT70" s="836"/>
      <c r="AU70" s="836">
        <v>3621</v>
      </c>
      <c r="AV70" s="836"/>
      <c r="AW70" s="836"/>
      <c r="AX70" s="836"/>
      <c r="AY70" s="836"/>
      <c r="AZ70" s="834"/>
      <c r="BA70" s="834"/>
      <c r="BB70" s="834"/>
      <c r="BC70" s="834"/>
      <c r="BD70" s="835"/>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2">
      <c r="A71" s="238">
        <v>4</v>
      </c>
      <c r="B71" s="875" t="s">
        <v>589</v>
      </c>
      <c r="C71" s="876"/>
      <c r="D71" s="876"/>
      <c r="E71" s="876"/>
      <c r="F71" s="876"/>
      <c r="G71" s="876"/>
      <c r="H71" s="876"/>
      <c r="I71" s="876"/>
      <c r="J71" s="876"/>
      <c r="K71" s="876"/>
      <c r="L71" s="876"/>
      <c r="M71" s="876"/>
      <c r="N71" s="876"/>
      <c r="O71" s="876"/>
      <c r="P71" s="877"/>
      <c r="Q71" s="878">
        <v>91</v>
      </c>
      <c r="R71" s="836"/>
      <c r="S71" s="836"/>
      <c r="T71" s="836"/>
      <c r="U71" s="836"/>
      <c r="V71" s="836">
        <v>85</v>
      </c>
      <c r="W71" s="836"/>
      <c r="X71" s="836"/>
      <c r="Y71" s="836"/>
      <c r="Z71" s="836"/>
      <c r="AA71" s="836">
        <v>5</v>
      </c>
      <c r="AB71" s="836"/>
      <c r="AC71" s="836"/>
      <c r="AD71" s="836"/>
      <c r="AE71" s="836"/>
      <c r="AF71" s="836">
        <v>5</v>
      </c>
      <c r="AG71" s="836"/>
      <c r="AH71" s="836"/>
      <c r="AI71" s="836"/>
      <c r="AJ71" s="836"/>
      <c r="AK71" s="836">
        <v>5</v>
      </c>
      <c r="AL71" s="836"/>
      <c r="AM71" s="836"/>
      <c r="AN71" s="836"/>
      <c r="AO71" s="836"/>
      <c r="AP71" s="833" t="s">
        <v>584</v>
      </c>
      <c r="AQ71" s="833"/>
      <c r="AR71" s="833"/>
      <c r="AS71" s="833"/>
      <c r="AT71" s="833"/>
      <c r="AU71" s="836" t="s">
        <v>584</v>
      </c>
      <c r="AV71" s="836"/>
      <c r="AW71" s="836"/>
      <c r="AX71" s="836"/>
      <c r="AY71" s="836"/>
      <c r="AZ71" s="834"/>
      <c r="BA71" s="834"/>
      <c r="BB71" s="834"/>
      <c r="BC71" s="834"/>
      <c r="BD71" s="835"/>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2">
      <c r="A72" s="238">
        <v>5</v>
      </c>
      <c r="B72" s="875" t="s">
        <v>590</v>
      </c>
      <c r="C72" s="876"/>
      <c r="D72" s="876"/>
      <c r="E72" s="876"/>
      <c r="F72" s="876"/>
      <c r="G72" s="876"/>
      <c r="H72" s="876"/>
      <c r="I72" s="876"/>
      <c r="J72" s="876"/>
      <c r="K72" s="876"/>
      <c r="L72" s="876"/>
      <c r="M72" s="876"/>
      <c r="N72" s="876"/>
      <c r="O72" s="876"/>
      <c r="P72" s="877"/>
      <c r="Q72" s="878">
        <v>258426</v>
      </c>
      <c r="R72" s="836"/>
      <c r="S72" s="836"/>
      <c r="T72" s="836"/>
      <c r="U72" s="836"/>
      <c r="V72" s="836">
        <v>253681</v>
      </c>
      <c r="W72" s="836"/>
      <c r="X72" s="836"/>
      <c r="Y72" s="836"/>
      <c r="Z72" s="836"/>
      <c r="AA72" s="836">
        <v>4745</v>
      </c>
      <c r="AB72" s="836"/>
      <c r="AC72" s="836"/>
      <c r="AD72" s="836"/>
      <c r="AE72" s="836"/>
      <c r="AF72" s="836">
        <v>4745</v>
      </c>
      <c r="AG72" s="836"/>
      <c r="AH72" s="836"/>
      <c r="AI72" s="836"/>
      <c r="AJ72" s="836"/>
      <c r="AK72" s="836">
        <v>1906</v>
      </c>
      <c r="AL72" s="836"/>
      <c r="AM72" s="836"/>
      <c r="AN72" s="836"/>
      <c r="AO72" s="836"/>
      <c r="AP72" s="833" t="s">
        <v>584</v>
      </c>
      <c r="AQ72" s="833"/>
      <c r="AR72" s="833"/>
      <c r="AS72" s="833"/>
      <c r="AT72" s="833"/>
      <c r="AU72" s="836" t="s">
        <v>584</v>
      </c>
      <c r="AV72" s="836"/>
      <c r="AW72" s="836"/>
      <c r="AX72" s="836"/>
      <c r="AY72" s="836"/>
      <c r="AZ72" s="834"/>
      <c r="BA72" s="834"/>
      <c r="BB72" s="834"/>
      <c r="BC72" s="834"/>
      <c r="BD72" s="835"/>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2">
      <c r="A73" s="238">
        <v>6</v>
      </c>
      <c r="B73" s="875" t="s">
        <v>591</v>
      </c>
      <c r="C73" s="876"/>
      <c r="D73" s="876"/>
      <c r="E73" s="876"/>
      <c r="F73" s="876"/>
      <c r="G73" s="876"/>
      <c r="H73" s="876"/>
      <c r="I73" s="876"/>
      <c r="J73" s="876"/>
      <c r="K73" s="876"/>
      <c r="L73" s="876"/>
      <c r="M73" s="876"/>
      <c r="N73" s="876"/>
      <c r="O73" s="876"/>
      <c r="P73" s="877"/>
      <c r="Q73" s="878">
        <v>159</v>
      </c>
      <c r="R73" s="836"/>
      <c r="S73" s="836"/>
      <c r="T73" s="836"/>
      <c r="U73" s="836"/>
      <c r="V73" s="836">
        <v>134</v>
      </c>
      <c r="W73" s="836"/>
      <c r="X73" s="836"/>
      <c r="Y73" s="836"/>
      <c r="Z73" s="836"/>
      <c r="AA73" s="836">
        <v>24</v>
      </c>
      <c r="AB73" s="836"/>
      <c r="AC73" s="836"/>
      <c r="AD73" s="836"/>
      <c r="AE73" s="836"/>
      <c r="AF73" s="836">
        <v>24</v>
      </c>
      <c r="AG73" s="836"/>
      <c r="AH73" s="836"/>
      <c r="AI73" s="836"/>
      <c r="AJ73" s="836"/>
      <c r="AK73" s="836">
        <v>9</v>
      </c>
      <c r="AL73" s="836"/>
      <c r="AM73" s="836"/>
      <c r="AN73" s="836"/>
      <c r="AO73" s="836"/>
      <c r="AP73" s="833" t="s">
        <v>584</v>
      </c>
      <c r="AQ73" s="833"/>
      <c r="AR73" s="833"/>
      <c r="AS73" s="833"/>
      <c r="AT73" s="833"/>
      <c r="AU73" s="836" t="s">
        <v>584</v>
      </c>
      <c r="AV73" s="836"/>
      <c r="AW73" s="836"/>
      <c r="AX73" s="836"/>
      <c r="AY73" s="836"/>
      <c r="AZ73" s="834"/>
      <c r="BA73" s="834"/>
      <c r="BB73" s="834"/>
      <c r="BC73" s="834"/>
      <c r="BD73" s="835"/>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2">
      <c r="A74" s="238">
        <v>7</v>
      </c>
      <c r="B74" s="875" t="s">
        <v>588</v>
      </c>
      <c r="C74" s="876"/>
      <c r="D74" s="876"/>
      <c r="E74" s="876"/>
      <c r="F74" s="876"/>
      <c r="G74" s="876"/>
      <c r="H74" s="876"/>
      <c r="I74" s="876"/>
      <c r="J74" s="876"/>
      <c r="K74" s="876"/>
      <c r="L74" s="876"/>
      <c r="M74" s="876"/>
      <c r="N74" s="876"/>
      <c r="O74" s="876"/>
      <c r="P74" s="877"/>
      <c r="Q74" s="878">
        <v>9909</v>
      </c>
      <c r="R74" s="836"/>
      <c r="S74" s="836"/>
      <c r="T74" s="836"/>
      <c r="U74" s="836"/>
      <c r="V74" s="836">
        <v>8882</v>
      </c>
      <c r="W74" s="836"/>
      <c r="X74" s="836"/>
      <c r="Y74" s="836"/>
      <c r="Z74" s="836"/>
      <c r="AA74" s="836">
        <v>1026</v>
      </c>
      <c r="AB74" s="836"/>
      <c r="AC74" s="836"/>
      <c r="AD74" s="836"/>
      <c r="AE74" s="836"/>
      <c r="AF74" s="836">
        <v>5892</v>
      </c>
      <c r="AG74" s="836"/>
      <c r="AH74" s="836"/>
      <c r="AI74" s="836"/>
      <c r="AJ74" s="836"/>
      <c r="AK74" s="836">
        <v>25</v>
      </c>
      <c r="AL74" s="836"/>
      <c r="AM74" s="836"/>
      <c r="AN74" s="836"/>
      <c r="AO74" s="836"/>
      <c r="AP74" s="836">
        <v>26903</v>
      </c>
      <c r="AQ74" s="836"/>
      <c r="AR74" s="836"/>
      <c r="AS74" s="836"/>
      <c r="AT74" s="836"/>
      <c r="AU74" s="836" t="s">
        <v>584</v>
      </c>
      <c r="AV74" s="836"/>
      <c r="AW74" s="836"/>
      <c r="AX74" s="836"/>
      <c r="AY74" s="836"/>
      <c r="AZ74" s="834"/>
      <c r="BA74" s="834"/>
      <c r="BB74" s="834"/>
      <c r="BC74" s="834"/>
      <c r="BD74" s="835"/>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2">
      <c r="A75" s="238">
        <v>8</v>
      </c>
      <c r="B75" s="875"/>
      <c r="C75" s="876"/>
      <c r="D75" s="876"/>
      <c r="E75" s="876"/>
      <c r="F75" s="876"/>
      <c r="G75" s="876"/>
      <c r="H75" s="876"/>
      <c r="I75" s="876"/>
      <c r="J75" s="876"/>
      <c r="K75" s="876"/>
      <c r="L75" s="876"/>
      <c r="M75" s="876"/>
      <c r="N75" s="876"/>
      <c r="O75" s="876"/>
      <c r="P75" s="877"/>
      <c r="Q75" s="879"/>
      <c r="R75" s="831"/>
      <c r="S75" s="831"/>
      <c r="T75" s="831"/>
      <c r="U75" s="832"/>
      <c r="V75" s="830"/>
      <c r="W75" s="831"/>
      <c r="X75" s="831"/>
      <c r="Y75" s="831"/>
      <c r="Z75" s="832"/>
      <c r="AA75" s="830"/>
      <c r="AB75" s="831"/>
      <c r="AC75" s="831"/>
      <c r="AD75" s="831"/>
      <c r="AE75" s="832"/>
      <c r="AF75" s="830"/>
      <c r="AG75" s="831"/>
      <c r="AH75" s="831"/>
      <c r="AI75" s="831"/>
      <c r="AJ75" s="832"/>
      <c r="AK75" s="830"/>
      <c r="AL75" s="831"/>
      <c r="AM75" s="831"/>
      <c r="AN75" s="831"/>
      <c r="AO75" s="832"/>
      <c r="AP75" s="830"/>
      <c r="AQ75" s="831"/>
      <c r="AR75" s="831"/>
      <c r="AS75" s="831"/>
      <c r="AT75" s="832"/>
      <c r="AU75" s="830"/>
      <c r="AV75" s="831"/>
      <c r="AW75" s="831"/>
      <c r="AX75" s="831"/>
      <c r="AY75" s="832"/>
      <c r="AZ75" s="834"/>
      <c r="BA75" s="834"/>
      <c r="BB75" s="834"/>
      <c r="BC75" s="834"/>
      <c r="BD75" s="835"/>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2">
      <c r="A76" s="238">
        <v>9</v>
      </c>
      <c r="B76" s="875"/>
      <c r="C76" s="876"/>
      <c r="D76" s="876"/>
      <c r="E76" s="876"/>
      <c r="F76" s="876"/>
      <c r="G76" s="876"/>
      <c r="H76" s="876"/>
      <c r="I76" s="876"/>
      <c r="J76" s="876"/>
      <c r="K76" s="876"/>
      <c r="L76" s="876"/>
      <c r="M76" s="876"/>
      <c r="N76" s="876"/>
      <c r="O76" s="876"/>
      <c r="P76" s="877"/>
      <c r="Q76" s="879"/>
      <c r="R76" s="831"/>
      <c r="S76" s="831"/>
      <c r="T76" s="831"/>
      <c r="U76" s="832"/>
      <c r="V76" s="830"/>
      <c r="W76" s="831"/>
      <c r="X76" s="831"/>
      <c r="Y76" s="831"/>
      <c r="Z76" s="832"/>
      <c r="AA76" s="830"/>
      <c r="AB76" s="831"/>
      <c r="AC76" s="831"/>
      <c r="AD76" s="831"/>
      <c r="AE76" s="832"/>
      <c r="AF76" s="830"/>
      <c r="AG76" s="831"/>
      <c r="AH76" s="831"/>
      <c r="AI76" s="831"/>
      <c r="AJ76" s="832"/>
      <c r="AK76" s="830"/>
      <c r="AL76" s="831"/>
      <c r="AM76" s="831"/>
      <c r="AN76" s="831"/>
      <c r="AO76" s="832"/>
      <c r="AP76" s="830"/>
      <c r="AQ76" s="831"/>
      <c r="AR76" s="831"/>
      <c r="AS76" s="831"/>
      <c r="AT76" s="832"/>
      <c r="AU76" s="830"/>
      <c r="AV76" s="831"/>
      <c r="AW76" s="831"/>
      <c r="AX76" s="831"/>
      <c r="AY76" s="832"/>
      <c r="AZ76" s="834"/>
      <c r="BA76" s="834"/>
      <c r="BB76" s="834"/>
      <c r="BC76" s="834"/>
      <c r="BD76" s="835"/>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2">
      <c r="A77" s="238">
        <v>10</v>
      </c>
      <c r="B77" s="875"/>
      <c r="C77" s="876"/>
      <c r="D77" s="876"/>
      <c r="E77" s="876"/>
      <c r="F77" s="876"/>
      <c r="G77" s="876"/>
      <c r="H77" s="876"/>
      <c r="I77" s="876"/>
      <c r="J77" s="876"/>
      <c r="K77" s="876"/>
      <c r="L77" s="876"/>
      <c r="M77" s="876"/>
      <c r="N77" s="876"/>
      <c r="O77" s="876"/>
      <c r="P77" s="877"/>
      <c r="Q77" s="879"/>
      <c r="R77" s="831"/>
      <c r="S77" s="831"/>
      <c r="T77" s="831"/>
      <c r="U77" s="832"/>
      <c r="V77" s="830"/>
      <c r="W77" s="831"/>
      <c r="X77" s="831"/>
      <c r="Y77" s="831"/>
      <c r="Z77" s="832"/>
      <c r="AA77" s="830"/>
      <c r="AB77" s="831"/>
      <c r="AC77" s="831"/>
      <c r="AD77" s="831"/>
      <c r="AE77" s="832"/>
      <c r="AF77" s="830"/>
      <c r="AG77" s="831"/>
      <c r="AH77" s="831"/>
      <c r="AI77" s="831"/>
      <c r="AJ77" s="832"/>
      <c r="AK77" s="830"/>
      <c r="AL77" s="831"/>
      <c r="AM77" s="831"/>
      <c r="AN77" s="831"/>
      <c r="AO77" s="832"/>
      <c r="AP77" s="830"/>
      <c r="AQ77" s="831"/>
      <c r="AR77" s="831"/>
      <c r="AS77" s="831"/>
      <c r="AT77" s="832"/>
      <c r="AU77" s="830"/>
      <c r="AV77" s="831"/>
      <c r="AW77" s="831"/>
      <c r="AX77" s="831"/>
      <c r="AY77" s="832"/>
      <c r="AZ77" s="834"/>
      <c r="BA77" s="834"/>
      <c r="BB77" s="834"/>
      <c r="BC77" s="834"/>
      <c r="BD77" s="835"/>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2">
      <c r="A78" s="238">
        <v>11</v>
      </c>
      <c r="B78" s="875"/>
      <c r="C78" s="876"/>
      <c r="D78" s="876"/>
      <c r="E78" s="876"/>
      <c r="F78" s="876"/>
      <c r="G78" s="876"/>
      <c r="H78" s="876"/>
      <c r="I78" s="876"/>
      <c r="J78" s="876"/>
      <c r="K78" s="876"/>
      <c r="L78" s="876"/>
      <c r="M78" s="876"/>
      <c r="N78" s="876"/>
      <c r="O78" s="876"/>
      <c r="P78" s="877"/>
      <c r="Q78" s="878"/>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4"/>
      <c r="BA78" s="834"/>
      <c r="BB78" s="834"/>
      <c r="BC78" s="834"/>
      <c r="BD78" s="835"/>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2">
      <c r="A79" s="238">
        <v>12</v>
      </c>
      <c r="B79" s="875"/>
      <c r="C79" s="876"/>
      <c r="D79" s="876"/>
      <c r="E79" s="876"/>
      <c r="F79" s="876"/>
      <c r="G79" s="876"/>
      <c r="H79" s="876"/>
      <c r="I79" s="876"/>
      <c r="J79" s="876"/>
      <c r="K79" s="876"/>
      <c r="L79" s="876"/>
      <c r="M79" s="876"/>
      <c r="N79" s="876"/>
      <c r="O79" s="876"/>
      <c r="P79" s="877"/>
      <c r="Q79" s="878"/>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4"/>
      <c r="BA79" s="834"/>
      <c r="BB79" s="834"/>
      <c r="BC79" s="834"/>
      <c r="BD79" s="835"/>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2">
      <c r="A80" s="238">
        <v>13</v>
      </c>
      <c r="B80" s="875"/>
      <c r="C80" s="876"/>
      <c r="D80" s="876"/>
      <c r="E80" s="876"/>
      <c r="F80" s="876"/>
      <c r="G80" s="876"/>
      <c r="H80" s="876"/>
      <c r="I80" s="876"/>
      <c r="J80" s="876"/>
      <c r="K80" s="876"/>
      <c r="L80" s="876"/>
      <c r="M80" s="876"/>
      <c r="N80" s="876"/>
      <c r="O80" s="876"/>
      <c r="P80" s="877"/>
      <c r="Q80" s="878"/>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4"/>
      <c r="BA80" s="834"/>
      <c r="BB80" s="834"/>
      <c r="BC80" s="834"/>
      <c r="BD80" s="835"/>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2">
      <c r="A81" s="238">
        <v>14</v>
      </c>
      <c r="B81" s="875"/>
      <c r="C81" s="876"/>
      <c r="D81" s="876"/>
      <c r="E81" s="876"/>
      <c r="F81" s="876"/>
      <c r="G81" s="876"/>
      <c r="H81" s="876"/>
      <c r="I81" s="876"/>
      <c r="J81" s="876"/>
      <c r="K81" s="876"/>
      <c r="L81" s="876"/>
      <c r="M81" s="876"/>
      <c r="N81" s="876"/>
      <c r="O81" s="876"/>
      <c r="P81" s="877"/>
      <c r="Q81" s="878"/>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4"/>
      <c r="BA81" s="834"/>
      <c r="BB81" s="834"/>
      <c r="BC81" s="834"/>
      <c r="BD81" s="835"/>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2">
      <c r="A82" s="238">
        <v>15</v>
      </c>
      <c r="B82" s="875"/>
      <c r="C82" s="876"/>
      <c r="D82" s="876"/>
      <c r="E82" s="876"/>
      <c r="F82" s="876"/>
      <c r="G82" s="876"/>
      <c r="H82" s="876"/>
      <c r="I82" s="876"/>
      <c r="J82" s="876"/>
      <c r="K82" s="876"/>
      <c r="L82" s="876"/>
      <c r="M82" s="876"/>
      <c r="N82" s="876"/>
      <c r="O82" s="876"/>
      <c r="P82" s="877"/>
      <c r="Q82" s="878"/>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4"/>
      <c r="BA82" s="834"/>
      <c r="BB82" s="834"/>
      <c r="BC82" s="834"/>
      <c r="BD82" s="835"/>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2">
      <c r="A83" s="238">
        <v>16</v>
      </c>
      <c r="B83" s="875"/>
      <c r="C83" s="876"/>
      <c r="D83" s="876"/>
      <c r="E83" s="876"/>
      <c r="F83" s="876"/>
      <c r="G83" s="876"/>
      <c r="H83" s="876"/>
      <c r="I83" s="876"/>
      <c r="J83" s="876"/>
      <c r="K83" s="876"/>
      <c r="L83" s="876"/>
      <c r="M83" s="876"/>
      <c r="N83" s="876"/>
      <c r="O83" s="876"/>
      <c r="P83" s="877"/>
      <c r="Q83" s="878"/>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4"/>
      <c r="BA83" s="834"/>
      <c r="BB83" s="834"/>
      <c r="BC83" s="834"/>
      <c r="BD83" s="835"/>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2">
      <c r="A84" s="238">
        <v>17</v>
      </c>
      <c r="B84" s="875"/>
      <c r="C84" s="876"/>
      <c r="D84" s="876"/>
      <c r="E84" s="876"/>
      <c r="F84" s="876"/>
      <c r="G84" s="876"/>
      <c r="H84" s="876"/>
      <c r="I84" s="876"/>
      <c r="J84" s="876"/>
      <c r="K84" s="876"/>
      <c r="L84" s="876"/>
      <c r="M84" s="876"/>
      <c r="N84" s="876"/>
      <c r="O84" s="876"/>
      <c r="P84" s="877"/>
      <c r="Q84" s="878"/>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4"/>
      <c r="BA84" s="834"/>
      <c r="BB84" s="834"/>
      <c r="BC84" s="834"/>
      <c r="BD84" s="835"/>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2">
      <c r="A85" s="238">
        <v>18</v>
      </c>
      <c r="B85" s="875"/>
      <c r="C85" s="876"/>
      <c r="D85" s="876"/>
      <c r="E85" s="876"/>
      <c r="F85" s="876"/>
      <c r="G85" s="876"/>
      <c r="H85" s="876"/>
      <c r="I85" s="876"/>
      <c r="J85" s="876"/>
      <c r="K85" s="876"/>
      <c r="L85" s="876"/>
      <c r="M85" s="876"/>
      <c r="N85" s="876"/>
      <c r="O85" s="876"/>
      <c r="P85" s="877"/>
      <c r="Q85" s="878"/>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4"/>
      <c r="BA85" s="834"/>
      <c r="BB85" s="834"/>
      <c r="BC85" s="834"/>
      <c r="BD85" s="835"/>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2">
      <c r="A86" s="238">
        <v>19</v>
      </c>
      <c r="B86" s="875"/>
      <c r="C86" s="876"/>
      <c r="D86" s="876"/>
      <c r="E86" s="876"/>
      <c r="F86" s="876"/>
      <c r="G86" s="876"/>
      <c r="H86" s="876"/>
      <c r="I86" s="876"/>
      <c r="J86" s="876"/>
      <c r="K86" s="876"/>
      <c r="L86" s="876"/>
      <c r="M86" s="876"/>
      <c r="N86" s="876"/>
      <c r="O86" s="876"/>
      <c r="P86" s="877"/>
      <c r="Q86" s="878"/>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4"/>
      <c r="BA86" s="834"/>
      <c r="BB86" s="834"/>
      <c r="BC86" s="834"/>
      <c r="BD86" s="835"/>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5">
      <c r="A88" s="240" t="s">
        <v>389</v>
      </c>
      <c r="B88" s="789" t="s">
        <v>418</v>
      </c>
      <c r="C88" s="790"/>
      <c r="D88" s="790"/>
      <c r="E88" s="790"/>
      <c r="F88" s="790"/>
      <c r="G88" s="790"/>
      <c r="H88" s="790"/>
      <c r="I88" s="790"/>
      <c r="J88" s="790"/>
      <c r="K88" s="790"/>
      <c r="L88" s="790"/>
      <c r="M88" s="790"/>
      <c r="N88" s="790"/>
      <c r="O88" s="790"/>
      <c r="P88" s="791"/>
      <c r="Q88" s="842"/>
      <c r="R88" s="843"/>
      <c r="S88" s="843"/>
      <c r="T88" s="843"/>
      <c r="U88" s="843"/>
      <c r="V88" s="843"/>
      <c r="W88" s="843"/>
      <c r="X88" s="843"/>
      <c r="Y88" s="843"/>
      <c r="Z88" s="843"/>
      <c r="AA88" s="843"/>
      <c r="AB88" s="843"/>
      <c r="AC88" s="843"/>
      <c r="AD88" s="843"/>
      <c r="AE88" s="843"/>
      <c r="AF88" s="846">
        <v>14323</v>
      </c>
      <c r="AG88" s="846"/>
      <c r="AH88" s="846"/>
      <c r="AI88" s="846"/>
      <c r="AJ88" s="846"/>
      <c r="AK88" s="843"/>
      <c r="AL88" s="843"/>
      <c r="AM88" s="843"/>
      <c r="AN88" s="843"/>
      <c r="AO88" s="843"/>
      <c r="AP88" s="846">
        <v>41425</v>
      </c>
      <c r="AQ88" s="846"/>
      <c r="AR88" s="846"/>
      <c r="AS88" s="846"/>
      <c r="AT88" s="846"/>
      <c r="AU88" s="846">
        <v>8350</v>
      </c>
      <c r="AV88" s="846"/>
      <c r="AW88" s="846"/>
      <c r="AX88" s="846"/>
      <c r="AY88" s="846"/>
      <c r="AZ88" s="851"/>
      <c r="BA88" s="851"/>
      <c r="BB88" s="851"/>
      <c r="BC88" s="851"/>
      <c r="BD88" s="852"/>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4"/>
      <c r="CT102" s="854"/>
      <c r="CU102" s="854"/>
      <c r="CV102" s="891"/>
      <c r="CW102" s="890"/>
      <c r="CX102" s="854"/>
      <c r="CY102" s="854"/>
      <c r="CZ102" s="854"/>
      <c r="DA102" s="891"/>
      <c r="DB102" s="890"/>
      <c r="DC102" s="854"/>
      <c r="DD102" s="854"/>
      <c r="DE102" s="854"/>
      <c r="DF102" s="891"/>
      <c r="DG102" s="890"/>
      <c r="DH102" s="854"/>
      <c r="DI102" s="854"/>
      <c r="DJ102" s="854"/>
      <c r="DK102" s="891"/>
      <c r="DL102" s="890"/>
      <c r="DM102" s="854"/>
      <c r="DN102" s="854"/>
      <c r="DO102" s="854"/>
      <c r="DP102" s="891"/>
      <c r="DQ102" s="890"/>
      <c r="DR102" s="854"/>
      <c r="DS102" s="854"/>
      <c r="DT102" s="854"/>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307</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307</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307</v>
      </c>
      <c r="DR109" s="893"/>
      <c r="DS109" s="893"/>
      <c r="DT109" s="893"/>
      <c r="DU109" s="894"/>
      <c r="DV109" s="892" t="s">
        <v>429</v>
      </c>
      <c r="DW109" s="893"/>
      <c r="DX109" s="893"/>
      <c r="DY109" s="893"/>
      <c r="DZ109" s="895"/>
    </row>
    <row r="110" spans="1:131" s="230" customFormat="1" ht="26.25" customHeight="1" x14ac:dyDescent="0.2">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2112178</v>
      </c>
      <c r="AB110" s="900"/>
      <c r="AC110" s="900"/>
      <c r="AD110" s="900"/>
      <c r="AE110" s="901"/>
      <c r="AF110" s="902">
        <v>2133469</v>
      </c>
      <c r="AG110" s="900"/>
      <c r="AH110" s="900"/>
      <c r="AI110" s="900"/>
      <c r="AJ110" s="901"/>
      <c r="AK110" s="902">
        <v>2156497</v>
      </c>
      <c r="AL110" s="900"/>
      <c r="AM110" s="900"/>
      <c r="AN110" s="900"/>
      <c r="AO110" s="901"/>
      <c r="AP110" s="903">
        <v>14.1</v>
      </c>
      <c r="AQ110" s="904"/>
      <c r="AR110" s="904"/>
      <c r="AS110" s="904"/>
      <c r="AT110" s="905"/>
      <c r="AU110" s="906" t="s">
        <v>75</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26673738</v>
      </c>
      <c r="BR110" s="931"/>
      <c r="BS110" s="931"/>
      <c r="BT110" s="931"/>
      <c r="BU110" s="931"/>
      <c r="BV110" s="931">
        <v>27381833</v>
      </c>
      <c r="BW110" s="931"/>
      <c r="BX110" s="931"/>
      <c r="BY110" s="931"/>
      <c r="BZ110" s="931"/>
      <c r="CA110" s="931">
        <v>26843035</v>
      </c>
      <c r="CB110" s="931"/>
      <c r="CC110" s="931"/>
      <c r="CD110" s="931"/>
      <c r="CE110" s="931"/>
      <c r="CF110" s="944">
        <v>175.8</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1593847</v>
      </c>
      <c r="DH110" s="931"/>
      <c r="DI110" s="931"/>
      <c r="DJ110" s="931"/>
      <c r="DK110" s="931"/>
      <c r="DL110" s="931">
        <v>1472121</v>
      </c>
      <c r="DM110" s="931"/>
      <c r="DN110" s="931"/>
      <c r="DO110" s="931"/>
      <c r="DP110" s="931"/>
      <c r="DQ110" s="931">
        <v>1349267</v>
      </c>
      <c r="DR110" s="931"/>
      <c r="DS110" s="931"/>
      <c r="DT110" s="931"/>
      <c r="DU110" s="931"/>
      <c r="DV110" s="932">
        <v>8.8000000000000007</v>
      </c>
      <c r="DW110" s="932"/>
      <c r="DX110" s="932"/>
      <c r="DY110" s="932"/>
      <c r="DZ110" s="933"/>
    </row>
    <row r="111" spans="1:131" s="230" customFormat="1" ht="26.25" customHeight="1" x14ac:dyDescent="0.2">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436</v>
      </c>
      <c r="AB111" s="938"/>
      <c r="AC111" s="938"/>
      <c r="AD111" s="938"/>
      <c r="AE111" s="939"/>
      <c r="AF111" s="940" t="s">
        <v>436</v>
      </c>
      <c r="AG111" s="938"/>
      <c r="AH111" s="938"/>
      <c r="AI111" s="938"/>
      <c r="AJ111" s="939"/>
      <c r="AK111" s="940" t="s">
        <v>436</v>
      </c>
      <c r="AL111" s="938"/>
      <c r="AM111" s="938"/>
      <c r="AN111" s="938"/>
      <c r="AO111" s="939"/>
      <c r="AP111" s="941" t="s">
        <v>437</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v>1593847</v>
      </c>
      <c r="BR111" s="926"/>
      <c r="BS111" s="926"/>
      <c r="BT111" s="926"/>
      <c r="BU111" s="926"/>
      <c r="BV111" s="926">
        <v>1472121</v>
      </c>
      <c r="BW111" s="926"/>
      <c r="BX111" s="926"/>
      <c r="BY111" s="926"/>
      <c r="BZ111" s="926"/>
      <c r="CA111" s="926">
        <v>1349267</v>
      </c>
      <c r="CB111" s="926"/>
      <c r="CC111" s="926"/>
      <c r="CD111" s="926"/>
      <c r="CE111" s="926"/>
      <c r="CF111" s="920">
        <v>8.8000000000000007</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436</v>
      </c>
      <c r="DH111" s="926"/>
      <c r="DI111" s="926"/>
      <c r="DJ111" s="926"/>
      <c r="DK111" s="926"/>
      <c r="DL111" s="926" t="s">
        <v>436</v>
      </c>
      <c r="DM111" s="926"/>
      <c r="DN111" s="926"/>
      <c r="DO111" s="926"/>
      <c r="DP111" s="926"/>
      <c r="DQ111" s="926" t="s">
        <v>436</v>
      </c>
      <c r="DR111" s="926"/>
      <c r="DS111" s="926"/>
      <c r="DT111" s="926"/>
      <c r="DU111" s="926"/>
      <c r="DV111" s="927" t="s">
        <v>436</v>
      </c>
      <c r="DW111" s="927"/>
      <c r="DX111" s="927"/>
      <c r="DY111" s="927"/>
      <c r="DZ111" s="928"/>
    </row>
    <row r="112" spans="1:131" s="230" customFormat="1" ht="26.25" customHeight="1" x14ac:dyDescent="0.2">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130</v>
      </c>
      <c r="AG112" s="959"/>
      <c r="AH112" s="959"/>
      <c r="AI112" s="959"/>
      <c r="AJ112" s="960"/>
      <c r="AK112" s="961" t="s">
        <v>130</v>
      </c>
      <c r="AL112" s="959"/>
      <c r="AM112" s="959"/>
      <c r="AN112" s="959"/>
      <c r="AO112" s="960"/>
      <c r="AP112" s="962" t="s">
        <v>130</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3731470</v>
      </c>
      <c r="BR112" s="926"/>
      <c r="BS112" s="926"/>
      <c r="BT112" s="926"/>
      <c r="BU112" s="926"/>
      <c r="BV112" s="926">
        <v>3752740</v>
      </c>
      <c r="BW112" s="926"/>
      <c r="BX112" s="926"/>
      <c r="BY112" s="926"/>
      <c r="BZ112" s="926"/>
      <c r="CA112" s="926">
        <v>3647763</v>
      </c>
      <c r="CB112" s="926"/>
      <c r="CC112" s="926"/>
      <c r="CD112" s="926"/>
      <c r="CE112" s="926"/>
      <c r="CF112" s="920">
        <v>23.9</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x14ac:dyDescent="0.2">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383770</v>
      </c>
      <c r="AB113" s="938"/>
      <c r="AC113" s="938"/>
      <c r="AD113" s="938"/>
      <c r="AE113" s="939"/>
      <c r="AF113" s="940">
        <v>368997</v>
      </c>
      <c r="AG113" s="938"/>
      <c r="AH113" s="938"/>
      <c r="AI113" s="938"/>
      <c r="AJ113" s="939"/>
      <c r="AK113" s="940">
        <v>362987</v>
      </c>
      <c r="AL113" s="938"/>
      <c r="AM113" s="938"/>
      <c r="AN113" s="938"/>
      <c r="AO113" s="939"/>
      <c r="AP113" s="941">
        <v>2.4</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7959764</v>
      </c>
      <c r="BR113" s="926"/>
      <c r="BS113" s="926"/>
      <c r="BT113" s="926"/>
      <c r="BU113" s="926"/>
      <c r="BV113" s="926">
        <v>7811909</v>
      </c>
      <c r="BW113" s="926"/>
      <c r="BX113" s="926"/>
      <c r="BY113" s="926"/>
      <c r="BZ113" s="926"/>
      <c r="CA113" s="926">
        <v>8350221</v>
      </c>
      <c r="CB113" s="926"/>
      <c r="CC113" s="926"/>
      <c r="CD113" s="926"/>
      <c r="CE113" s="926"/>
      <c r="CF113" s="920">
        <v>54.7</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130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2">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656636</v>
      </c>
      <c r="AB114" s="959"/>
      <c r="AC114" s="959"/>
      <c r="AD114" s="959"/>
      <c r="AE114" s="960"/>
      <c r="AF114" s="961">
        <v>651702</v>
      </c>
      <c r="AG114" s="959"/>
      <c r="AH114" s="959"/>
      <c r="AI114" s="959"/>
      <c r="AJ114" s="960"/>
      <c r="AK114" s="961">
        <v>654244</v>
      </c>
      <c r="AL114" s="959"/>
      <c r="AM114" s="959"/>
      <c r="AN114" s="959"/>
      <c r="AO114" s="960"/>
      <c r="AP114" s="962">
        <v>4.3</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3888664</v>
      </c>
      <c r="BR114" s="926"/>
      <c r="BS114" s="926"/>
      <c r="BT114" s="926"/>
      <c r="BU114" s="926"/>
      <c r="BV114" s="926">
        <v>3890010</v>
      </c>
      <c r="BW114" s="926"/>
      <c r="BX114" s="926"/>
      <c r="BY114" s="926"/>
      <c r="BZ114" s="926"/>
      <c r="CA114" s="926">
        <v>3843009</v>
      </c>
      <c r="CB114" s="926"/>
      <c r="CC114" s="926"/>
      <c r="CD114" s="926"/>
      <c r="CE114" s="926"/>
      <c r="CF114" s="920">
        <v>25.2</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130</v>
      </c>
      <c r="DR114" s="959"/>
      <c r="DS114" s="959"/>
      <c r="DT114" s="959"/>
      <c r="DU114" s="960"/>
      <c r="DV114" s="962" t="s">
        <v>130</v>
      </c>
      <c r="DW114" s="963"/>
      <c r="DX114" s="963"/>
      <c r="DY114" s="963"/>
      <c r="DZ114" s="964"/>
    </row>
    <row r="115" spans="1:130" s="230" customFormat="1" ht="26.25" customHeight="1" x14ac:dyDescent="0.2">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135064</v>
      </c>
      <c r="AB115" s="938"/>
      <c r="AC115" s="938"/>
      <c r="AD115" s="938"/>
      <c r="AE115" s="939"/>
      <c r="AF115" s="940">
        <v>135147</v>
      </c>
      <c r="AG115" s="938"/>
      <c r="AH115" s="938"/>
      <c r="AI115" s="938"/>
      <c r="AJ115" s="939"/>
      <c r="AK115" s="940">
        <v>135231</v>
      </c>
      <c r="AL115" s="938"/>
      <c r="AM115" s="938"/>
      <c r="AN115" s="938"/>
      <c r="AO115" s="939"/>
      <c r="AP115" s="941">
        <v>0.9</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130</v>
      </c>
      <c r="BR115" s="926"/>
      <c r="BS115" s="926"/>
      <c r="BT115" s="926"/>
      <c r="BU115" s="926"/>
      <c r="BV115" s="926" t="s">
        <v>130</v>
      </c>
      <c r="BW115" s="926"/>
      <c r="BX115" s="926"/>
      <c r="BY115" s="926"/>
      <c r="BZ115" s="926"/>
      <c r="CA115" s="926">
        <v>3203</v>
      </c>
      <c r="CB115" s="926"/>
      <c r="CC115" s="926"/>
      <c r="CD115" s="926"/>
      <c r="CE115" s="926"/>
      <c r="CF115" s="920">
        <v>0</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130</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x14ac:dyDescent="0.2">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533</v>
      </c>
      <c r="AB116" s="959"/>
      <c r="AC116" s="959"/>
      <c r="AD116" s="959"/>
      <c r="AE116" s="960"/>
      <c r="AF116" s="961">
        <v>881</v>
      </c>
      <c r="AG116" s="959"/>
      <c r="AH116" s="959"/>
      <c r="AI116" s="959"/>
      <c r="AJ116" s="960"/>
      <c r="AK116" s="961">
        <v>1290</v>
      </c>
      <c r="AL116" s="959"/>
      <c r="AM116" s="959"/>
      <c r="AN116" s="959"/>
      <c r="AO116" s="960"/>
      <c r="AP116" s="962">
        <v>0</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130</v>
      </c>
      <c r="BW116" s="926"/>
      <c r="BX116" s="926"/>
      <c r="BY116" s="926"/>
      <c r="BZ116" s="926"/>
      <c r="CA116" s="926" t="s">
        <v>130</v>
      </c>
      <c r="CB116" s="926"/>
      <c r="CC116" s="926"/>
      <c r="CD116" s="926"/>
      <c r="CE116" s="926"/>
      <c r="CF116" s="920" t="s">
        <v>130</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130</v>
      </c>
      <c r="DM116" s="959"/>
      <c r="DN116" s="959"/>
      <c r="DO116" s="959"/>
      <c r="DP116" s="960"/>
      <c r="DQ116" s="961" t="s">
        <v>130</v>
      </c>
      <c r="DR116" s="959"/>
      <c r="DS116" s="959"/>
      <c r="DT116" s="959"/>
      <c r="DU116" s="960"/>
      <c r="DV116" s="962" t="s">
        <v>130</v>
      </c>
      <c r="DW116" s="963"/>
      <c r="DX116" s="963"/>
      <c r="DY116" s="963"/>
      <c r="DZ116" s="964"/>
    </row>
    <row r="117" spans="1:130" s="230" customFormat="1" ht="26.25" customHeight="1" x14ac:dyDescent="0.2">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3288181</v>
      </c>
      <c r="AB117" s="979"/>
      <c r="AC117" s="979"/>
      <c r="AD117" s="979"/>
      <c r="AE117" s="980"/>
      <c r="AF117" s="981">
        <v>3290196</v>
      </c>
      <c r="AG117" s="979"/>
      <c r="AH117" s="979"/>
      <c r="AI117" s="979"/>
      <c r="AJ117" s="980"/>
      <c r="AK117" s="981">
        <v>3310249</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458</v>
      </c>
      <c r="BR117" s="926"/>
      <c r="BS117" s="926"/>
      <c r="BT117" s="926"/>
      <c r="BU117" s="926"/>
      <c r="BV117" s="926" t="s">
        <v>458</v>
      </c>
      <c r="BW117" s="926"/>
      <c r="BX117" s="926"/>
      <c r="BY117" s="926"/>
      <c r="BZ117" s="926"/>
      <c r="CA117" s="926" t="s">
        <v>458</v>
      </c>
      <c r="CB117" s="926"/>
      <c r="CC117" s="926"/>
      <c r="CD117" s="926"/>
      <c r="CE117" s="926"/>
      <c r="CF117" s="920" t="s">
        <v>458</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458</v>
      </c>
      <c r="DH117" s="959"/>
      <c r="DI117" s="959"/>
      <c r="DJ117" s="959"/>
      <c r="DK117" s="960"/>
      <c r="DL117" s="961" t="s">
        <v>460</v>
      </c>
      <c r="DM117" s="959"/>
      <c r="DN117" s="959"/>
      <c r="DO117" s="959"/>
      <c r="DP117" s="960"/>
      <c r="DQ117" s="961" t="s">
        <v>458</v>
      </c>
      <c r="DR117" s="959"/>
      <c r="DS117" s="959"/>
      <c r="DT117" s="959"/>
      <c r="DU117" s="960"/>
      <c r="DV117" s="962" t="s">
        <v>458</v>
      </c>
      <c r="DW117" s="963"/>
      <c r="DX117" s="963"/>
      <c r="DY117" s="963"/>
      <c r="DZ117" s="964"/>
    </row>
    <row r="118" spans="1:130" s="230" customFormat="1" ht="26.25" customHeight="1" x14ac:dyDescent="0.2">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307</v>
      </c>
      <c r="AL118" s="893"/>
      <c r="AM118" s="893"/>
      <c r="AN118" s="893"/>
      <c r="AO118" s="894"/>
      <c r="AP118" s="970" t="s">
        <v>429</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462</v>
      </c>
      <c r="BR118" s="1000"/>
      <c r="BS118" s="1000"/>
      <c r="BT118" s="1000"/>
      <c r="BU118" s="1000"/>
      <c r="BV118" s="1000" t="s">
        <v>463</v>
      </c>
      <c r="BW118" s="1000"/>
      <c r="BX118" s="1000"/>
      <c r="BY118" s="1000"/>
      <c r="BZ118" s="1000"/>
      <c r="CA118" s="1000" t="s">
        <v>458</v>
      </c>
      <c r="CB118" s="1000"/>
      <c r="CC118" s="1000"/>
      <c r="CD118" s="1000"/>
      <c r="CE118" s="1000"/>
      <c r="CF118" s="920" t="s">
        <v>462</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458</v>
      </c>
      <c r="DH118" s="959"/>
      <c r="DI118" s="959"/>
      <c r="DJ118" s="959"/>
      <c r="DK118" s="960"/>
      <c r="DL118" s="961" t="s">
        <v>462</v>
      </c>
      <c r="DM118" s="959"/>
      <c r="DN118" s="959"/>
      <c r="DO118" s="959"/>
      <c r="DP118" s="960"/>
      <c r="DQ118" s="961" t="s">
        <v>462</v>
      </c>
      <c r="DR118" s="959"/>
      <c r="DS118" s="959"/>
      <c r="DT118" s="959"/>
      <c r="DU118" s="960"/>
      <c r="DV118" s="962" t="s">
        <v>460</v>
      </c>
      <c r="DW118" s="963"/>
      <c r="DX118" s="963"/>
      <c r="DY118" s="963"/>
      <c r="DZ118" s="964"/>
    </row>
    <row r="119" spans="1:130" s="230" customFormat="1" ht="26.25" customHeight="1" x14ac:dyDescent="0.2">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135064</v>
      </c>
      <c r="AB119" s="900"/>
      <c r="AC119" s="900"/>
      <c r="AD119" s="900"/>
      <c r="AE119" s="901"/>
      <c r="AF119" s="902">
        <v>135147</v>
      </c>
      <c r="AG119" s="900"/>
      <c r="AH119" s="900"/>
      <c r="AI119" s="900"/>
      <c r="AJ119" s="901"/>
      <c r="AK119" s="902">
        <v>135231</v>
      </c>
      <c r="AL119" s="900"/>
      <c r="AM119" s="900"/>
      <c r="AN119" s="900"/>
      <c r="AO119" s="901"/>
      <c r="AP119" s="903">
        <v>0.9</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465</v>
      </c>
      <c r="BP119" s="1005"/>
      <c r="BQ119" s="999">
        <v>43847483</v>
      </c>
      <c r="BR119" s="1000"/>
      <c r="BS119" s="1000"/>
      <c r="BT119" s="1000"/>
      <c r="BU119" s="1000"/>
      <c r="BV119" s="1000">
        <v>44308613</v>
      </c>
      <c r="BW119" s="1000"/>
      <c r="BX119" s="1000"/>
      <c r="BY119" s="1000"/>
      <c r="BZ119" s="1000"/>
      <c r="CA119" s="1000">
        <v>44036498</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458</v>
      </c>
      <c r="DH119" s="986"/>
      <c r="DI119" s="986"/>
      <c r="DJ119" s="986"/>
      <c r="DK119" s="987"/>
      <c r="DL119" s="985" t="s">
        <v>462</v>
      </c>
      <c r="DM119" s="986"/>
      <c r="DN119" s="986"/>
      <c r="DO119" s="986"/>
      <c r="DP119" s="987"/>
      <c r="DQ119" s="985" t="s">
        <v>458</v>
      </c>
      <c r="DR119" s="986"/>
      <c r="DS119" s="986"/>
      <c r="DT119" s="986"/>
      <c r="DU119" s="987"/>
      <c r="DV119" s="988" t="s">
        <v>462</v>
      </c>
      <c r="DW119" s="989"/>
      <c r="DX119" s="989"/>
      <c r="DY119" s="989"/>
      <c r="DZ119" s="990"/>
    </row>
    <row r="120" spans="1:130" s="230" customFormat="1" ht="26.25" customHeight="1" x14ac:dyDescent="0.2">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460</v>
      </c>
      <c r="AB120" s="959"/>
      <c r="AC120" s="959"/>
      <c r="AD120" s="959"/>
      <c r="AE120" s="960"/>
      <c r="AF120" s="961" t="s">
        <v>458</v>
      </c>
      <c r="AG120" s="959"/>
      <c r="AH120" s="959"/>
      <c r="AI120" s="959"/>
      <c r="AJ120" s="960"/>
      <c r="AK120" s="961" t="s">
        <v>462</v>
      </c>
      <c r="AL120" s="959"/>
      <c r="AM120" s="959"/>
      <c r="AN120" s="959"/>
      <c r="AO120" s="960"/>
      <c r="AP120" s="962" t="s">
        <v>462</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4523543</v>
      </c>
      <c r="BR120" s="931"/>
      <c r="BS120" s="931"/>
      <c r="BT120" s="931"/>
      <c r="BU120" s="931"/>
      <c r="BV120" s="931">
        <v>5148709</v>
      </c>
      <c r="BW120" s="931"/>
      <c r="BX120" s="931"/>
      <c r="BY120" s="931"/>
      <c r="BZ120" s="931"/>
      <c r="CA120" s="931">
        <v>5691344</v>
      </c>
      <c r="CB120" s="931"/>
      <c r="CC120" s="931"/>
      <c r="CD120" s="931"/>
      <c r="CE120" s="931"/>
      <c r="CF120" s="944">
        <v>37.299999999999997</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3731470</v>
      </c>
      <c r="DH120" s="931"/>
      <c r="DI120" s="931"/>
      <c r="DJ120" s="931"/>
      <c r="DK120" s="931"/>
      <c r="DL120" s="931">
        <v>3752740</v>
      </c>
      <c r="DM120" s="931"/>
      <c r="DN120" s="931"/>
      <c r="DO120" s="931"/>
      <c r="DP120" s="931"/>
      <c r="DQ120" s="931">
        <v>3647763</v>
      </c>
      <c r="DR120" s="931"/>
      <c r="DS120" s="931"/>
      <c r="DT120" s="931"/>
      <c r="DU120" s="931"/>
      <c r="DV120" s="932">
        <v>23.9</v>
      </c>
      <c r="DW120" s="932"/>
      <c r="DX120" s="932"/>
      <c r="DY120" s="932"/>
      <c r="DZ120" s="933"/>
    </row>
    <row r="121" spans="1:130" s="230" customFormat="1" ht="26.25" customHeight="1" x14ac:dyDescent="0.2">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462</v>
      </c>
      <c r="AB121" s="959"/>
      <c r="AC121" s="959"/>
      <c r="AD121" s="959"/>
      <c r="AE121" s="960"/>
      <c r="AF121" s="961" t="s">
        <v>458</v>
      </c>
      <c r="AG121" s="959"/>
      <c r="AH121" s="959"/>
      <c r="AI121" s="959"/>
      <c r="AJ121" s="960"/>
      <c r="AK121" s="961" t="s">
        <v>462</v>
      </c>
      <c r="AL121" s="959"/>
      <c r="AM121" s="959"/>
      <c r="AN121" s="959"/>
      <c r="AO121" s="960"/>
      <c r="AP121" s="962" t="s">
        <v>462</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1693260</v>
      </c>
      <c r="BR121" s="926"/>
      <c r="BS121" s="926"/>
      <c r="BT121" s="926"/>
      <c r="BU121" s="926"/>
      <c r="BV121" s="926">
        <v>2023843</v>
      </c>
      <c r="BW121" s="926"/>
      <c r="BX121" s="926"/>
      <c r="BY121" s="926"/>
      <c r="BZ121" s="926"/>
      <c r="CA121" s="926">
        <v>2336645</v>
      </c>
      <c r="CB121" s="926"/>
      <c r="CC121" s="926"/>
      <c r="CD121" s="926"/>
      <c r="CE121" s="926"/>
      <c r="CF121" s="920">
        <v>15.3</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t="s">
        <v>462</v>
      </c>
      <c r="DH121" s="926"/>
      <c r="DI121" s="926"/>
      <c r="DJ121" s="926"/>
      <c r="DK121" s="926"/>
      <c r="DL121" s="926" t="s">
        <v>462</v>
      </c>
      <c r="DM121" s="926"/>
      <c r="DN121" s="926"/>
      <c r="DO121" s="926"/>
      <c r="DP121" s="926"/>
      <c r="DQ121" s="926" t="s">
        <v>462</v>
      </c>
      <c r="DR121" s="926"/>
      <c r="DS121" s="926"/>
      <c r="DT121" s="926"/>
      <c r="DU121" s="926"/>
      <c r="DV121" s="927" t="s">
        <v>458</v>
      </c>
      <c r="DW121" s="927"/>
      <c r="DX121" s="927"/>
      <c r="DY121" s="927"/>
      <c r="DZ121" s="928"/>
    </row>
    <row r="122" spans="1:130" s="230" customFormat="1" ht="26.25" customHeight="1" x14ac:dyDescent="0.2">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458</v>
      </c>
      <c r="AB122" s="959"/>
      <c r="AC122" s="959"/>
      <c r="AD122" s="959"/>
      <c r="AE122" s="960"/>
      <c r="AF122" s="961" t="s">
        <v>462</v>
      </c>
      <c r="AG122" s="959"/>
      <c r="AH122" s="959"/>
      <c r="AI122" s="959"/>
      <c r="AJ122" s="960"/>
      <c r="AK122" s="961" t="s">
        <v>458</v>
      </c>
      <c r="AL122" s="959"/>
      <c r="AM122" s="959"/>
      <c r="AN122" s="959"/>
      <c r="AO122" s="960"/>
      <c r="AP122" s="962" t="s">
        <v>458</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23576826</v>
      </c>
      <c r="BR122" s="1000"/>
      <c r="BS122" s="1000"/>
      <c r="BT122" s="1000"/>
      <c r="BU122" s="1000"/>
      <c r="BV122" s="1000">
        <v>23558720</v>
      </c>
      <c r="BW122" s="1000"/>
      <c r="BX122" s="1000"/>
      <c r="BY122" s="1000"/>
      <c r="BZ122" s="1000"/>
      <c r="CA122" s="1000">
        <v>22974878</v>
      </c>
      <c r="CB122" s="1000"/>
      <c r="CC122" s="1000"/>
      <c r="CD122" s="1000"/>
      <c r="CE122" s="1000"/>
      <c r="CF122" s="1017">
        <v>150.5</v>
      </c>
      <c r="CG122" s="1018"/>
      <c r="CH122" s="1018"/>
      <c r="CI122" s="1018"/>
      <c r="CJ122" s="1018"/>
      <c r="CK122" s="1009"/>
      <c r="CL122" s="1010"/>
      <c r="CM122" s="1010"/>
      <c r="CN122" s="1010"/>
      <c r="CO122" s="1011"/>
      <c r="CP122" s="1019" t="s">
        <v>475</v>
      </c>
      <c r="CQ122" s="1020"/>
      <c r="CR122" s="1020"/>
      <c r="CS122" s="1020"/>
      <c r="CT122" s="1020"/>
      <c r="CU122" s="1020"/>
      <c r="CV122" s="1020"/>
      <c r="CW122" s="1020"/>
      <c r="CX122" s="1020"/>
      <c r="CY122" s="1020"/>
      <c r="CZ122" s="1020"/>
      <c r="DA122" s="1020"/>
      <c r="DB122" s="1020"/>
      <c r="DC122" s="1020"/>
      <c r="DD122" s="1020"/>
      <c r="DE122" s="1020"/>
      <c r="DF122" s="1021"/>
      <c r="DG122" s="925" t="s">
        <v>462</v>
      </c>
      <c r="DH122" s="926"/>
      <c r="DI122" s="926"/>
      <c r="DJ122" s="926"/>
      <c r="DK122" s="926"/>
      <c r="DL122" s="926" t="s">
        <v>458</v>
      </c>
      <c r="DM122" s="926"/>
      <c r="DN122" s="926"/>
      <c r="DO122" s="926"/>
      <c r="DP122" s="926"/>
      <c r="DQ122" s="926" t="s">
        <v>462</v>
      </c>
      <c r="DR122" s="926"/>
      <c r="DS122" s="926"/>
      <c r="DT122" s="926"/>
      <c r="DU122" s="926"/>
      <c r="DV122" s="927" t="s">
        <v>462</v>
      </c>
      <c r="DW122" s="927"/>
      <c r="DX122" s="927"/>
      <c r="DY122" s="927"/>
      <c r="DZ122" s="928"/>
    </row>
    <row r="123" spans="1:130" s="230" customFormat="1" ht="26.25" customHeight="1" x14ac:dyDescent="0.2">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462</v>
      </c>
      <c r="AB123" s="959"/>
      <c r="AC123" s="959"/>
      <c r="AD123" s="959"/>
      <c r="AE123" s="960"/>
      <c r="AF123" s="961" t="s">
        <v>462</v>
      </c>
      <c r="AG123" s="959"/>
      <c r="AH123" s="959"/>
      <c r="AI123" s="959"/>
      <c r="AJ123" s="960"/>
      <c r="AK123" s="961" t="s">
        <v>458</v>
      </c>
      <c r="AL123" s="959"/>
      <c r="AM123" s="959"/>
      <c r="AN123" s="959"/>
      <c r="AO123" s="960"/>
      <c r="AP123" s="962" t="s">
        <v>462</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476</v>
      </c>
      <c r="BP123" s="1005"/>
      <c r="BQ123" s="1063">
        <v>29793629</v>
      </c>
      <c r="BR123" s="1064"/>
      <c r="BS123" s="1064"/>
      <c r="BT123" s="1064"/>
      <c r="BU123" s="1064"/>
      <c r="BV123" s="1064">
        <v>30731272</v>
      </c>
      <c r="BW123" s="1064"/>
      <c r="BX123" s="1064"/>
      <c r="BY123" s="1064"/>
      <c r="BZ123" s="1064"/>
      <c r="CA123" s="1064">
        <v>31002867</v>
      </c>
      <c r="CB123" s="1064"/>
      <c r="CC123" s="1064"/>
      <c r="CD123" s="1064"/>
      <c r="CE123" s="1064"/>
      <c r="CF123" s="1001"/>
      <c r="CG123" s="1002"/>
      <c r="CH123" s="1002"/>
      <c r="CI123" s="1002"/>
      <c r="CJ123" s="1003"/>
      <c r="CK123" s="1009"/>
      <c r="CL123" s="1010"/>
      <c r="CM123" s="1010"/>
      <c r="CN123" s="1010"/>
      <c r="CO123" s="1011"/>
      <c r="CP123" s="1019" t="s">
        <v>477</v>
      </c>
      <c r="CQ123" s="1020"/>
      <c r="CR123" s="1020"/>
      <c r="CS123" s="1020"/>
      <c r="CT123" s="1020"/>
      <c r="CU123" s="1020"/>
      <c r="CV123" s="1020"/>
      <c r="CW123" s="1020"/>
      <c r="CX123" s="1020"/>
      <c r="CY123" s="1020"/>
      <c r="CZ123" s="1020"/>
      <c r="DA123" s="1020"/>
      <c r="DB123" s="1020"/>
      <c r="DC123" s="1020"/>
      <c r="DD123" s="1020"/>
      <c r="DE123" s="1020"/>
      <c r="DF123" s="1021"/>
      <c r="DG123" s="958" t="s">
        <v>463</v>
      </c>
      <c r="DH123" s="959"/>
      <c r="DI123" s="959"/>
      <c r="DJ123" s="959"/>
      <c r="DK123" s="960"/>
      <c r="DL123" s="961" t="s">
        <v>463</v>
      </c>
      <c r="DM123" s="959"/>
      <c r="DN123" s="959"/>
      <c r="DO123" s="959"/>
      <c r="DP123" s="960"/>
      <c r="DQ123" s="961" t="s">
        <v>463</v>
      </c>
      <c r="DR123" s="959"/>
      <c r="DS123" s="959"/>
      <c r="DT123" s="959"/>
      <c r="DU123" s="960"/>
      <c r="DV123" s="962" t="s">
        <v>463</v>
      </c>
      <c r="DW123" s="963"/>
      <c r="DX123" s="963"/>
      <c r="DY123" s="963"/>
      <c r="DZ123" s="964"/>
    </row>
    <row r="124" spans="1:130" s="230" customFormat="1" ht="26.25" customHeight="1" thickBot="1" x14ac:dyDescent="0.25">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460</v>
      </c>
      <c r="AB124" s="959"/>
      <c r="AC124" s="959"/>
      <c r="AD124" s="959"/>
      <c r="AE124" s="960"/>
      <c r="AF124" s="961" t="s">
        <v>463</v>
      </c>
      <c r="AG124" s="959"/>
      <c r="AH124" s="959"/>
      <c r="AI124" s="959"/>
      <c r="AJ124" s="960"/>
      <c r="AK124" s="961" t="s">
        <v>460</v>
      </c>
      <c r="AL124" s="959"/>
      <c r="AM124" s="959"/>
      <c r="AN124" s="959"/>
      <c r="AO124" s="960"/>
      <c r="AP124" s="962" t="s">
        <v>460</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94.6</v>
      </c>
      <c r="BR124" s="1027"/>
      <c r="BS124" s="1027"/>
      <c r="BT124" s="1027"/>
      <c r="BU124" s="1027"/>
      <c r="BV124" s="1027">
        <v>87.1</v>
      </c>
      <c r="BW124" s="1027"/>
      <c r="BX124" s="1027"/>
      <c r="BY124" s="1027"/>
      <c r="BZ124" s="1027"/>
      <c r="CA124" s="1027">
        <v>85.3</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130</v>
      </c>
      <c r="DH124" s="986"/>
      <c r="DI124" s="986"/>
      <c r="DJ124" s="986"/>
      <c r="DK124" s="987"/>
      <c r="DL124" s="985" t="s">
        <v>480</v>
      </c>
      <c r="DM124" s="986"/>
      <c r="DN124" s="986"/>
      <c r="DO124" s="986"/>
      <c r="DP124" s="987"/>
      <c r="DQ124" s="985" t="s">
        <v>481</v>
      </c>
      <c r="DR124" s="986"/>
      <c r="DS124" s="986"/>
      <c r="DT124" s="986"/>
      <c r="DU124" s="987"/>
      <c r="DV124" s="988" t="s">
        <v>460</v>
      </c>
      <c r="DW124" s="989"/>
      <c r="DX124" s="989"/>
      <c r="DY124" s="989"/>
      <c r="DZ124" s="990"/>
    </row>
    <row r="125" spans="1:130" s="230" customFormat="1" ht="26.25" customHeight="1" x14ac:dyDescent="0.2">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482</v>
      </c>
      <c r="AB125" s="959"/>
      <c r="AC125" s="959"/>
      <c r="AD125" s="959"/>
      <c r="AE125" s="960"/>
      <c r="AF125" s="961" t="s">
        <v>483</v>
      </c>
      <c r="AG125" s="959"/>
      <c r="AH125" s="959"/>
      <c r="AI125" s="959"/>
      <c r="AJ125" s="960"/>
      <c r="AK125" s="961" t="s">
        <v>484</v>
      </c>
      <c r="AL125" s="959"/>
      <c r="AM125" s="959"/>
      <c r="AN125" s="959"/>
      <c r="AO125" s="960"/>
      <c r="AP125" s="962" t="s">
        <v>460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485</v>
      </c>
      <c r="CL125" s="1007"/>
      <c r="CM125" s="1007"/>
      <c r="CN125" s="1007"/>
      <c r="CO125" s="1008"/>
      <c r="CP125" s="929" t="s">
        <v>486</v>
      </c>
      <c r="CQ125" s="897"/>
      <c r="CR125" s="897"/>
      <c r="CS125" s="897"/>
      <c r="CT125" s="897"/>
      <c r="CU125" s="897"/>
      <c r="CV125" s="897"/>
      <c r="CW125" s="897"/>
      <c r="CX125" s="897"/>
      <c r="CY125" s="897"/>
      <c r="CZ125" s="897"/>
      <c r="DA125" s="897"/>
      <c r="DB125" s="897"/>
      <c r="DC125" s="897"/>
      <c r="DD125" s="897"/>
      <c r="DE125" s="897"/>
      <c r="DF125" s="898"/>
      <c r="DG125" s="930" t="s">
        <v>483</v>
      </c>
      <c r="DH125" s="931"/>
      <c r="DI125" s="931"/>
      <c r="DJ125" s="931"/>
      <c r="DK125" s="931"/>
      <c r="DL125" s="931" t="s">
        <v>482</v>
      </c>
      <c r="DM125" s="931"/>
      <c r="DN125" s="931"/>
      <c r="DO125" s="931"/>
      <c r="DP125" s="931"/>
      <c r="DQ125" s="931" t="s">
        <v>480</v>
      </c>
      <c r="DR125" s="931"/>
      <c r="DS125" s="931"/>
      <c r="DT125" s="931"/>
      <c r="DU125" s="931"/>
      <c r="DV125" s="932" t="s">
        <v>480</v>
      </c>
      <c r="DW125" s="932"/>
      <c r="DX125" s="932"/>
      <c r="DY125" s="932"/>
      <c r="DZ125" s="933"/>
    </row>
    <row r="126" spans="1:130" s="230" customFormat="1" ht="26.25" customHeight="1" thickBot="1" x14ac:dyDescent="0.25">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480</v>
      </c>
      <c r="AB126" s="959"/>
      <c r="AC126" s="959"/>
      <c r="AD126" s="959"/>
      <c r="AE126" s="960"/>
      <c r="AF126" s="961" t="s">
        <v>482</v>
      </c>
      <c r="AG126" s="959"/>
      <c r="AH126" s="959"/>
      <c r="AI126" s="959"/>
      <c r="AJ126" s="960"/>
      <c r="AK126" s="961" t="s">
        <v>483</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487</v>
      </c>
      <c r="CQ126" s="923"/>
      <c r="CR126" s="923"/>
      <c r="CS126" s="923"/>
      <c r="CT126" s="923"/>
      <c r="CU126" s="923"/>
      <c r="CV126" s="923"/>
      <c r="CW126" s="923"/>
      <c r="CX126" s="923"/>
      <c r="CY126" s="923"/>
      <c r="CZ126" s="923"/>
      <c r="DA126" s="923"/>
      <c r="DB126" s="923"/>
      <c r="DC126" s="923"/>
      <c r="DD126" s="923"/>
      <c r="DE126" s="923"/>
      <c r="DF126" s="924"/>
      <c r="DG126" s="925" t="s">
        <v>482</v>
      </c>
      <c r="DH126" s="926"/>
      <c r="DI126" s="926"/>
      <c r="DJ126" s="926"/>
      <c r="DK126" s="926"/>
      <c r="DL126" s="926" t="s">
        <v>483</v>
      </c>
      <c r="DM126" s="926"/>
      <c r="DN126" s="926"/>
      <c r="DO126" s="926"/>
      <c r="DP126" s="926"/>
      <c r="DQ126" s="926" t="s">
        <v>483</v>
      </c>
      <c r="DR126" s="926"/>
      <c r="DS126" s="926"/>
      <c r="DT126" s="926"/>
      <c r="DU126" s="926"/>
      <c r="DV126" s="927" t="s">
        <v>130</v>
      </c>
      <c r="DW126" s="927"/>
      <c r="DX126" s="927"/>
      <c r="DY126" s="927"/>
      <c r="DZ126" s="928"/>
    </row>
    <row r="127" spans="1:130" s="230" customFormat="1" ht="26.25" customHeight="1" x14ac:dyDescent="0.2">
      <c r="A127" s="1058"/>
      <c r="B127" s="951"/>
      <c r="C127" s="973" t="s">
        <v>488</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483</v>
      </c>
      <c r="AB127" s="959"/>
      <c r="AC127" s="959"/>
      <c r="AD127" s="959"/>
      <c r="AE127" s="960"/>
      <c r="AF127" s="961" t="s">
        <v>480</v>
      </c>
      <c r="AG127" s="959"/>
      <c r="AH127" s="959"/>
      <c r="AI127" s="959"/>
      <c r="AJ127" s="960"/>
      <c r="AK127" s="961" t="s">
        <v>480</v>
      </c>
      <c r="AL127" s="959"/>
      <c r="AM127" s="959"/>
      <c r="AN127" s="959"/>
      <c r="AO127" s="960"/>
      <c r="AP127" s="962" t="s">
        <v>480</v>
      </c>
      <c r="AQ127" s="963"/>
      <c r="AR127" s="963"/>
      <c r="AS127" s="963"/>
      <c r="AT127" s="964"/>
      <c r="AU127" s="232"/>
      <c r="AV127" s="232"/>
      <c r="AW127" s="232"/>
      <c r="AX127" s="1031" t="s">
        <v>489</v>
      </c>
      <c r="AY127" s="1032"/>
      <c r="AZ127" s="1032"/>
      <c r="BA127" s="1032"/>
      <c r="BB127" s="1032"/>
      <c r="BC127" s="1032"/>
      <c r="BD127" s="1032"/>
      <c r="BE127" s="1033"/>
      <c r="BF127" s="1034" t="s">
        <v>490</v>
      </c>
      <c r="BG127" s="1032"/>
      <c r="BH127" s="1032"/>
      <c r="BI127" s="1032"/>
      <c r="BJ127" s="1032"/>
      <c r="BK127" s="1032"/>
      <c r="BL127" s="1033"/>
      <c r="BM127" s="1034" t="s">
        <v>491</v>
      </c>
      <c r="BN127" s="1032"/>
      <c r="BO127" s="1032"/>
      <c r="BP127" s="1032"/>
      <c r="BQ127" s="1032"/>
      <c r="BR127" s="1032"/>
      <c r="BS127" s="1033"/>
      <c r="BT127" s="1034" t="s">
        <v>492</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493</v>
      </c>
      <c r="CQ127" s="923"/>
      <c r="CR127" s="923"/>
      <c r="CS127" s="923"/>
      <c r="CT127" s="923"/>
      <c r="CU127" s="923"/>
      <c r="CV127" s="923"/>
      <c r="CW127" s="923"/>
      <c r="CX127" s="923"/>
      <c r="CY127" s="923"/>
      <c r="CZ127" s="923"/>
      <c r="DA127" s="923"/>
      <c r="DB127" s="923"/>
      <c r="DC127" s="923"/>
      <c r="DD127" s="923"/>
      <c r="DE127" s="923"/>
      <c r="DF127" s="924"/>
      <c r="DG127" s="925" t="s">
        <v>483</v>
      </c>
      <c r="DH127" s="926"/>
      <c r="DI127" s="926"/>
      <c r="DJ127" s="926"/>
      <c r="DK127" s="926"/>
      <c r="DL127" s="926" t="s">
        <v>483</v>
      </c>
      <c r="DM127" s="926"/>
      <c r="DN127" s="926"/>
      <c r="DO127" s="926"/>
      <c r="DP127" s="926"/>
      <c r="DQ127" s="926" t="s">
        <v>483</v>
      </c>
      <c r="DR127" s="926"/>
      <c r="DS127" s="926"/>
      <c r="DT127" s="926"/>
      <c r="DU127" s="926"/>
      <c r="DV127" s="927" t="s">
        <v>130</v>
      </c>
      <c r="DW127" s="927"/>
      <c r="DX127" s="927"/>
      <c r="DY127" s="927"/>
      <c r="DZ127" s="928"/>
    </row>
    <row r="128" spans="1:130" s="230" customFormat="1" ht="26.25" customHeight="1" thickBot="1" x14ac:dyDescent="0.25">
      <c r="A128" s="1041" t="s">
        <v>494</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495</v>
      </c>
      <c r="X128" s="1043"/>
      <c r="Y128" s="1043"/>
      <c r="Z128" s="1044"/>
      <c r="AA128" s="1045">
        <v>550101</v>
      </c>
      <c r="AB128" s="1046"/>
      <c r="AC128" s="1046"/>
      <c r="AD128" s="1046"/>
      <c r="AE128" s="1047"/>
      <c r="AF128" s="1048">
        <v>552508</v>
      </c>
      <c r="AG128" s="1046"/>
      <c r="AH128" s="1046"/>
      <c r="AI128" s="1046"/>
      <c r="AJ128" s="1047"/>
      <c r="AK128" s="1048">
        <v>544820</v>
      </c>
      <c r="AL128" s="1046"/>
      <c r="AM128" s="1046"/>
      <c r="AN128" s="1046"/>
      <c r="AO128" s="1047"/>
      <c r="AP128" s="1049"/>
      <c r="AQ128" s="1050"/>
      <c r="AR128" s="1050"/>
      <c r="AS128" s="1050"/>
      <c r="AT128" s="1051"/>
      <c r="AU128" s="232"/>
      <c r="AV128" s="232"/>
      <c r="AW128" s="232"/>
      <c r="AX128" s="896" t="s">
        <v>496</v>
      </c>
      <c r="AY128" s="897"/>
      <c r="AZ128" s="897"/>
      <c r="BA128" s="897"/>
      <c r="BB128" s="897"/>
      <c r="BC128" s="897"/>
      <c r="BD128" s="897"/>
      <c r="BE128" s="898"/>
      <c r="BF128" s="1052" t="s">
        <v>482</v>
      </c>
      <c r="BG128" s="1053"/>
      <c r="BH128" s="1053"/>
      <c r="BI128" s="1053"/>
      <c r="BJ128" s="1053"/>
      <c r="BK128" s="1053"/>
      <c r="BL128" s="1054"/>
      <c r="BM128" s="1052">
        <v>12.64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480</v>
      </c>
      <c r="DM128" s="1038"/>
      <c r="DN128" s="1038"/>
      <c r="DO128" s="1038"/>
      <c r="DP128" s="1038"/>
      <c r="DQ128" s="1038">
        <v>3203</v>
      </c>
      <c r="DR128" s="1038"/>
      <c r="DS128" s="1038"/>
      <c r="DT128" s="1038"/>
      <c r="DU128" s="1038"/>
      <c r="DV128" s="1039">
        <v>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16732552</v>
      </c>
      <c r="AB129" s="959"/>
      <c r="AC129" s="959"/>
      <c r="AD129" s="959"/>
      <c r="AE129" s="960"/>
      <c r="AF129" s="961">
        <v>17483173</v>
      </c>
      <c r="AG129" s="959"/>
      <c r="AH129" s="959"/>
      <c r="AI129" s="959"/>
      <c r="AJ129" s="960"/>
      <c r="AK129" s="961">
        <v>17164719</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481</v>
      </c>
      <c r="BG129" s="1067"/>
      <c r="BH129" s="1067"/>
      <c r="BI129" s="1067"/>
      <c r="BJ129" s="1067"/>
      <c r="BK129" s="1067"/>
      <c r="BL129" s="1068"/>
      <c r="BM129" s="1066">
        <v>17.64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1880493</v>
      </c>
      <c r="AB130" s="959"/>
      <c r="AC130" s="959"/>
      <c r="AD130" s="959"/>
      <c r="AE130" s="960"/>
      <c r="AF130" s="961">
        <v>1901675</v>
      </c>
      <c r="AG130" s="959"/>
      <c r="AH130" s="959"/>
      <c r="AI130" s="959"/>
      <c r="AJ130" s="960"/>
      <c r="AK130" s="961">
        <v>1898785</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5.6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14852059</v>
      </c>
      <c r="AB131" s="986"/>
      <c r="AC131" s="986"/>
      <c r="AD131" s="986"/>
      <c r="AE131" s="987"/>
      <c r="AF131" s="985">
        <v>15581498</v>
      </c>
      <c r="AG131" s="986"/>
      <c r="AH131" s="986"/>
      <c r="AI131" s="986"/>
      <c r="AJ131" s="987"/>
      <c r="AK131" s="985">
        <v>15265934</v>
      </c>
      <c r="AL131" s="986"/>
      <c r="AM131" s="986"/>
      <c r="AN131" s="986"/>
      <c r="AO131" s="987"/>
      <c r="AP131" s="1110"/>
      <c r="AQ131" s="1111"/>
      <c r="AR131" s="1111"/>
      <c r="AS131" s="1111"/>
      <c r="AT131" s="1112"/>
      <c r="AU131" s="233"/>
      <c r="AV131" s="233"/>
      <c r="AW131" s="233"/>
      <c r="AX131" s="1083" t="s">
        <v>504</v>
      </c>
      <c r="AY131" s="726"/>
      <c r="AZ131" s="726"/>
      <c r="BA131" s="726"/>
      <c r="BB131" s="726"/>
      <c r="BC131" s="726"/>
      <c r="BD131" s="726"/>
      <c r="BE131" s="1036"/>
      <c r="BF131" s="1084">
        <v>85.3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5.7741960219999999</v>
      </c>
      <c r="AB132" s="1097"/>
      <c r="AC132" s="1097"/>
      <c r="AD132" s="1097"/>
      <c r="AE132" s="1098"/>
      <c r="AF132" s="1099">
        <v>5.3654212189999999</v>
      </c>
      <c r="AG132" s="1097"/>
      <c r="AH132" s="1097"/>
      <c r="AI132" s="1097"/>
      <c r="AJ132" s="1098"/>
      <c r="AK132" s="1099">
        <v>5.6769798690000002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5.2</v>
      </c>
      <c r="AB133" s="1080"/>
      <c r="AC133" s="1080"/>
      <c r="AD133" s="1080"/>
      <c r="AE133" s="1081"/>
      <c r="AF133" s="1079">
        <v>5.3</v>
      </c>
      <c r="AG133" s="1080"/>
      <c r="AH133" s="1080"/>
      <c r="AI133" s="1080"/>
      <c r="AJ133" s="1081"/>
      <c r="AK133" s="1079">
        <v>5.6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LXrNJ0jrgvv6KSs3Es73C6kjDtmN8F8anN55ChJTQEIbFC4KDfeu5mIhVEvxWM/y1T5nMLVrW412q0vpzPoog==" saltValue="oq0/PgZF8jwcfHvQ5gVUn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2F495-1AC1-4498-B818-002A3DABF767}">
  <sheetPr>
    <pageSetUpPr fitToPage="1"/>
  </sheetPr>
  <dimension ref="A1:DQ105"/>
  <sheetViews>
    <sheetView showGridLines="0" view="pageBreakPreview" topLeftCell="A4" zoomScaleNormal="85" zoomScaleSheetLayoutView="100" workbookViewId="0">
      <selection activeCell="A4" sqref="A4"/>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508</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0jY6Z688WOgzGI2XRmCuRrgdUEBERS0gEHTEA+gofz46OcWQWyJQ+qM3Dr1vHbQVp7Ton/967kwcdCdbBvWOrg==" saltValue="jzLuKw4UP2FZlAslab7Op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9R4oUZVVms4DqFz5l9m3Scll3SQIYcftih8hn1CyV6Flk+t6eabQesXCuhMr/nmemCNkSdfKpGrSvQSfa+LcA==" saltValue="e5aRrfAMmdvpiNX2v6D4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5093522</v>
      </c>
      <c r="AP9" s="281">
        <v>68436</v>
      </c>
      <c r="AQ9" s="282">
        <v>73449</v>
      </c>
      <c r="AR9" s="283">
        <v>-6.8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789658</v>
      </c>
      <c r="AP10" s="284">
        <v>10610</v>
      </c>
      <c r="AQ10" s="285">
        <v>5917</v>
      </c>
      <c r="AR10" s="286">
        <v>79.3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v>659</v>
      </c>
      <c r="AP11" s="284">
        <v>9</v>
      </c>
      <c r="AQ11" s="285">
        <v>1123</v>
      </c>
      <c r="AR11" s="286">
        <v>-99.2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519</v>
      </c>
      <c r="AL12" s="1117"/>
      <c r="AM12" s="1117"/>
      <c r="AN12" s="1118"/>
      <c r="AO12" s="284" t="s">
        <v>520</v>
      </c>
      <c r="AP12" s="284" t="s">
        <v>520</v>
      </c>
      <c r="AQ12" s="285">
        <v>9</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200798</v>
      </c>
      <c r="AP13" s="284">
        <v>2698</v>
      </c>
      <c r="AQ13" s="285">
        <v>2374</v>
      </c>
      <c r="AR13" s="286">
        <v>13.6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182057</v>
      </c>
      <c r="AP14" s="284">
        <v>2446</v>
      </c>
      <c r="AQ14" s="285">
        <v>1666</v>
      </c>
      <c r="AR14" s="286">
        <v>46.8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-363193</v>
      </c>
      <c r="AP15" s="284">
        <v>-4880</v>
      </c>
      <c r="AQ15" s="285">
        <v>-4765</v>
      </c>
      <c r="AR15" s="286">
        <v>2.4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5903501</v>
      </c>
      <c r="AP16" s="284">
        <v>79319</v>
      </c>
      <c r="AQ16" s="285">
        <v>79774</v>
      </c>
      <c r="AR16" s="286">
        <v>-0.6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7.71</v>
      </c>
      <c r="AP21" s="298">
        <v>7.58</v>
      </c>
      <c r="AQ21" s="299">
        <v>0.13</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95.2</v>
      </c>
      <c r="AP22" s="303">
        <v>98.4</v>
      </c>
      <c r="AQ22" s="304">
        <v>-3.2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2156497</v>
      </c>
      <c r="AP32" s="312">
        <v>28975</v>
      </c>
      <c r="AQ32" s="313">
        <v>42324</v>
      </c>
      <c r="AR32" s="314">
        <v>-31.5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520</v>
      </c>
      <c r="AP34" s="312" t="s">
        <v>520</v>
      </c>
      <c r="AQ34" s="313">
        <v>47</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362987</v>
      </c>
      <c r="AP35" s="312">
        <v>4877</v>
      </c>
      <c r="AQ35" s="313">
        <v>12192</v>
      </c>
      <c r="AR35" s="314">
        <v>-60</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v>654244</v>
      </c>
      <c r="AP36" s="312">
        <v>8790</v>
      </c>
      <c r="AQ36" s="313">
        <v>2056</v>
      </c>
      <c r="AR36" s="314">
        <v>327.5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135231</v>
      </c>
      <c r="AP37" s="312">
        <v>1817</v>
      </c>
      <c r="AQ37" s="313">
        <v>621</v>
      </c>
      <c r="AR37" s="314">
        <v>192.6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v>1290</v>
      </c>
      <c r="AP38" s="315">
        <v>17</v>
      </c>
      <c r="AQ38" s="316">
        <v>1</v>
      </c>
      <c r="AR38" s="304">
        <v>1600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-544820</v>
      </c>
      <c r="AP39" s="312">
        <v>-7320</v>
      </c>
      <c r="AQ39" s="313">
        <v>-5206</v>
      </c>
      <c r="AR39" s="314">
        <v>40.6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-1898785</v>
      </c>
      <c r="AP40" s="312">
        <v>-25512</v>
      </c>
      <c r="AQ40" s="313">
        <v>-36761</v>
      </c>
      <c r="AR40" s="314">
        <v>-30.6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866644</v>
      </c>
      <c r="AP41" s="312">
        <v>11644</v>
      </c>
      <c r="AQ41" s="313">
        <v>15273</v>
      </c>
      <c r="AR41" s="314">
        <v>-23.8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3842223</v>
      </c>
      <c r="AN51" s="334">
        <v>50387</v>
      </c>
      <c r="AO51" s="335">
        <v>44.5</v>
      </c>
      <c r="AP51" s="336">
        <v>54684</v>
      </c>
      <c r="AQ51" s="337">
        <v>1.1000000000000001</v>
      </c>
      <c r="AR51" s="338">
        <v>43.4</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2353421</v>
      </c>
      <c r="AN52" s="342">
        <v>30863</v>
      </c>
      <c r="AO52" s="343">
        <v>50.7</v>
      </c>
      <c r="AP52" s="344">
        <v>32829</v>
      </c>
      <c r="AQ52" s="345">
        <v>7.2</v>
      </c>
      <c r="AR52" s="346">
        <v>43.5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3443421</v>
      </c>
      <c r="AN53" s="334">
        <v>45421</v>
      </c>
      <c r="AO53" s="335">
        <v>-9.9</v>
      </c>
      <c r="AP53" s="336">
        <v>62383</v>
      </c>
      <c r="AQ53" s="337">
        <v>14.1</v>
      </c>
      <c r="AR53" s="338">
        <v>-24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2193370</v>
      </c>
      <c r="AN54" s="342">
        <v>28932</v>
      </c>
      <c r="AO54" s="343">
        <v>-6.3</v>
      </c>
      <c r="AP54" s="344">
        <v>35325</v>
      </c>
      <c r="AQ54" s="345">
        <v>7.6</v>
      </c>
      <c r="AR54" s="346">
        <v>-13.9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4494266</v>
      </c>
      <c r="AN55" s="334">
        <v>59627</v>
      </c>
      <c r="AO55" s="335">
        <v>31.3</v>
      </c>
      <c r="AP55" s="336">
        <v>63812</v>
      </c>
      <c r="AQ55" s="337">
        <v>2.2999999999999998</v>
      </c>
      <c r="AR55" s="338">
        <v>29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2922827</v>
      </c>
      <c r="AN56" s="342">
        <v>38778</v>
      </c>
      <c r="AO56" s="343">
        <v>34</v>
      </c>
      <c r="AP56" s="344">
        <v>33848</v>
      </c>
      <c r="AQ56" s="345">
        <v>-4.2</v>
      </c>
      <c r="AR56" s="346">
        <v>38.200000000000003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3164059</v>
      </c>
      <c r="AN57" s="334">
        <v>42221</v>
      </c>
      <c r="AO57" s="335">
        <v>-29.2</v>
      </c>
      <c r="AP57" s="336">
        <v>54225</v>
      </c>
      <c r="AQ57" s="337">
        <v>-15</v>
      </c>
      <c r="AR57" s="338">
        <v>-14.2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2124053</v>
      </c>
      <c r="AN58" s="342">
        <v>28343</v>
      </c>
      <c r="AO58" s="343">
        <v>-26.9</v>
      </c>
      <c r="AP58" s="344">
        <v>27337</v>
      </c>
      <c r="AQ58" s="345">
        <v>-19.2</v>
      </c>
      <c r="AR58" s="346">
        <v>-7.7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2904207</v>
      </c>
      <c r="AN59" s="334">
        <v>39021</v>
      </c>
      <c r="AO59" s="335">
        <v>-7.6</v>
      </c>
      <c r="AP59" s="336">
        <v>54016</v>
      </c>
      <c r="AQ59" s="337">
        <v>-0.4</v>
      </c>
      <c r="AR59" s="338">
        <v>-7.2</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1532464</v>
      </c>
      <c r="AN60" s="342">
        <v>20590</v>
      </c>
      <c r="AO60" s="343">
        <v>-27.4</v>
      </c>
      <c r="AP60" s="344">
        <v>28078</v>
      </c>
      <c r="AQ60" s="345">
        <v>2.7</v>
      </c>
      <c r="AR60" s="346">
        <v>-30.1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3569635</v>
      </c>
      <c r="AN61" s="349">
        <v>47335</v>
      </c>
      <c r="AO61" s="350">
        <v>5.8</v>
      </c>
      <c r="AP61" s="351">
        <v>57824</v>
      </c>
      <c r="AQ61" s="352">
        <v>0.4</v>
      </c>
      <c r="AR61" s="338">
        <v>5.4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2225227</v>
      </c>
      <c r="AN62" s="342">
        <v>29501</v>
      </c>
      <c r="AO62" s="343">
        <v>4.8</v>
      </c>
      <c r="AP62" s="344">
        <v>31483</v>
      </c>
      <c r="AQ62" s="345">
        <v>-1.2</v>
      </c>
      <c r="AR62" s="346">
        <v>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HbVCyBH11b8vYkPYs3Lb2iwrx8jbgw8yOcba29uwgnrqAGs4vREtYBJ5Y++X/9Ux1y+4LuoWxe0HxZ8CGqcAyg==" saltValue="+nYn1c1sTxbwz5JmObwa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115" zoomScaleNormal="11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559</v>
      </c>
    </row>
    <row r="121" spans="125:125" ht="13.5" hidden="1" customHeight="1" x14ac:dyDescent="0.2">
      <c r="DU121" s="259"/>
    </row>
  </sheetData>
  <sheetProtection algorithmName="SHA-512" hashValue="0195Y43d2zMlAs57kG43ElBHWEwrl7Hy9s2hMcHOPRsXhj7TYr6FyVSh47g6zM/DONC2eE9v9b9WLdv9thAjHw==" saltValue="t5co7PLV439xDTYUX+7x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560</v>
      </c>
    </row>
  </sheetData>
  <sheetProtection algorithmName="SHA-512" hashValue="CLViQPOQpSbpm9Vi335zg3PsxNAtcyTiSj+0bcqauV1LaX6MSfojwl+pL88bDXm3vmesjQHi1Hl389Jf9QqxIg==" saltValue="Zni1z1pZ1fp4WOH72Oq7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139" t="s">
        <v>3</v>
      </c>
      <c r="D47" s="1139"/>
      <c r="E47" s="1140"/>
      <c r="F47" s="11">
        <v>17.82</v>
      </c>
      <c r="G47" s="12">
        <v>17.25</v>
      </c>
      <c r="H47" s="12">
        <v>17.25</v>
      </c>
      <c r="I47" s="12">
        <v>17.39</v>
      </c>
      <c r="J47" s="13">
        <v>19.77</v>
      </c>
    </row>
    <row r="48" spans="2:10" ht="57.75" customHeight="1" x14ac:dyDescent="0.2">
      <c r="B48" s="14"/>
      <c r="C48" s="1141" t="s">
        <v>4</v>
      </c>
      <c r="D48" s="1141"/>
      <c r="E48" s="1142"/>
      <c r="F48" s="15">
        <v>12.86</v>
      </c>
      <c r="G48" s="16">
        <v>11.96</v>
      </c>
      <c r="H48" s="16">
        <v>12.26</v>
      </c>
      <c r="I48" s="16">
        <v>15.32</v>
      </c>
      <c r="J48" s="17">
        <v>15.8</v>
      </c>
    </row>
    <row r="49" spans="2:10" ht="57.75" customHeight="1" thickBot="1" x14ac:dyDescent="0.25">
      <c r="B49" s="18"/>
      <c r="C49" s="1143" t="s">
        <v>5</v>
      </c>
      <c r="D49" s="1143"/>
      <c r="E49" s="1144"/>
      <c r="F49" s="19" t="s">
        <v>566</v>
      </c>
      <c r="G49" s="20" t="s">
        <v>567</v>
      </c>
      <c r="H49" s="20" t="s">
        <v>568</v>
      </c>
      <c r="I49" s="20" t="s">
        <v>569</v>
      </c>
      <c r="J49" s="21" t="s">
        <v>570</v>
      </c>
    </row>
    <row r="50" spans="2:10" ht="13" x14ac:dyDescent="0.2"/>
  </sheetData>
  <sheetProtection algorithmName="SHA-512" hashValue="QnyOMUnHY8noHUlUmzQK3jv+mGW2MueTfPYhN7XxsobfA8gUKqX9drBzvc8nUvE8Z9J5ywcxJDGHLMB5QEZCWA==" saltValue="hW6Y0OfcQ0AUNO3aWP7w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2024-03-18T03:06:38Z</cp:lastPrinted>
  <dcterms:created xsi:type="dcterms:W3CDTF">2024-02-05T00:28:33Z</dcterms:created>
  <dcterms:modified xsi:type="dcterms:W3CDTF">2024-03-18T03:06:49Z</dcterms:modified>
  <cp:category/>
</cp:coreProperties>
</file>