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36.23\財政係\03・決算統計\R05\55_財政状況資料集\06_HPアップ用\"/>
    </mc:Choice>
  </mc:AlternateContent>
  <xr:revisionPtr revIDLastSave="0" documentId="13_ncr:1_{9E59578C-A42D-4800-BF48-A73382CC5068}" xr6:coauthVersionLast="47" xr6:coauthVersionMax="47" xr10:uidLastSave="{00000000-0000-0000-0000-000000000000}"/>
  <bookViews>
    <workbookView xWindow="-110" yWindow="-110" windowWidth="19420" windowHeight="1042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6" i="10" l="1"/>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C37" i="10"/>
  <c r="AM36" i="10"/>
  <c r="C35" i="10"/>
  <c r="C34" i="10"/>
  <c r="U34" i="10" l="1"/>
  <c r="U35" i="10" s="1"/>
  <c r="U36" i="10" s="1"/>
  <c r="U37" i="10" s="1"/>
  <c r="C36" i="10"/>
  <c r="AM34" i="10" s="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CO34" i="10" l="1"/>
  <c r="CO35" i="10" s="1"/>
  <c r="CO36" i="10" s="1"/>
  <c r="CO37" i="10" s="1"/>
  <c r="BW34" i="10"/>
  <c r="BW35" i="10" s="1"/>
  <c r="BW36" i="10" s="1"/>
  <c r="BW37" i="10" s="1"/>
  <c r="BW38" i="10" s="1"/>
  <c r="BW39" i="10" s="1"/>
  <c r="BW40" i="10" s="1"/>
  <c r="BW41" i="10" s="1"/>
</calcChain>
</file>

<file path=xl/sharedStrings.xml><?xml version="1.0" encoding="utf-8"?>
<sst xmlns="http://schemas.openxmlformats.org/spreadsheetml/2006/main" count="1119" uniqueCount="597">
  <si>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</si>
  <si>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</si>
  <si>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</si>
  <si>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</si>
  <si>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</si>
  <si>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</si>
  <si>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</si>
  <si>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</si>
  <si>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</si>
  <si>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</si>
  <si>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</si>
  <si>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</si>
  <si>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</si>
  <si>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</si>
  <si>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</si>
  <si>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</si>
  <si>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</si>
  <si>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</si>
  <si>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</si>
  <si>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</si>
  <si>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</si>
  <si>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</si>
  <si>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</si>
  <si>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</si>
  <si>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</si>
  <si>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</si>
  <si>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</si>
  <si>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</si>
  <si>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</si>
  <si>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</si>
  <si>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</si>
  <si>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</si>
  <si>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</si>
  <si>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</si>
  <si>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</si>
  <si>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</si>
  <si>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</si>
  <si>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</si>
  <si>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</si>
  <si>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</si>
  <si>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</si>
  <si>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</si>
  <si>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</si>
  <si>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</si>
  <si>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</si>
  <si>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</si>
  <si>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</si>
  <si>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</si>
  <si>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</si>
  <si>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</si>
  <si>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</si>
  <si>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</si>
  <si>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</si>
  <si>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</si>
  <si>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</si>
  <si>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</si>
  <si>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</si>
  <si>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</si>
  <si>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</si>
  <si>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</si>
  <si>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</si>
  <si>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</si>
  <si>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</si>
  <si>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</si>
  <si>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</si>
  <si>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</si>
  <si>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</si>
  <si>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</si>
  <si>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</si>
  <si>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</si>
  <si>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</si>
  <si>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</si>
  <si>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</si>
  <si>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</si>
  <si>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</si>
  <si>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</si>
  <si>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</si>
  <si>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</si>
  <si>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</si>
  <si>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</si>
  <si>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</si>
  <si>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</si>
  <si>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</si>
  <si>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</si>
  <si>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</si>
  <si>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</si>
  <si>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</si>
  <si>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中核市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</si>
  <si>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</si>
  <si>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</si>
  <si>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</si>
  <si>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</si>
  <si>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</si>
  <si>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</si>
  <si>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</si>
  <si>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</si>
  <si>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</si>
  <si>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</si>
  <si>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</si>
  <si>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</si>
  <si>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前橋市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</si>
  <si>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</si>
  <si>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</si>
  <si>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</si>
  <si>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</si>
  <si>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</si>
  <si>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</si>
  <si>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</si>
  <si>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</si>
  <si>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</si>
  <si>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</si>
  <si>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</si>
  <si>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</si>
  <si>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</si>
  <si>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</si>
  <si>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</si>
  <si>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</si>
  <si>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</si>
  <si>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</si>
  <si>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</si>
  <si>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</si>
  <si>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</si>
  <si>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</si>
  <si>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</si>
  <si>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</si>
  <si>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</si>
  <si>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</si>
  <si>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</si>
  <si>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</si>
  <si>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</si>
  <si>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</si>
  <si>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</si>
  <si>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</si>
  <si>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</si>
  <si>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</si>
  <si>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</si>
  <si>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</si>
  <si>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</si>
  <si>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</si>
  <si>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</si>
  <si>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</si>
  <si>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</si>
  <si>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</si>
  <si>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</si>
  <si>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</si>
  <si>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</si>
  <si>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</si>
  <si>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</si>
  <si>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</si>
  <si>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</si>
  <si>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</si>
  <si>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</si>
  <si>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</si>
  <si>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</si>
  <si>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</si>
  <si>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</si>
  <si>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</si>
  <si>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</si>
  <si>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</si>
  <si>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</si>
  <si>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</si>
  <si>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</si>
  <si>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</si>
  <si>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</si>
  <si>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</si>
  <si>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</si>
  <si>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</si>
  <si>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</si>
  <si>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</si>
  <si>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</si>
  <si>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</si>
  <si>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</si>
  <si>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</si>
  <si>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</si>
  <si>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</si>
  <si>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</si>
  <si>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</si>
  <si>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</si>
  <si>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</si>
  <si>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</si>
  <si>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</si>
  <si>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</si>
  <si>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</si>
  <si>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</si>
  <si>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</si>
  <si>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</si>
  <si>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</si>
  <si>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</si>
  <si>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</si>
  <si>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</si>
  <si>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</si>
  <si>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</si>
  <si>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</si>
  <si>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</si>
  <si>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</si>
  <si>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</si>
  <si>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</si>
  <si>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</si>
  <si>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</si>
  <si>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</si>
  <si>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</si>
  <si>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</si>
  <si>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</si>
  <si>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</si>
  <si>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</si>
  <si>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</si>
  <si>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</si>
  <si>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</si>
  <si>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</si>
  <si>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</si>
  <si>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</si>
  <si>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</si>
  <si>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</si>
  <si>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</si>
  <si>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</si>
  <si>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群馬県前橋市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</si>
  <si>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</si>
  <si>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</si>
  <si>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</si>
  <si>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</si>
  <si>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</si>
  <si>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</si>
  <si>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</si>
  <si>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</si>
  <si>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</si>
  <si>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</si>
  <si>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</si>
  <si>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</si>
  <si>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</si>
  <si>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</si>
  <si>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</si>
  <si>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</si>
  <si>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</si>
  <si>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</si>
  <si>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</si>
  <si>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</si>
  <si>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</si>
  <si>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</si>
  <si>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</si>
  <si>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</si>
  <si>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</si>
  <si>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</si>
  <si>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</si>
  <si>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</si>
  <si>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</si>
  <si>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</si>
  <si>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</si>
  <si>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</si>
  <si>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</si>
  <si>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</si>
  <si>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</si>
  <si>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</si>
  <si>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</si>
  <si>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</si>
  <si>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</si>
  <si>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</si>
  <si>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</si>
  <si>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</si>
  <si>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</si>
  <si>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</si>
  <si>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</si>
  <si>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</si>
  <si>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</si>
  <si>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</si>
  <si>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</si>
  <si>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</si>
  <si>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</si>
  <si>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</si>
  <si>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</si>
  <si>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</si>
  <si>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</si>
  <si>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</si>
  <si>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</si>
  <si>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</si>
  <si>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</si>
  <si>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</si>
  <si>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</si>
  <si>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</si>
  <si>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</si>
  <si>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</si>
  <si>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</si>
  <si>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</si>
  <si>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</si>
  <si>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</si>
  <si>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</si>
  <si>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</si>
  <si>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</si>
  <si>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</si>
  <si>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</si>
  <si>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</si>
  <si>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</si>
  <si>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</si>
  <si>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</si>
  <si>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</si>
  <si>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</si>
  <si>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</si>
  <si>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</si>
  <si>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</si>
  <si>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</si>
  <si>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</si>
  <si>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</si>
  <si>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</si>
  <si>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</si>
  <si>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</si>
  <si>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</si>
  <si>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</si>
  <si>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</si>
  <si>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</si>
  <si>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</si>
  <si>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</si>
  <si>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</si>
  <si>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</si>
  <si>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</si>
  <si>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</si>
  <si>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</si>
  <si>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</si>
  <si>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</si>
  <si>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</si>
  <si>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</si>
  <si>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</si>
  <si>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</si>
  <si>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</si>
  <si>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</si>
  <si>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</si>
  <si>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</si>
  <si>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</si>
  <si>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</si>
  <si>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</si>
  <si>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</si>
  <si>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</si>
  <si>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</si>
  <si>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</si>
  <si>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</si>
  <si>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</si>
  <si>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</si>
  <si>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</si>
  <si>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</si>
  <si>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</si>
  <si>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</si>
  <si>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</si>
  <si>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</si>
  <si>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</si>
  <si>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</si>
  <si>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</si>
  <si>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</si>
  <si>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</si>
  <si>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</si>
  <si>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</si>
  <si>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</si>
  <si>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</si>
  <si>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</si>
  <si>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</si>
  <si>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</si>
  <si>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</si>
  <si>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</si>
  <si>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</si>
  <si>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</si>
  <si>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</si>
  <si>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</si>
  <si>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</si>
  <si>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</si>
  <si>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</si>
  <si>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</si>
  <si>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</si>
  <si>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</si>
  <si>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</si>
  <si>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</si>
  <si>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</si>
  <si>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</si>
  <si>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</si>
  <si>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群馬県前橋市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</si>
  <si>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</si>
  <si>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</si>
  <si>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</si>
  <si>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</si>
  <si>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</si>
  <si>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</si>
  <si>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</si>
  <si>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</si>
  <si>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</si>
  <si>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</si>
  <si>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</si>
  <si>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</si>
  <si>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</si>
  <si>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</si>
  <si>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</si>
  <si>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</si>
  <si>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</si>
  <si>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</si>
  <si>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母子父子寡婦福祉資金貸付金特別会計</t>
    <phoneticPr fontId="5"/>
  </si>
  <si>
    <t>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</si>
  <si>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</si>
  <si>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</si>
  <si>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</si>
  <si>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</si>
  <si>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</si>
  <si>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</si>
  <si>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</si>
  <si>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</si>
  <si>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</si>
  <si>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</si>
  <si>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</si>
  <si>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資金不足
比率</t>
    <rPh sb="0" eb="2">
      <t>シキン</t>
    </rPh>
    <rPh sb="2" eb="4">
      <t>フソク</t>
    </rPh>
    <rPh sb="5" eb="7">
      <t>ヒリツ</t>
    </rPh>
    <phoneticPr fontId="5"/>
  </si>
  <si>
    <t>国民健康保険特別会計</t>
    <phoneticPr fontId="5"/>
  </si>
  <si>
    <t>後期高齢者医療特別会計</t>
    <phoneticPr fontId="5"/>
  </si>
  <si>
    <t>競輪特別会計</t>
    <phoneticPr fontId="5"/>
  </si>
  <si>
    <t>介護保険特別会計</t>
    <phoneticPr fontId="5"/>
  </si>
  <si>
    <t>水道事業会計</t>
    <phoneticPr fontId="5"/>
  </si>
  <si>
    <t>法適用企業</t>
    <phoneticPr fontId="5"/>
  </si>
  <si>
    <t>下水道事業会計</t>
    <phoneticPr fontId="5"/>
  </si>
  <si>
    <t>農業集落排水事業特別会計</t>
    <phoneticPr fontId="5"/>
  </si>
  <si>
    <t>法非適用企業</t>
    <phoneticPr fontId="5"/>
  </si>
  <si>
    <t>新エネルギー発電事業特別会計</t>
    <phoneticPr fontId="5"/>
  </si>
  <si>
    <t>法非適用企業</t>
    <phoneticPr fontId="5"/>
  </si>
  <si>
    <t>産業立地推進事業特別会計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</si>
  <si>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</si>
  <si>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</si>
  <si>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</si>
  <si>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</si>
  <si>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</si>
  <si>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</si>
  <si>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</si>
  <si>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</si>
  <si>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</si>
  <si>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</si>
  <si>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</si>
  <si>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</si>
  <si>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</si>
  <si>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</si>
  <si>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</si>
  <si>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</si>
  <si>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</si>
  <si>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</si>
  <si>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</si>
  <si>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</si>
  <si>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</si>
  <si>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</si>
  <si>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</si>
  <si>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</si>
  <si>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</si>
  <si>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</si>
  <si>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</si>
  <si>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</si>
  <si>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</si>
  <si>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</si>
  <si>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</si>
  <si>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</si>
  <si>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</si>
  <si>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</si>
  <si>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</si>
  <si>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</si>
  <si>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</si>
  <si>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</si>
  <si>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</si>
  <si>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</si>
  <si>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</si>
  <si>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</si>
  <si>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</si>
  <si>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</si>
  <si>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</si>
  <si>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</si>
  <si>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</si>
  <si>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</si>
  <si>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</si>
  <si>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</si>
  <si>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</si>
  <si>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</si>
  <si>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</si>
  <si>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</si>
  <si>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</si>
  <si>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</si>
  <si>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</si>
  <si>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</si>
  <si>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</si>
  <si>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</si>
  <si>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</si>
  <si>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</si>
  <si>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</si>
  <si>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</si>
  <si>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</si>
  <si>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</si>
  <si>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</si>
  <si>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</si>
  <si>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</si>
  <si>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</si>
  <si>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</si>
  <si>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</si>
  <si>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</si>
  <si>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</si>
  <si>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</si>
  <si>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</si>
  <si>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</si>
  <si>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</si>
  <si>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</si>
  <si>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</si>
  <si>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</si>
  <si>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</si>
  <si>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</si>
  <si>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</si>
  <si>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</si>
  <si>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</si>
  <si>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</si>
  <si>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</si>
  <si>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</si>
  <si>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</si>
  <si>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</si>
  <si>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</si>
  <si>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</si>
  <si>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</si>
  <si>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</si>
  <si>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</si>
  <si>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</si>
  <si>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</si>
  <si>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</si>
  <si>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</si>
  <si>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</si>
  <si>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</si>
  <si>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</si>
  <si>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</si>
  <si>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</si>
  <si>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</si>
  <si>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</si>
  <si>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</si>
  <si>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</si>
  <si>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</si>
  <si>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</si>
  <si>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</si>
  <si>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</si>
  <si>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</si>
  <si>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</si>
  <si>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</si>
  <si>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</si>
  <si>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</si>
  <si>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</si>
  <si>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</si>
  <si>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</si>
  <si>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</si>
  <si>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</si>
  <si>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</si>
  <si>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</si>
  <si>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</si>
  <si>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</si>
  <si>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</si>
  <si>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</si>
  <si>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</si>
  <si>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</si>
  <si>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</si>
  <si>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</si>
  <si>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</si>
  <si>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</si>
  <si>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</si>
  <si>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</si>
  <si>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</si>
  <si>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</si>
  <si>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</si>
  <si>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</si>
  <si>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</si>
  <si>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</si>
  <si>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</si>
  <si>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2.71</t>
  </si>
  <si>
    <t>▲ 2.55</t>
  </si>
  <si>
    <t>▲ 1.63</t>
  </si>
  <si>
    <t>▲ 2.06</t>
  </si>
  <si>
    <t>一般会計</t>
  </si>
  <si>
    <t>水道事業会計</t>
  </si>
  <si>
    <t>下水道事業会計</t>
  </si>
  <si>
    <t>介護保険特別会計</t>
  </si>
  <si>
    <t>国民健康保険特別会計</t>
  </si>
  <si>
    <t>競輪特別会計</t>
  </si>
  <si>
    <t>母子父子寡婦福祉資金貸付金特別会計</t>
  </si>
  <si>
    <t>農業集落排水事業特別会計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</si>
  <si>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</si>
  <si>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</si>
  <si>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</si>
  <si>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</si>
  <si>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</si>
  <si>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</si>
  <si>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</si>
  <si>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</si>
  <si>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群馬県市町村総合事務組合（一般会計）</t>
    <rPh sb="0" eb="3">
      <t>グンマケン</t>
    </rPh>
    <rPh sb="3" eb="6">
      <t>シチョウソン</t>
    </rPh>
    <rPh sb="6" eb="8">
      <t>ソウゴウ</t>
    </rPh>
    <rPh sb="8" eb="10">
      <t>ジム</t>
    </rPh>
    <rPh sb="10" eb="12">
      <t>クミアイ</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</si>
  <si>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</si>
  <si>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2"/>
  </si>
  <si>
    <t>群馬県市町村会館管理組合</t>
    <rPh sb="0" eb="3">
      <t>グンマケン</t>
    </rPh>
    <rPh sb="3" eb="6">
      <t>シチョウソン</t>
    </rPh>
    <rPh sb="6" eb="8">
      <t>カイカン</t>
    </rPh>
    <rPh sb="8" eb="10">
      <t>カンリ</t>
    </rPh>
    <rPh sb="10" eb="12">
      <t>クミアイ</t>
    </rPh>
    <phoneticPr fontId="2"/>
  </si>
  <si>
    <t>群馬県市町村総合事務組合（事業会計）</t>
    <rPh sb="13" eb="15">
      <t>ジギョウ</t>
    </rPh>
    <phoneticPr fontId="2"/>
  </si>
  <si>
    <t>前橋観光コンベンション協会</t>
    <rPh sb="0" eb="2">
      <t>マエバシ</t>
    </rPh>
    <rPh sb="2" eb="4">
      <t>カンコウ</t>
    </rPh>
    <rPh sb="11" eb="13">
      <t>キョウカイ</t>
    </rPh>
    <phoneticPr fontId="2"/>
  </si>
  <si>
    <t>前橋青果低温貯蔵</t>
    <rPh sb="0" eb="2">
      <t>マエバシ</t>
    </rPh>
    <rPh sb="2" eb="4">
      <t>セイカ</t>
    </rPh>
    <rPh sb="4" eb="6">
      <t>テイオン</t>
    </rPh>
    <rPh sb="6" eb="8">
      <t>チョゾウ</t>
    </rPh>
    <phoneticPr fontId="2"/>
  </si>
  <si>
    <t>前橋市まちづくり公社</t>
    <rPh sb="0" eb="2">
      <t>マエバシ</t>
    </rPh>
    <rPh sb="2" eb="3">
      <t>シ</t>
    </rPh>
    <rPh sb="8" eb="10">
      <t>コウシャ</t>
    </rPh>
    <phoneticPr fontId="2"/>
  </si>
  <si>
    <t>公立大学法人前橋工科大学</t>
    <rPh sb="0" eb="2">
      <t>コウリツ</t>
    </rPh>
    <rPh sb="2" eb="4">
      <t>ダイガク</t>
    </rPh>
    <rPh sb="4" eb="6">
      <t>ホウジン</t>
    </rPh>
    <rPh sb="6" eb="8">
      <t>マエバシ</t>
    </rPh>
    <rPh sb="8" eb="10">
      <t>コウカ</t>
    </rPh>
    <rPh sb="10" eb="12">
      <t>ダイガク</t>
    </rPh>
    <phoneticPr fontId="2"/>
  </si>
  <si>
    <t>○</t>
  </si>
  <si>
    <t>公共施設等整備基金</t>
    <rPh sb="0" eb="2">
      <t>コウキョウ</t>
    </rPh>
    <rPh sb="2" eb="4">
      <t>シセツ</t>
    </rPh>
    <rPh sb="4" eb="5">
      <t>トウ</t>
    </rPh>
    <rPh sb="5" eb="9">
      <t>セイビキキン</t>
    </rPh>
    <phoneticPr fontId="2"/>
  </si>
  <si>
    <t>新型ｺﾛﾅｳｲﾙｽ感染症対応中小企業経営支援基金</t>
  </si>
  <si>
    <t>職員退職手当基金</t>
  </si>
  <si>
    <t>企業版ふるさと納税基金</t>
    <rPh sb="0" eb="2">
      <t>キギョウ</t>
    </rPh>
    <rPh sb="2" eb="3">
      <t>バン</t>
    </rPh>
    <rPh sb="7" eb="9">
      <t>ノウゼイ</t>
    </rPh>
    <rPh sb="9" eb="11">
      <t>キキン</t>
    </rPh>
    <phoneticPr fontId="2"/>
  </si>
  <si>
    <t>社会福祉基金</t>
    <rPh sb="0" eb="2">
      <t>シャカイ</t>
    </rPh>
    <rPh sb="2" eb="4">
      <t>フクシ</t>
    </rPh>
    <rPh sb="4" eb="6">
      <t>キキン</t>
    </rPh>
    <phoneticPr fontId="2"/>
  </si>
  <si>
    <t>左のうち
一般会計等
繰入見込額</t>
    <phoneticPr fontId="5"/>
  </si>
  <si>
    <t>当該団体
からの
出資金</t>
    <phoneticPr fontId="5"/>
  </si>
  <si>
    <t>当該団体
からの
補助金</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</si>
</sst>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46457</c:v>
                </c:pt>
                <c:pt idx="1">
                  <c:v>51849</c:v>
                </c:pt>
                <c:pt idx="2">
                  <c:v>52191</c:v>
                </c:pt>
                <c:pt idx="3">
                  <c:v>48105</c:v>
                </c:pt>
                <c:pt idx="4">
                  <c:v>47446</c:v>
                </c:pt>
              </c:numCache>
            </c:numRef>
          </c:val>
          <c:smooth val="0"/>
          <c:extLst>
            <c:ext xmlns:c16="http://schemas.microsoft.com/office/drawing/2014/chart" uri="{C3380CC4-5D6E-409C-BE32-E72D297353CC}">
              <c16:uniqueId val="{00000000-2C13-4D46-BF9C-AA327F6B2D9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57135</c:v>
                </c:pt>
                <c:pt idx="1">
                  <c:v>64057</c:v>
                </c:pt>
                <c:pt idx="2">
                  <c:v>56175</c:v>
                </c:pt>
                <c:pt idx="3">
                  <c:v>57928</c:v>
                </c:pt>
                <c:pt idx="4">
                  <c:v>55999</c:v>
                </c:pt>
              </c:numCache>
            </c:numRef>
          </c:val>
          <c:smooth val="0"/>
          <c:extLst>
            <c:ext xmlns:c16="http://schemas.microsoft.com/office/drawing/2014/chart" uri="{C3380CC4-5D6E-409C-BE32-E72D297353CC}">
              <c16:uniqueId val="{00000001-2C13-4D46-BF9C-AA327F6B2D9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3.37</c:v>
                </c:pt>
                <c:pt idx="1">
                  <c:v>2.8</c:v>
                </c:pt>
                <c:pt idx="2">
                  <c:v>4.45</c:v>
                </c:pt>
                <c:pt idx="3">
                  <c:v>5.14</c:v>
                </c:pt>
                <c:pt idx="4">
                  <c:v>6.57</c:v>
                </c:pt>
              </c:numCache>
            </c:numRef>
          </c:val>
          <c:extLst>
            <c:ext xmlns:c16="http://schemas.microsoft.com/office/drawing/2014/chart" uri="{C3380CC4-5D6E-409C-BE32-E72D297353CC}">
              <c16:uniqueId val="{00000000-AD4A-4A5D-BBBA-4C00721059C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8.27</c:v>
                </c:pt>
                <c:pt idx="1">
                  <c:v>8</c:v>
                </c:pt>
                <c:pt idx="2">
                  <c:v>5.92</c:v>
                </c:pt>
                <c:pt idx="3">
                  <c:v>9.7899999999999991</c:v>
                </c:pt>
                <c:pt idx="4">
                  <c:v>9.99</c:v>
                </c:pt>
              </c:numCache>
            </c:numRef>
          </c:val>
          <c:extLst>
            <c:ext xmlns:c16="http://schemas.microsoft.com/office/drawing/2014/chart" uri="{C3380CC4-5D6E-409C-BE32-E72D297353CC}">
              <c16:uniqueId val="{00000001-AD4A-4A5D-BBBA-4C00721059C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-2.71</c:v>
                </c:pt>
                <c:pt idx="1">
                  <c:v>-2.5499999999999998</c:v>
                </c:pt>
                <c:pt idx="2">
                  <c:v>-1.63</c:v>
                </c:pt>
                <c:pt idx="3">
                  <c:v>2.5</c:v>
                </c:pt>
                <c:pt idx="4">
                  <c:v>-2.06</c:v>
                </c:pt>
              </c:numCache>
            </c:numRef>
          </c:val>
          <c:smooth val="0"/>
          <c:extLst>
            <c:ext xmlns:c16="http://schemas.microsoft.com/office/drawing/2014/chart" uri="{C3380CC4-5D6E-409C-BE32-E72D297353CC}">
              <c16:uniqueId val="{00000002-AD4A-4A5D-BBBA-4C00721059C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1.1000000000000001</c:v>
                </c:pt>
                <c:pt idx="2">
                  <c:v>#N/A</c:v>
                </c:pt>
                <c:pt idx="3">
                  <c:v>1.38</c:v>
                </c:pt>
                <c:pt idx="4">
                  <c:v>#N/A</c:v>
                </c:pt>
                <c:pt idx="5">
                  <c:v>1.59</c:v>
                </c:pt>
                <c:pt idx="6">
                  <c:v>#N/A</c:v>
                </c:pt>
                <c:pt idx="7">
                  <c:v>0.46</c:v>
                </c:pt>
                <c:pt idx="8">
                  <c:v>#N/A</c:v>
                </c:pt>
                <c:pt idx="9">
                  <c:v>0.01</c:v>
                </c:pt>
              </c:numCache>
            </c:numRef>
          </c:val>
          <c:extLst>
            <c:ext xmlns:c16="http://schemas.microsoft.com/office/drawing/2014/chart" uri="{C3380CC4-5D6E-409C-BE32-E72D297353CC}">
              <c16:uniqueId val="{00000000-6DCE-4D7B-A7D4-E44941F4A09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DCE-4D7B-A7D4-E44941F4A096}"/>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0.04</c:v>
                </c:pt>
              </c:numCache>
            </c:numRef>
          </c:val>
          <c:extLst>
            <c:ext xmlns:c16="http://schemas.microsoft.com/office/drawing/2014/chart" uri="{C3380CC4-5D6E-409C-BE32-E72D297353CC}">
              <c16:uniqueId val="{00000002-6DCE-4D7B-A7D4-E44941F4A096}"/>
            </c:ext>
          </c:extLst>
        </c:ser>
        <c:ser>
          <c:idx val="3"/>
          <c:order val="3"/>
          <c:tx>
            <c:strRef>
              <c:f>データシート!$A$30</c:f>
              <c:strCache>
                <c:ptCount val="1"/>
                <c:pt idx="0">
                  <c:v>母子父子寡婦福祉資金貸付金特別会計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0.03</c:v>
                </c:pt>
                <c:pt idx="2">
                  <c:v>#N/A</c:v>
                </c:pt>
                <c:pt idx="3">
                  <c:v>0.03</c:v>
                </c:pt>
                <c:pt idx="4">
                  <c:v>#N/A</c:v>
                </c:pt>
                <c:pt idx="5">
                  <c:v>0.04</c:v>
                </c:pt>
                <c:pt idx="6">
                  <c:v>#N/A</c:v>
                </c:pt>
                <c:pt idx="7">
                  <c:v>0.05</c:v>
                </c:pt>
                <c:pt idx="8">
                  <c:v>#N/A</c:v>
                </c:pt>
                <c:pt idx="9">
                  <c:v>0.06</c:v>
                </c:pt>
              </c:numCache>
            </c:numRef>
          </c:val>
          <c:extLst>
            <c:ext xmlns:c16="http://schemas.microsoft.com/office/drawing/2014/chart" uri="{C3380CC4-5D6E-409C-BE32-E72D297353CC}">
              <c16:uniqueId val="{00000003-6DCE-4D7B-A7D4-E44941F4A096}"/>
            </c:ext>
          </c:extLst>
        </c:ser>
        <c:ser>
          <c:idx val="4"/>
          <c:order val="4"/>
          <c:tx>
            <c:strRef>
              <c:f>データシート!$A$31</c:f>
              <c:strCache>
                <c:ptCount val="1"/>
                <c:pt idx="0">
                  <c:v>競輪特別会計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0.48</c:v>
                </c:pt>
                <c:pt idx="2">
                  <c:v>#N/A</c:v>
                </c:pt>
                <c:pt idx="3">
                  <c:v>0.54</c:v>
                </c:pt>
                <c:pt idx="4">
                  <c:v>#N/A</c:v>
                </c:pt>
                <c:pt idx="5">
                  <c:v>0.37</c:v>
                </c:pt>
                <c:pt idx="6">
                  <c:v>#N/A</c:v>
                </c:pt>
                <c:pt idx="7">
                  <c:v>0.31</c:v>
                </c:pt>
                <c:pt idx="8">
                  <c:v>#N/A</c:v>
                </c:pt>
                <c:pt idx="9">
                  <c:v>0.33</c:v>
                </c:pt>
              </c:numCache>
            </c:numRef>
          </c:val>
          <c:extLst>
            <c:ext xmlns:c16="http://schemas.microsoft.com/office/drawing/2014/chart" uri="{C3380CC4-5D6E-409C-BE32-E72D297353CC}">
              <c16:uniqueId val="{00000004-6DCE-4D7B-A7D4-E44941F4A096}"/>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0.56000000000000005</c:v>
                </c:pt>
                <c:pt idx="2">
                  <c:v>#N/A</c:v>
                </c:pt>
                <c:pt idx="3">
                  <c:v>0.31</c:v>
                </c:pt>
                <c:pt idx="4">
                  <c:v>#N/A</c:v>
                </c:pt>
                <c:pt idx="5">
                  <c:v>0.99</c:v>
                </c:pt>
                <c:pt idx="6">
                  <c:v>#N/A</c:v>
                </c:pt>
                <c:pt idx="7">
                  <c:v>0.88</c:v>
                </c:pt>
                <c:pt idx="8">
                  <c:v>#N/A</c:v>
                </c:pt>
                <c:pt idx="9">
                  <c:v>0.45</c:v>
                </c:pt>
              </c:numCache>
            </c:numRef>
          </c:val>
          <c:extLst>
            <c:ext xmlns:c16="http://schemas.microsoft.com/office/drawing/2014/chart" uri="{C3380CC4-5D6E-409C-BE32-E72D297353CC}">
              <c16:uniqueId val="{00000005-6DCE-4D7B-A7D4-E44941F4A096}"/>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0.67</c:v>
                </c:pt>
                <c:pt idx="2">
                  <c:v>#N/A</c:v>
                </c:pt>
                <c:pt idx="3">
                  <c:v>0.41</c:v>
                </c:pt>
                <c:pt idx="4">
                  <c:v>#N/A</c:v>
                </c:pt>
                <c:pt idx="5">
                  <c:v>0.53</c:v>
                </c:pt>
                <c:pt idx="6">
                  <c:v>#N/A</c:v>
                </c:pt>
                <c:pt idx="7">
                  <c:v>0.51</c:v>
                </c:pt>
                <c:pt idx="8">
                  <c:v>#N/A</c:v>
                </c:pt>
                <c:pt idx="9">
                  <c:v>0.84</c:v>
                </c:pt>
              </c:numCache>
            </c:numRef>
          </c:val>
          <c:extLst>
            <c:ext xmlns:c16="http://schemas.microsoft.com/office/drawing/2014/chart" uri="{C3380CC4-5D6E-409C-BE32-E72D297353CC}">
              <c16:uniqueId val="{00000006-6DCE-4D7B-A7D4-E44941F4A096}"/>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2.95</c:v>
                </c:pt>
                <c:pt idx="2">
                  <c:v>#N/A</c:v>
                </c:pt>
                <c:pt idx="3">
                  <c:v>2.78</c:v>
                </c:pt>
                <c:pt idx="4">
                  <c:v>#N/A</c:v>
                </c:pt>
                <c:pt idx="5">
                  <c:v>2.4300000000000002</c:v>
                </c:pt>
                <c:pt idx="6">
                  <c:v>#N/A</c:v>
                </c:pt>
                <c:pt idx="7">
                  <c:v>2.2599999999999998</c:v>
                </c:pt>
                <c:pt idx="8">
                  <c:v>#N/A</c:v>
                </c:pt>
                <c:pt idx="9">
                  <c:v>2.0699999999999998</c:v>
                </c:pt>
              </c:numCache>
            </c:numRef>
          </c:val>
          <c:extLst>
            <c:ext xmlns:c16="http://schemas.microsoft.com/office/drawing/2014/chart" uri="{C3380CC4-5D6E-409C-BE32-E72D297353CC}">
              <c16:uniqueId val="{00000007-6DCE-4D7B-A7D4-E44941F4A09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3.52</c:v>
                </c:pt>
                <c:pt idx="2">
                  <c:v>#N/A</c:v>
                </c:pt>
                <c:pt idx="3">
                  <c:v>2.89</c:v>
                </c:pt>
                <c:pt idx="4">
                  <c:v>#N/A</c:v>
                </c:pt>
                <c:pt idx="5">
                  <c:v>2.46</c:v>
                </c:pt>
                <c:pt idx="6">
                  <c:v>#N/A</c:v>
                </c:pt>
                <c:pt idx="7">
                  <c:v>1.95</c:v>
                </c:pt>
                <c:pt idx="8">
                  <c:v>#N/A</c:v>
                </c:pt>
                <c:pt idx="9">
                  <c:v>2.38</c:v>
                </c:pt>
              </c:numCache>
            </c:numRef>
          </c:val>
          <c:extLst>
            <c:ext xmlns:c16="http://schemas.microsoft.com/office/drawing/2014/chart" uri="{C3380CC4-5D6E-409C-BE32-E72D297353CC}">
              <c16:uniqueId val="{00000008-6DCE-4D7B-A7D4-E44941F4A09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3.33</c:v>
                </c:pt>
                <c:pt idx="2">
                  <c:v>#N/A</c:v>
                </c:pt>
                <c:pt idx="3">
                  <c:v>2.76</c:v>
                </c:pt>
                <c:pt idx="4">
                  <c:v>#N/A</c:v>
                </c:pt>
                <c:pt idx="5">
                  <c:v>4.4000000000000004</c:v>
                </c:pt>
                <c:pt idx="6">
                  <c:v>#N/A</c:v>
                </c:pt>
                <c:pt idx="7">
                  <c:v>5.08</c:v>
                </c:pt>
                <c:pt idx="8">
                  <c:v>#N/A</c:v>
                </c:pt>
                <c:pt idx="9">
                  <c:v>6.5</c:v>
                </c:pt>
              </c:numCache>
            </c:numRef>
          </c:val>
          <c:extLst>
            <c:ext xmlns:c16="http://schemas.microsoft.com/office/drawing/2014/chart" uri="{C3380CC4-5D6E-409C-BE32-E72D297353CC}">
              <c16:uniqueId val="{00000009-6DCE-4D7B-A7D4-E44941F4A09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11921</c:v>
                </c:pt>
                <c:pt idx="5">
                  <c:v>11882</c:v>
                </c:pt>
                <c:pt idx="8">
                  <c:v>11746</c:v>
                </c:pt>
                <c:pt idx="11">
                  <c:v>12136</c:v>
                </c:pt>
                <c:pt idx="14">
                  <c:v>12111</c:v>
                </c:pt>
              </c:numCache>
            </c:numRef>
          </c:val>
          <c:extLst>
            <c:ext xmlns:c16="http://schemas.microsoft.com/office/drawing/2014/chart" uri="{C3380CC4-5D6E-409C-BE32-E72D297353CC}">
              <c16:uniqueId val="{00000000-B77C-4A04-878B-88CE445A526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1-B77C-4A04-878B-88CE445A526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77C-4A04-878B-88CE445A526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77C-4A04-878B-88CE445A526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2117</c:v>
                </c:pt>
                <c:pt idx="3">
                  <c:v>2076</c:v>
                </c:pt>
                <c:pt idx="6">
                  <c:v>1998</c:v>
                </c:pt>
                <c:pt idx="9">
                  <c:v>1980</c:v>
                </c:pt>
                <c:pt idx="12">
                  <c:v>1909</c:v>
                </c:pt>
              </c:numCache>
            </c:numRef>
          </c:val>
          <c:extLst>
            <c:ext xmlns:c16="http://schemas.microsoft.com/office/drawing/2014/chart" uri="{C3380CC4-5D6E-409C-BE32-E72D297353CC}">
              <c16:uniqueId val="{00000004-B77C-4A04-878B-88CE445A526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77C-4A04-878B-88CE445A526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77C-4A04-878B-88CE445A526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14908</c:v>
                </c:pt>
                <c:pt idx="3">
                  <c:v>14926</c:v>
                </c:pt>
                <c:pt idx="6">
                  <c:v>15338</c:v>
                </c:pt>
                <c:pt idx="9">
                  <c:v>15771</c:v>
                </c:pt>
                <c:pt idx="12">
                  <c:v>15963</c:v>
                </c:pt>
              </c:numCache>
            </c:numRef>
          </c:val>
          <c:extLst>
            <c:ext xmlns:c16="http://schemas.microsoft.com/office/drawing/2014/chart" uri="{C3380CC4-5D6E-409C-BE32-E72D297353CC}">
              <c16:uniqueId val="{00000007-B77C-4A04-878B-88CE445A526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5104</c:v>
                </c:pt>
                <c:pt idx="2">
                  <c:v>#N/A</c:v>
                </c:pt>
                <c:pt idx="3">
                  <c:v>#N/A</c:v>
                </c:pt>
                <c:pt idx="4">
                  <c:v>5120</c:v>
                </c:pt>
                <c:pt idx="5">
                  <c:v>#N/A</c:v>
                </c:pt>
                <c:pt idx="6">
                  <c:v>#N/A</c:v>
                </c:pt>
                <c:pt idx="7">
                  <c:v>5590</c:v>
                </c:pt>
                <c:pt idx="8">
                  <c:v>#N/A</c:v>
                </c:pt>
                <c:pt idx="9">
                  <c:v>#N/A</c:v>
                </c:pt>
                <c:pt idx="10">
                  <c:v>5615</c:v>
                </c:pt>
                <c:pt idx="11">
                  <c:v>#N/A</c:v>
                </c:pt>
                <c:pt idx="12">
                  <c:v>#N/A</c:v>
                </c:pt>
                <c:pt idx="13">
                  <c:v>5762</c:v>
                </c:pt>
                <c:pt idx="14">
                  <c:v>#N/A</c:v>
                </c:pt>
              </c:numCache>
            </c:numRef>
          </c:val>
          <c:smooth val="0"/>
          <c:extLst>
            <c:ext xmlns:c16="http://schemas.microsoft.com/office/drawing/2014/chart" uri="{C3380CC4-5D6E-409C-BE32-E72D297353CC}">
              <c16:uniqueId val="{00000008-B77C-4A04-878B-88CE445A526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120934</c:v>
                </c:pt>
                <c:pt idx="5">
                  <c:v>120452</c:v>
                </c:pt>
                <c:pt idx="8">
                  <c:v>120315</c:v>
                </c:pt>
                <c:pt idx="11">
                  <c:v>119076</c:v>
                </c:pt>
                <c:pt idx="14">
                  <c:v>114330</c:v>
                </c:pt>
              </c:numCache>
            </c:numRef>
          </c:val>
          <c:extLst>
            <c:ext xmlns:c16="http://schemas.microsoft.com/office/drawing/2014/chart" uri="{C3380CC4-5D6E-409C-BE32-E72D297353CC}">
              <c16:uniqueId val="{00000000-B7E4-473C-873E-602879E0B92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15784</c:v>
                </c:pt>
                <c:pt idx="5">
                  <c:v>15448</c:v>
                </c:pt>
                <c:pt idx="8">
                  <c:v>15731</c:v>
                </c:pt>
                <c:pt idx="11">
                  <c:v>15622</c:v>
                </c:pt>
                <c:pt idx="14">
                  <c:v>15038</c:v>
                </c:pt>
              </c:numCache>
            </c:numRef>
          </c:val>
          <c:extLst>
            <c:ext xmlns:c16="http://schemas.microsoft.com/office/drawing/2014/chart" uri="{C3380CC4-5D6E-409C-BE32-E72D297353CC}">
              <c16:uniqueId val="{00000001-B7E4-473C-873E-602879E0B92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19140</c:v>
                </c:pt>
                <c:pt idx="5">
                  <c:v>15857</c:v>
                </c:pt>
                <c:pt idx="8">
                  <c:v>13350</c:v>
                </c:pt>
                <c:pt idx="11">
                  <c:v>20621</c:v>
                </c:pt>
                <c:pt idx="14">
                  <c:v>20251</c:v>
                </c:pt>
              </c:numCache>
            </c:numRef>
          </c:val>
          <c:extLst>
            <c:ext xmlns:c16="http://schemas.microsoft.com/office/drawing/2014/chart" uri="{C3380CC4-5D6E-409C-BE32-E72D297353CC}">
              <c16:uniqueId val="{00000002-B7E4-473C-873E-602879E0B92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7E4-473C-873E-602879E0B92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7E4-473C-873E-602879E0B92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124</c:v>
                </c:pt>
                <c:pt idx="3">
                  <c:v>193</c:v>
                </c:pt>
                <c:pt idx="6">
                  <c:v>112</c:v>
                </c:pt>
                <c:pt idx="9">
                  <c:v>0</c:v>
                </c:pt>
                <c:pt idx="12">
                  <c:v>52</c:v>
                </c:pt>
              </c:numCache>
            </c:numRef>
          </c:val>
          <c:extLst>
            <c:ext xmlns:c16="http://schemas.microsoft.com/office/drawing/2014/chart" uri="{C3380CC4-5D6E-409C-BE32-E72D297353CC}">
              <c16:uniqueId val="{00000005-B7E4-473C-873E-602879E0B92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17938</c:v>
                </c:pt>
                <c:pt idx="3">
                  <c:v>17877</c:v>
                </c:pt>
                <c:pt idx="6">
                  <c:v>17858</c:v>
                </c:pt>
                <c:pt idx="9">
                  <c:v>17671</c:v>
                </c:pt>
                <c:pt idx="12">
                  <c:v>17688</c:v>
                </c:pt>
              </c:numCache>
            </c:numRef>
          </c:val>
          <c:extLst>
            <c:ext xmlns:c16="http://schemas.microsoft.com/office/drawing/2014/chart" uri="{C3380CC4-5D6E-409C-BE32-E72D297353CC}">
              <c16:uniqueId val="{00000006-B7E4-473C-873E-602879E0B92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B7E4-473C-873E-602879E0B92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25828</c:v>
                </c:pt>
                <c:pt idx="3">
                  <c:v>23315</c:v>
                </c:pt>
                <c:pt idx="6">
                  <c:v>22004</c:v>
                </c:pt>
                <c:pt idx="9">
                  <c:v>20940</c:v>
                </c:pt>
                <c:pt idx="12">
                  <c:v>19637</c:v>
                </c:pt>
              </c:numCache>
            </c:numRef>
          </c:val>
          <c:extLst>
            <c:ext xmlns:c16="http://schemas.microsoft.com/office/drawing/2014/chart" uri="{C3380CC4-5D6E-409C-BE32-E72D297353CC}">
              <c16:uniqueId val="{00000008-B7E4-473C-873E-602879E0B92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7E4-473C-873E-602879E0B92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154569</c:v>
                </c:pt>
                <c:pt idx="3">
                  <c:v>154082</c:v>
                </c:pt>
                <c:pt idx="6">
                  <c:v>153834</c:v>
                </c:pt>
                <c:pt idx="9">
                  <c:v>155768</c:v>
                </c:pt>
                <c:pt idx="12">
                  <c:v>152718</c:v>
                </c:pt>
              </c:numCache>
            </c:numRef>
          </c:val>
          <c:extLst>
            <c:ext xmlns:c16="http://schemas.microsoft.com/office/drawing/2014/chart" uri="{C3380CC4-5D6E-409C-BE32-E72D297353CC}">
              <c16:uniqueId val="{0000000A-B7E4-473C-873E-602879E0B92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42601</c:v>
                </c:pt>
                <c:pt idx="2">
                  <c:v>#N/A</c:v>
                </c:pt>
                <c:pt idx="3">
                  <c:v>#N/A</c:v>
                </c:pt>
                <c:pt idx="4">
                  <c:v>43710</c:v>
                </c:pt>
                <c:pt idx="5">
                  <c:v>#N/A</c:v>
                </c:pt>
                <c:pt idx="6">
                  <c:v>#N/A</c:v>
                </c:pt>
                <c:pt idx="7">
                  <c:v>44413</c:v>
                </c:pt>
                <c:pt idx="8">
                  <c:v>#N/A</c:v>
                </c:pt>
                <c:pt idx="9">
                  <c:v>#N/A</c:v>
                </c:pt>
                <c:pt idx="10">
                  <c:v>39059</c:v>
                </c:pt>
                <c:pt idx="11">
                  <c:v>#N/A</c:v>
                </c:pt>
                <c:pt idx="12">
                  <c:v>#N/A</c:v>
                </c:pt>
                <c:pt idx="13">
                  <c:v>40475</c:v>
                </c:pt>
                <c:pt idx="14">
                  <c:v>#N/A</c:v>
                </c:pt>
              </c:numCache>
            </c:numRef>
          </c:val>
          <c:smooth val="0"/>
          <c:extLst>
            <c:ext xmlns:c16="http://schemas.microsoft.com/office/drawing/2014/chart" uri="{C3380CC4-5D6E-409C-BE32-E72D297353CC}">
              <c16:uniqueId val="{0000000B-B7E4-473C-873E-602879E0B92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4586</c:v>
                </c:pt>
                <c:pt idx="1">
                  <c:v>7895</c:v>
                </c:pt>
                <c:pt idx="2">
                  <c:v>7852</c:v>
                </c:pt>
              </c:numCache>
            </c:numRef>
          </c:val>
          <c:extLst>
            <c:ext xmlns:c16="http://schemas.microsoft.com/office/drawing/2014/chart" uri="{C3380CC4-5D6E-409C-BE32-E72D297353CC}">
              <c16:uniqueId val="{00000000-5353-4682-B107-394DA64ED6A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c:v>
                </c:pt>
                <c:pt idx="1">
                  <c:v>2088</c:v>
                </c:pt>
                <c:pt idx="2">
                  <c:v>2089</c:v>
                </c:pt>
              </c:numCache>
            </c:numRef>
          </c:val>
          <c:extLst>
            <c:ext xmlns:c16="http://schemas.microsoft.com/office/drawing/2014/chart" uri="{C3380CC4-5D6E-409C-BE32-E72D297353CC}">
              <c16:uniqueId val="{00000001-5353-4682-B107-394DA64ED6A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3820</c:v>
                </c:pt>
                <c:pt idx="1">
                  <c:v>4308</c:v>
                </c:pt>
                <c:pt idx="2">
                  <c:v>4065</c:v>
                </c:pt>
              </c:numCache>
            </c:numRef>
          </c:val>
          <c:extLst>
            <c:ext xmlns:c16="http://schemas.microsoft.com/office/drawing/2014/chart" uri="{C3380CC4-5D6E-409C-BE32-E72D297353CC}">
              <c16:uniqueId val="{00000002-5353-4682-B107-394DA64ED6A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群馬県前橋市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市債元金償還金の増により、元利償還金等は増加した。</a:t>
          </a:r>
          <a:endParaRPr lang="ja-JP" altLang="ja-JP" sz="1400">
            <a:effectLst/>
          </a:endParaRPr>
        </a:p>
        <a:p>
          <a:r>
            <a:rPr kumimoji="1" lang="ja-JP" altLang="ja-JP" sz="1100">
              <a:solidFill>
                <a:schemeClr val="dk1"/>
              </a:solidFill>
              <a:effectLst/>
              <a:latin typeface="+mn-lt"/>
              <a:ea typeface="+mn-ea"/>
              <a:cs typeface="+mn-cs"/>
            </a:rPr>
            <a:t>また、都市計画税充当額等の控除対象特定財源</a:t>
          </a:r>
          <a:r>
            <a:rPr kumimoji="1" lang="ja-JP" altLang="en-US" sz="1100">
              <a:solidFill>
                <a:schemeClr val="dk1"/>
              </a:solidFill>
              <a:effectLst/>
              <a:latin typeface="+mn-lt"/>
              <a:ea typeface="+mn-ea"/>
              <a:cs typeface="+mn-cs"/>
            </a:rPr>
            <a:t>は減したものの</a:t>
          </a:r>
          <a:r>
            <a:rPr kumimoji="1" lang="ja-JP" altLang="ja-JP" sz="1100">
              <a:solidFill>
                <a:schemeClr val="dk1"/>
              </a:solidFill>
              <a:effectLst/>
              <a:latin typeface="+mn-lt"/>
              <a:ea typeface="+mn-ea"/>
              <a:cs typeface="+mn-cs"/>
            </a:rPr>
            <a:t>、事業費補正により基準財政需要額に算入された公債費の増に伴う基準財政需要額算入額が増加</a:t>
          </a:r>
          <a:r>
            <a:rPr kumimoji="1" lang="ja-JP" altLang="en-US" sz="1100">
              <a:solidFill>
                <a:schemeClr val="dk1"/>
              </a:solidFill>
              <a:effectLst/>
              <a:latin typeface="+mn-lt"/>
              <a:ea typeface="+mn-ea"/>
              <a:cs typeface="+mn-cs"/>
            </a:rPr>
            <a:t>したが</a:t>
          </a:r>
          <a:r>
            <a:rPr kumimoji="1" lang="ja-JP" altLang="ja-JP" sz="1100">
              <a:solidFill>
                <a:schemeClr val="dk1"/>
              </a:solidFill>
              <a:effectLst/>
              <a:latin typeface="+mn-lt"/>
              <a:ea typeface="+mn-ea"/>
              <a:cs typeface="+mn-cs"/>
            </a:rPr>
            <a:t>、算入公債費等が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元利償還金等の増加と算入公債費等の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により、実質公債費比率の分子は増加した。</a:t>
          </a:r>
          <a:endParaRPr lang="ja-JP" altLang="ja-JP" sz="1400">
            <a:effectLst/>
          </a:endParaRPr>
        </a:p>
        <a:p>
          <a:r>
            <a:rPr kumimoji="1" lang="ja-JP" altLang="ja-JP" sz="1100">
              <a:solidFill>
                <a:schemeClr val="dk1"/>
              </a:solidFill>
              <a:effectLst/>
              <a:latin typeface="+mn-lt"/>
              <a:ea typeface="+mn-ea"/>
              <a:cs typeface="+mn-cs"/>
            </a:rPr>
            <a:t>今後も新たな市債の発行の抑制を図り、公債費の縮減に努める。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該当なし</a:t>
          </a:r>
          <a:r>
            <a:rPr kumimoji="1" lang="ja-JP" altLang="ja-JP" sz="1100">
              <a:solidFill>
                <a:schemeClr val="dk1"/>
              </a:solidFill>
              <a:effectLst/>
              <a:latin typeface="+mn-lt"/>
              <a:ea typeface="+mn-ea"/>
              <a:cs typeface="+mn-cs"/>
            </a:rPr>
            <a:t>。</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群馬県前橋市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地方債残高の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により、将来負担額は</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充当可能財源等は</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将来負担額の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以上に充当可能財源等</a:t>
          </a:r>
          <a:r>
            <a:rPr kumimoji="1" lang="ja-JP" altLang="en-US" sz="1100">
              <a:solidFill>
                <a:schemeClr val="dk1"/>
              </a:solidFill>
              <a:effectLst/>
              <a:latin typeface="+mn-lt"/>
              <a:ea typeface="+mn-ea"/>
              <a:cs typeface="+mn-cs"/>
            </a:rPr>
            <a:t>が減少</a:t>
          </a:r>
          <a:r>
            <a:rPr kumimoji="1" lang="ja-JP" altLang="ja-JP" sz="1100">
              <a:solidFill>
                <a:schemeClr val="dk1"/>
              </a:solidFill>
              <a:effectLst/>
              <a:latin typeface="+mn-lt"/>
              <a:ea typeface="+mn-ea"/>
              <a:cs typeface="+mn-cs"/>
            </a:rPr>
            <a:t>したことにより、将来負担比率の分子は</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今後も新たな市債発行の抑制を図り、地方債残高の縮減に努め、更なる歳入確保と選択と集中による歳出縮減に取り組む。</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群馬県前橋市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ea"/>
              <a:ea typeface="+mn-ea"/>
              <a:cs typeface="+mn-cs"/>
            </a:rPr>
            <a:t>（増減理由）</a:t>
          </a:r>
          <a:endParaRPr lang="ja-JP" altLang="ja-JP" sz="1400">
            <a:effectLst/>
            <a:latin typeface="+mn-ea"/>
            <a:ea typeface="+mn-ea"/>
          </a:endParaRPr>
        </a:p>
        <a:p>
          <a:r>
            <a:rPr kumimoji="1" lang="ja-JP" altLang="ja-JP" sz="1400">
              <a:solidFill>
                <a:schemeClr val="dk1"/>
              </a:solidFill>
              <a:effectLst/>
              <a:latin typeface="+mn-ea"/>
              <a:ea typeface="+mn-ea"/>
              <a:cs typeface="+mn-cs"/>
            </a:rPr>
            <a:t>　財政調整基金については、前年度の決算剰余金</a:t>
          </a:r>
          <a:r>
            <a:rPr kumimoji="1" lang="en-US" altLang="ja-JP" sz="1400">
              <a:solidFill>
                <a:schemeClr val="dk1"/>
              </a:solidFill>
              <a:effectLst/>
              <a:latin typeface="+mn-ea"/>
              <a:ea typeface="+mn-ea"/>
              <a:cs typeface="+mn-cs"/>
            </a:rPr>
            <a:t>26</a:t>
          </a:r>
          <a:r>
            <a:rPr kumimoji="1" lang="ja-JP" altLang="ja-JP" sz="1400">
              <a:solidFill>
                <a:schemeClr val="dk1"/>
              </a:solidFill>
              <a:effectLst/>
              <a:latin typeface="+mn-ea"/>
              <a:ea typeface="+mn-ea"/>
              <a:cs typeface="+mn-cs"/>
            </a:rPr>
            <a:t>億円、予算積立</a:t>
          </a:r>
          <a:r>
            <a:rPr kumimoji="1" lang="ja-JP" altLang="en-US" sz="1400">
              <a:solidFill>
                <a:schemeClr val="dk1"/>
              </a:solidFill>
              <a:effectLst/>
              <a:latin typeface="+mn-ea"/>
              <a:ea typeface="+mn-ea"/>
              <a:cs typeface="+mn-cs"/>
            </a:rPr>
            <a:t>約</a:t>
          </a:r>
          <a:r>
            <a:rPr kumimoji="1" lang="en-US" altLang="ja-JP" sz="1400">
              <a:solidFill>
                <a:schemeClr val="dk1"/>
              </a:solidFill>
              <a:effectLst/>
              <a:latin typeface="+mn-ea"/>
              <a:ea typeface="+mn-ea"/>
              <a:cs typeface="+mn-cs"/>
            </a:rPr>
            <a:t>0.4</a:t>
          </a:r>
          <a:r>
            <a:rPr kumimoji="1" lang="ja-JP" altLang="ja-JP" sz="1400">
              <a:solidFill>
                <a:schemeClr val="dk1"/>
              </a:solidFill>
              <a:effectLst/>
              <a:latin typeface="+mn-ea"/>
              <a:ea typeface="+mn-ea"/>
              <a:cs typeface="+mn-cs"/>
            </a:rPr>
            <a:t>億円</a:t>
          </a:r>
          <a:r>
            <a:rPr kumimoji="1" lang="ja-JP" altLang="en-US" sz="1400">
              <a:solidFill>
                <a:schemeClr val="dk1"/>
              </a:solidFill>
              <a:effectLst/>
              <a:latin typeface="+mn-ea"/>
              <a:ea typeface="+mn-ea"/>
              <a:cs typeface="+mn-cs"/>
            </a:rPr>
            <a:t>し、約</a:t>
          </a:r>
          <a:r>
            <a:rPr kumimoji="1" lang="en-US" altLang="ja-JP" sz="1400">
              <a:solidFill>
                <a:schemeClr val="dk1"/>
              </a:solidFill>
              <a:effectLst/>
              <a:latin typeface="+mn-ea"/>
              <a:ea typeface="+mn-ea"/>
              <a:cs typeface="+mn-cs"/>
            </a:rPr>
            <a:t>26.8</a:t>
          </a:r>
          <a:r>
            <a:rPr kumimoji="1" lang="ja-JP" altLang="ja-JP" sz="1400">
              <a:solidFill>
                <a:schemeClr val="dk1"/>
              </a:solidFill>
              <a:effectLst/>
              <a:latin typeface="+mn-ea"/>
              <a:ea typeface="+mn-ea"/>
              <a:cs typeface="+mn-cs"/>
            </a:rPr>
            <a:t>億円</a:t>
          </a:r>
          <a:r>
            <a:rPr kumimoji="1" lang="ja-JP" altLang="en-US" sz="1400">
              <a:solidFill>
                <a:schemeClr val="dk1"/>
              </a:solidFill>
              <a:effectLst/>
              <a:latin typeface="+mn-ea"/>
              <a:ea typeface="+mn-ea"/>
              <a:cs typeface="+mn-cs"/>
            </a:rPr>
            <a:t>取崩した結果、約</a:t>
          </a:r>
          <a:r>
            <a:rPr kumimoji="1" lang="en-US" altLang="ja-JP" sz="1400">
              <a:solidFill>
                <a:schemeClr val="dk1"/>
              </a:solidFill>
              <a:effectLst/>
              <a:latin typeface="+mn-ea"/>
              <a:ea typeface="+mn-ea"/>
              <a:cs typeface="+mn-cs"/>
            </a:rPr>
            <a:t>0.4</a:t>
          </a:r>
          <a:r>
            <a:rPr kumimoji="1" lang="ja-JP" altLang="ja-JP" sz="1400">
              <a:solidFill>
                <a:schemeClr val="dk1"/>
              </a:solidFill>
              <a:effectLst/>
              <a:latin typeface="+mn-ea"/>
              <a:ea typeface="+mn-ea"/>
              <a:cs typeface="+mn-cs"/>
            </a:rPr>
            <a:t>億円の</a:t>
          </a:r>
          <a:r>
            <a:rPr kumimoji="1" lang="ja-JP" altLang="en-US" sz="1400">
              <a:solidFill>
                <a:schemeClr val="dk1"/>
              </a:solidFill>
              <a:effectLst/>
              <a:latin typeface="+mn-ea"/>
              <a:ea typeface="+mn-ea"/>
              <a:cs typeface="+mn-cs"/>
            </a:rPr>
            <a:t>減少</a:t>
          </a:r>
          <a:r>
            <a:rPr kumimoji="1" lang="ja-JP" altLang="ja-JP" sz="1400">
              <a:solidFill>
                <a:schemeClr val="dk1"/>
              </a:solidFill>
              <a:effectLst/>
              <a:latin typeface="+mn-ea"/>
              <a:ea typeface="+mn-ea"/>
              <a:cs typeface="+mn-cs"/>
            </a:rPr>
            <a:t>。</a:t>
          </a:r>
          <a:endParaRPr kumimoji="1" lang="en-US" altLang="ja-JP" sz="1400">
            <a:solidFill>
              <a:schemeClr val="dk1"/>
            </a:solidFill>
            <a:effectLst/>
            <a:latin typeface="+mn-ea"/>
            <a:ea typeface="+mn-ea"/>
            <a:cs typeface="+mn-cs"/>
          </a:endParaRPr>
        </a:p>
        <a:p>
          <a:r>
            <a:rPr kumimoji="1" lang="ja-JP" altLang="en-US" sz="1400">
              <a:solidFill>
                <a:schemeClr val="dk1"/>
              </a:solidFill>
              <a:effectLst/>
              <a:latin typeface="+mn-ea"/>
              <a:ea typeface="+mn-ea"/>
              <a:cs typeface="+mn-cs"/>
            </a:rPr>
            <a:t>　</a:t>
          </a:r>
          <a:r>
            <a:rPr kumimoji="1" lang="ja-JP" altLang="ja-JP" sz="1400">
              <a:solidFill>
                <a:schemeClr val="dk1"/>
              </a:solidFill>
              <a:effectLst/>
              <a:latin typeface="+mn-ea"/>
              <a:ea typeface="+mn-ea"/>
              <a:cs typeface="+mn-cs"/>
            </a:rPr>
            <a:t>減債基金</a:t>
          </a:r>
          <a:r>
            <a:rPr kumimoji="1" lang="ja-JP" altLang="en-US" sz="1400">
              <a:solidFill>
                <a:schemeClr val="dk1"/>
              </a:solidFill>
              <a:effectLst/>
              <a:latin typeface="+mn-ea"/>
              <a:ea typeface="+mn-ea"/>
              <a:cs typeface="+mn-cs"/>
            </a:rPr>
            <a:t>に</a:t>
          </a:r>
          <a:r>
            <a:rPr kumimoji="1" lang="ja-JP" altLang="ja-JP" sz="1400">
              <a:solidFill>
                <a:schemeClr val="dk1"/>
              </a:solidFill>
              <a:effectLst/>
              <a:latin typeface="+mn-ea"/>
              <a:ea typeface="+mn-ea"/>
              <a:cs typeface="+mn-cs"/>
            </a:rPr>
            <a:t>ついては、</a:t>
          </a:r>
          <a:r>
            <a:rPr kumimoji="1" lang="ja-JP" altLang="en-US" sz="1400">
              <a:solidFill>
                <a:schemeClr val="dk1"/>
              </a:solidFill>
              <a:effectLst/>
              <a:latin typeface="+mn-ea"/>
              <a:ea typeface="+mn-ea"/>
              <a:cs typeface="+mn-cs"/>
            </a:rPr>
            <a:t>予算積立により</a:t>
          </a:r>
          <a:r>
            <a:rPr kumimoji="1" lang="en-US" altLang="ja-JP" sz="1400">
              <a:solidFill>
                <a:schemeClr val="dk1"/>
              </a:solidFill>
              <a:effectLst/>
              <a:latin typeface="+mn-ea"/>
              <a:ea typeface="+mn-ea"/>
              <a:cs typeface="+mn-cs"/>
            </a:rPr>
            <a:t>0.01</a:t>
          </a:r>
          <a:r>
            <a:rPr kumimoji="1" lang="ja-JP" altLang="ja-JP" sz="1400">
              <a:solidFill>
                <a:schemeClr val="dk1"/>
              </a:solidFill>
              <a:effectLst/>
              <a:latin typeface="+mn-ea"/>
              <a:ea typeface="+mn-ea"/>
              <a:cs typeface="+mn-cs"/>
            </a:rPr>
            <a:t>億円の増加。</a:t>
          </a:r>
          <a:endParaRPr lang="ja-JP" altLang="ja-JP" sz="1400">
            <a:effectLst/>
            <a:latin typeface="+mn-ea"/>
            <a:ea typeface="+mn-ea"/>
          </a:endParaRPr>
        </a:p>
        <a:p>
          <a:r>
            <a:rPr kumimoji="1" lang="ja-JP" altLang="ja-JP" sz="1400">
              <a:solidFill>
                <a:schemeClr val="dk1"/>
              </a:solidFill>
              <a:effectLst/>
              <a:latin typeface="+mn-ea"/>
              <a:ea typeface="+mn-ea"/>
              <a:cs typeface="+mn-cs"/>
            </a:rPr>
            <a:t>　基金全体としては、</a:t>
          </a:r>
          <a:r>
            <a:rPr kumimoji="1" lang="ja-JP" altLang="en-US" sz="1400">
              <a:solidFill>
                <a:schemeClr val="dk1"/>
              </a:solidFill>
              <a:effectLst/>
              <a:latin typeface="+mn-ea"/>
              <a:ea typeface="+mn-ea"/>
              <a:cs typeface="+mn-cs"/>
            </a:rPr>
            <a:t>約</a:t>
          </a:r>
          <a:r>
            <a:rPr kumimoji="1" lang="en-US" altLang="ja-JP" sz="1400">
              <a:solidFill>
                <a:schemeClr val="dk1"/>
              </a:solidFill>
              <a:effectLst/>
              <a:latin typeface="+mn-ea"/>
              <a:ea typeface="+mn-ea"/>
              <a:cs typeface="+mn-cs"/>
            </a:rPr>
            <a:t>2.9</a:t>
          </a:r>
          <a:r>
            <a:rPr kumimoji="1" lang="ja-JP" altLang="ja-JP" sz="1400">
              <a:solidFill>
                <a:schemeClr val="dk1"/>
              </a:solidFill>
              <a:effectLst/>
              <a:latin typeface="+mn-ea"/>
              <a:ea typeface="+mn-ea"/>
              <a:cs typeface="+mn-cs"/>
            </a:rPr>
            <a:t>億円の</a:t>
          </a:r>
          <a:r>
            <a:rPr kumimoji="1" lang="ja-JP" altLang="en-US" sz="1400">
              <a:solidFill>
                <a:schemeClr val="dk1"/>
              </a:solidFill>
              <a:effectLst/>
              <a:latin typeface="+mn-ea"/>
              <a:ea typeface="+mn-ea"/>
              <a:cs typeface="+mn-cs"/>
            </a:rPr>
            <a:t>減少</a:t>
          </a:r>
          <a:r>
            <a:rPr kumimoji="1" lang="ja-JP" altLang="ja-JP" sz="1400">
              <a:solidFill>
                <a:schemeClr val="dk1"/>
              </a:solidFill>
              <a:effectLst/>
              <a:latin typeface="+mn-ea"/>
              <a:ea typeface="+mn-ea"/>
              <a:cs typeface="+mn-cs"/>
            </a:rPr>
            <a:t>となった。</a:t>
          </a:r>
          <a:endParaRPr lang="ja-JP" altLang="ja-JP" sz="1400">
            <a:effectLst/>
            <a:latin typeface="+mn-ea"/>
            <a:ea typeface="+mn-ea"/>
          </a:endParaRPr>
        </a:p>
        <a:p>
          <a:endParaRPr kumimoji="1" lang="en-US" altLang="ja-JP" sz="1400">
            <a:solidFill>
              <a:schemeClr val="dk1"/>
            </a:solidFill>
            <a:effectLst/>
            <a:latin typeface="+mn-ea"/>
            <a:ea typeface="+mn-ea"/>
            <a:cs typeface="+mn-cs"/>
          </a:endParaRPr>
        </a:p>
        <a:p>
          <a:r>
            <a:rPr kumimoji="1" lang="ja-JP" altLang="ja-JP" sz="1400">
              <a:solidFill>
                <a:schemeClr val="dk1"/>
              </a:solidFill>
              <a:effectLst/>
              <a:latin typeface="+mn-ea"/>
              <a:ea typeface="+mn-ea"/>
              <a:cs typeface="+mn-cs"/>
            </a:rPr>
            <a:t>（今後の方針）</a:t>
          </a:r>
          <a:endParaRPr lang="ja-JP" altLang="ja-JP" sz="1400">
            <a:effectLst/>
            <a:latin typeface="+mn-ea"/>
            <a:ea typeface="+mn-ea"/>
          </a:endParaRPr>
        </a:p>
        <a:p>
          <a:r>
            <a:rPr kumimoji="1" lang="ja-JP" altLang="ja-JP" sz="1400">
              <a:solidFill>
                <a:schemeClr val="dk1"/>
              </a:solidFill>
              <a:effectLst/>
              <a:latin typeface="+mn-ea"/>
              <a:ea typeface="+mn-ea"/>
              <a:cs typeface="+mn-cs"/>
            </a:rPr>
            <a:t>　財政調整基金</a:t>
          </a:r>
          <a:r>
            <a:rPr kumimoji="1" lang="ja-JP" altLang="en-US" sz="1400">
              <a:solidFill>
                <a:schemeClr val="dk1"/>
              </a:solidFill>
              <a:effectLst/>
              <a:latin typeface="+mn-ea"/>
              <a:ea typeface="+mn-ea"/>
              <a:cs typeface="+mn-cs"/>
            </a:rPr>
            <a:t>は減少</a:t>
          </a:r>
          <a:r>
            <a:rPr kumimoji="1" lang="ja-JP" altLang="ja-JP" sz="1400">
              <a:solidFill>
                <a:schemeClr val="dk1"/>
              </a:solidFill>
              <a:effectLst/>
              <a:latin typeface="+mn-ea"/>
              <a:ea typeface="+mn-ea"/>
              <a:cs typeface="+mn-cs"/>
            </a:rPr>
            <a:t>、減債基金</a:t>
          </a:r>
          <a:r>
            <a:rPr kumimoji="1" lang="ja-JP" altLang="en-US" sz="1400">
              <a:solidFill>
                <a:schemeClr val="dk1"/>
              </a:solidFill>
              <a:effectLst/>
              <a:latin typeface="+mn-ea"/>
              <a:ea typeface="+mn-ea"/>
              <a:cs typeface="+mn-cs"/>
            </a:rPr>
            <a:t>は</a:t>
          </a:r>
          <a:r>
            <a:rPr kumimoji="1" lang="ja-JP" altLang="ja-JP" sz="1400">
              <a:solidFill>
                <a:schemeClr val="dk1"/>
              </a:solidFill>
              <a:effectLst/>
              <a:latin typeface="+mn-ea"/>
              <a:ea typeface="+mn-ea"/>
              <a:cs typeface="+mn-cs"/>
            </a:rPr>
            <a:t>増加</a:t>
          </a:r>
          <a:r>
            <a:rPr kumimoji="1" lang="ja-JP" altLang="en-US" sz="1400">
              <a:solidFill>
                <a:schemeClr val="dk1"/>
              </a:solidFill>
              <a:effectLst/>
              <a:latin typeface="+mn-ea"/>
              <a:ea typeface="+mn-ea"/>
              <a:cs typeface="+mn-cs"/>
            </a:rPr>
            <a:t>したが</a:t>
          </a:r>
          <a:r>
            <a:rPr kumimoji="1" lang="ja-JP" altLang="ja-JP" sz="1400">
              <a:solidFill>
                <a:schemeClr val="dk1"/>
              </a:solidFill>
              <a:effectLst/>
              <a:latin typeface="+mn-ea"/>
              <a:ea typeface="+mn-ea"/>
              <a:cs typeface="+mn-cs"/>
            </a:rPr>
            <a:t>、基金全体は</a:t>
          </a:r>
          <a:r>
            <a:rPr kumimoji="1" lang="ja-JP" altLang="en-US" sz="1400">
              <a:solidFill>
                <a:schemeClr val="dk1"/>
              </a:solidFill>
              <a:effectLst/>
              <a:latin typeface="+mn-ea"/>
              <a:ea typeface="+mn-ea"/>
              <a:cs typeface="+mn-cs"/>
            </a:rPr>
            <a:t>減少</a:t>
          </a:r>
          <a:r>
            <a:rPr kumimoji="1" lang="ja-JP" altLang="ja-JP" sz="1400">
              <a:solidFill>
                <a:schemeClr val="dk1"/>
              </a:solidFill>
              <a:effectLst/>
              <a:latin typeface="+mn-ea"/>
              <a:ea typeface="+mn-ea"/>
              <a:cs typeface="+mn-cs"/>
            </a:rPr>
            <a:t>傾向</a:t>
          </a:r>
          <a:r>
            <a:rPr kumimoji="1" lang="ja-JP" altLang="en-US" sz="1400">
              <a:solidFill>
                <a:schemeClr val="dk1"/>
              </a:solidFill>
              <a:effectLst/>
              <a:latin typeface="+mn-ea"/>
              <a:ea typeface="+mn-ea"/>
              <a:cs typeface="+mn-cs"/>
            </a:rPr>
            <a:t>のため</a:t>
          </a:r>
          <a:r>
            <a:rPr kumimoji="1" lang="ja-JP" altLang="ja-JP" sz="1400">
              <a:solidFill>
                <a:schemeClr val="dk1"/>
              </a:solidFill>
              <a:effectLst/>
              <a:latin typeface="+mn-ea"/>
              <a:ea typeface="+mn-ea"/>
              <a:cs typeface="+mn-cs"/>
            </a:rPr>
            <a:t>、各基金の使途・目的に従い、適切に積立て及び取崩しを行う。</a:t>
          </a:r>
          <a:endParaRPr lang="ja-JP" altLang="ja-JP" sz="1400">
            <a:effectLst/>
            <a:latin typeface="+mn-ea"/>
            <a:ea typeface="+mn-ea"/>
          </a:endParaRPr>
        </a:p>
        <a:p>
          <a:endParaRPr kumimoji="1" lang="en-US" altLang="ja-JP" sz="1400">
            <a:solidFill>
              <a:schemeClr val="dk1"/>
            </a:solidFill>
            <a:effectLst/>
            <a:latin typeface="+mn-ea"/>
            <a:ea typeface="+mn-ea"/>
            <a:cs typeface="+mn-cs"/>
          </a:endParaRPr>
        </a:p>
        <a:p>
          <a:endParaRPr kumimoji="1" lang="en-US" altLang="ja-JP" sz="1400">
            <a:solidFill>
              <a:schemeClr val="dk1"/>
            </a:solidFill>
            <a:effectLst/>
            <a:latin typeface="+mn-ea"/>
            <a:ea typeface="+mn-ea"/>
            <a:cs typeface="+mn-cs"/>
          </a:endParaRPr>
        </a:p>
        <a:p>
          <a:endParaRPr kumimoji="1" lang="en-US" altLang="ja-JP" sz="1400">
            <a:solidFill>
              <a:schemeClr val="dk1"/>
            </a:solidFill>
            <a:effectLst/>
            <a:latin typeface="+mn-ea"/>
            <a:ea typeface="+mn-ea"/>
            <a:cs typeface="+mn-cs"/>
          </a:endParaRPr>
        </a:p>
        <a:p>
          <a:endParaRPr kumimoji="1" lang="en-US" altLang="ja-JP" sz="1400">
            <a:solidFill>
              <a:schemeClr val="dk1"/>
            </a:solidFill>
            <a:effectLst/>
            <a:latin typeface="+mn-ea"/>
            <a:ea typeface="+mn-ea"/>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a:t>
          </a:r>
          <a:r>
            <a:rPr kumimoji="1" lang="ja-JP" altLang="ja-JP" sz="1400">
              <a:solidFill>
                <a:schemeClr val="dk1"/>
              </a:solidFill>
              <a:effectLst/>
              <a:latin typeface="+mn-ea"/>
              <a:ea typeface="+mn-ea"/>
              <a:cs typeface="+mn-cs"/>
            </a:rPr>
            <a:t>基金の使途）</a:t>
          </a:r>
          <a:endParaRPr lang="ja-JP" altLang="ja-JP" sz="1400">
            <a:effectLst/>
            <a:latin typeface="+mn-ea"/>
            <a:ea typeface="+mn-ea"/>
          </a:endParaRPr>
        </a:p>
        <a:p>
          <a:r>
            <a:rPr kumimoji="1" lang="ja-JP" altLang="ja-JP" sz="1400">
              <a:solidFill>
                <a:schemeClr val="dk1"/>
              </a:solidFill>
              <a:effectLst/>
              <a:latin typeface="+mn-ea"/>
              <a:ea typeface="+mn-ea"/>
              <a:cs typeface="+mn-cs"/>
            </a:rPr>
            <a:t>　公共施設等整備基金：公共施設等の整備及び公共施設等に付随する物品の購入要する経費に充てるもの</a:t>
          </a:r>
          <a:endParaRPr lang="ja-JP" altLang="ja-JP" sz="1400">
            <a:effectLst/>
            <a:latin typeface="+mn-ea"/>
            <a:ea typeface="+mn-ea"/>
          </a:endParaRPr>
        </a:p>
        <a:p>
          <a:r>
            <a:rPr kumimoji="1" lang="ja-JP" altLang="ja-JP" sz="1400">
              <a:solidFill>
                <a:schemeClr val="dk1"/>
              </a:solidFill>
              <a:effectLst/>
              <a:latin typeface="+mn-ea"/>
              <a:ea typeface="+mn-ea"/>
              <a:cs typeface="+mn-cs"/>
            </a:rPr>
            <a:t>　企業版ふるさと納税基金：まち・ひと・しごと創生寄附活用事業に要する経費の財源に充てるもの</a:t>
          </a:r>
          <a:endParaRPr lang="ja-JP" altLang="ja-JP" sz="1400">
            <a:effectLst/>
            <a:latin typeface="+mn-ea"/>
            <a:ea typeface="+mn-ea"/>
          </a:endParaRPr>
        </a:p>
        <a:p>
          <a:endParaRPr kumimoji="1" lang="en-US" altLang="ja-JP" sz="1400">
            <a:solidFill>
              <a:schemeClr val="dk1"/>
            </a:solidFill>
            <a:effectLst/>
            <a:latin typeface="+mn-ea"/>
            <a:ea typeface="+mn-ea"/>
            <a:cs typeface="+mn-cs"/>
          </a:endParaRPr>
        </a:p>
        <a:p>
          <a:r>
            <a:rPr kumimoji="1" lang="ja-JP" altLang="ja-JP" sz="1400">
              <a:solidFill>
                <a:schemeClr val="dk1"/>
              </a:solidFill>
              <a:effectLst/>
              <a:latin typeface="+mn-ea"/>
              <a:ea typeface="+mn-ea"/>
              <a:cs typeface="+mn-cs"/>
            </a:rPr>
            <a:t>（増減理由）</a:t>
          </a:r>
          <a:endParaRPr lang="ja-JP" altLang="ja-JP" sz="1400">
            <a:effectLst/>
            <a:latin typeface="+mn-ea"/>
            <a:ea typeface="+mn-ea"/>
          </a:endParaRPr>
        </a:p>
        <a:p>
          <a:r>
            <a:rPr kumimoji="1" lang="ja-JP" altLang="ja-JP" sz="1400">
              <a:solidFill>
                <a:schemeClr val="dk1"/>
              </a:solidFill>
              <a:effectLst/>
              <a:latin typeface="+mn-ea"/>
              <a:ea typeface="+mn-ea"/>
              <a:cs typeface="+mn-cs"/>
            </a:rPr>
            <a:t>　公共施設等整備基金については、</a:t>
          </a:r>
          <a:r>
            <a:rPr kumimoji="1" lang="ja-JP" altLang="en-US" sz="1400">
              <a:solidFill>
                <a:schemeClr val="dk1"/>
              </a:solidFill>
              <a:effectLst/>
              <a:latin typeface="+mn-ea"/>
              <a:ea typeface="+mn-ea"/>
              <a:cs typeface="+mn-cs"/>
            </a:rPr>
            <a:t>公共施設の長寿命化のため取崩し、約</a:t>
          </a:r>
          <a:r>
            <a:rPr kumimoji="1" lang="en-US" altLang="ja-JP" sz="1400">
              <a:solidFill>
                <a:schemeClr val="dk1"/>
              </a:solidFill>
              <a:effectLst/>
              <a:latin typeface="+mn-ea"/>
              <a:ea typeface="+mn-ea"/>
              <a:cs typeface="+mn-cs"/>
            </a:rPr>
            <a:t>2.2</a:t>
          </a:r>
          <a:r>
            <a:rPr kumimoji="1" lang="ja-JP" altLang="ja-JP" sz="1400">
              <a:solidFill>
                <a:schemeClr val="dk1"/>
              </a:solidFill>
              <a:effectLst/>
              <a:latin typeface="+mn-ea"/>
              <a:ea typeface="+mn-ea"/>
              <a:cs typeface="+mn-cs"/>
            </a:rPr>
            <a:t>億円の</a:t>
          </a:r>
          <a:r>
            <a:rPr kumimoji="1" lang="ja-JP" altLang="en-US" sz="1400">
              <a:solidFill>
                <a:schemeClr val="dk1"/>
              </a:solidFill>
              <a:effectLst/>
              <a:latin typeface="+mn-ea"/>
              <a:ea typeface="+mn-ea"/>
              <a:cs typeface="+mn-cs"/>
            </a:rPr>
            <a:t>減少</a:t>
          </a:r>
          <a:r>
            <a:rPr kumimoji="1" lang="ja-JP" altLang="ja-JP" sz="1400">
              <a:solidFill>
                <a:schemeClr val="dk1"/>
              </a:solidFill>
              <a:effectLst/>
              <a:latin typeface="+mn-ea"/>
              <a:ea typeface="+mn-ea"/>
              <a:cs typeface="+mn-cs"/>
            </a:rPr>
            <a:t>。</a:t>
          </a:r>
          <a:endParaRPr kumimoji="1" lang="en-US" altLang="ja-JP" sz="1400">
            <a:solidFill>
              <a:schemeClr val="dk1"/>
            </a:solidFill>
            <a:effectLst/>
            <a:latin typeface="+mn-ea"/>
            <a:ea typeface="+mn-ea"/>
            <a:cs typeface="+mn-cs"/>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企業版ふるさと納税基金については、</a:t>
          </a:r>
          <a:r>
            <a:rPr kumimoji="1" lang="ja-JP" altLang="en-US" sz="1400">
              <a:solidFill>
                <a:schemeClr val="dk1"/>
              </a:solidFill>
              <a:effectLst/>
              <a:latin typeface="+mn-lt"/>
              <a:ea typeface="+mn-ea"/>
              <a:cs typeface="+mn-cs"/>
            </a:rPr>
            <a:t>企業版ふるさと納税を予算積立てした結果、約</a:t>
          </a:r>
          <a:r>
            <a:rPr kumimoji="1" lang="en-US" altLang="ja-JP" sz="1400">
              <a:solidFill>
                <a:schemeClr val="dk1"/>
              </a:solidFill>
              <a:effectLst/>
              <a:latin typeface="+mn-lt"/>
              <a:ea typeface="+mn-ea"/>
              <a:cs typeface="+mn-cs"/>
            </a:rPr>
            <a:t>5</a:t>
          </a:r>
          <a:r>
            <a:rPr kumimoji="1" lang="ja-JP" altLang="ja-JP" sz="1400">
              <a:solidFill>
                <a:schemeClr val="dk1"/>
              </a:solidFill>
              <a:effectLst/>
              <a:latin typeface="+mn-lt"/>
              <a:ea typeface="+mn-ea"/>
              <a:cs typeface="+mn-cs"/>
            </a:rPr>
            <a:t>億円増加。</a:t>
          </a:r>
          <a:endParaRPr lang="ja-JP" altLang="ja-JP" sz="1400">
            <a:effectLst/>
            <a:latin typeface="+mn-ea"/>
            <a:ea typeface="+mn-ea"/>
          </a:endParaRPr>
        </a:p>
        <a:p>
          <a:endParaRPr kumimoji="1" lang="en-US" altLang="ja-JP" sz="1400">
            <a:solidFill>
              <a:schemeClr val="dk1"/>
            </a:solidFill>
            <a:effectLst/>
            <a:latin typeface="+mn-ea"/>
            <a:ea typeface="+mn-ea"/>
            <a:cs typeface="+mn-cs"/>
          </a:endParaRPr>
        </a:p>
        <a:p>
          <a:r>
            <a:rPr kumimoji="1" lang="ja-JP" altLang="ja-JP" sz="1400">
              <a:solidFill>
                <a:schemeClr val="dk1"/>
              </a:solidFill>
              <a:effectLst/>
              <a:latin typeface="+mn-ea"/>
              <a:ea typeface="+mn-ea"/>
              <a:cs typeface="+mn-cs"/>
            </a:rPr>
            <a:t>（今後の方針）</a:t>
          </a:r>
          <a:endParaRPr lang="ja-JP" altLang="ja-JP" sz="1400">
            <a:effectLst/>
            <a:latin typeface="+mn-ea"/>
            <a:ea typeface="+mn-ea"/>
          </a:endParaRPr>
        </a:p>
        <a:p>
          <a:r>
            <a:rPr kumimoji="1" lang="ja-JP" altLang="ja-JP" sz="1400">
              <a:solidFill>
                <a:schemeClr val="dk1"/>
              </a:solidFill>
              <a:effectLst/>
              <a:latin typeface="+mn-ea"/>
              <a:ea typeface="+mn-ea"/>
              <a:cs typeface="+mn-cs"/>
            </a:rPr>
            <a:t>　公共施設等整備基金：今後の公共施設の整備のための財源に充てるため、適切に積立を行う。</a:t>
          </a:r>
          <a:endParaRPr lang="ja-JP" altLang="ja-JP" sz="1400">
            <a:effectLst/>
            <a:latin typeface="+mn-ea"/>
            <a:ea typeface="+mn-ea"/>
          </a:endParaRPr>
        </a:p>
        <a:p>
          <a:r>
            <a:rPr kumimoji="1" lang="ja-JP" altLang="ja-JP" sz="1400">
              <a:solidFill>
                <a:schemeClr val="dk1"/>
              </a:solidFill>
              <a:effectLst/>
              <a:latin typeface="+mn-ea"/>
              <a:ea typeface="+mn-ea"/>
              <a:cs typeface="+mn-cs"/>
            </a:rPr>
            <a:t>　</a:t>
          </a:r>
          <a:r>
            <a:rPr kumimoji="1" lang="ja-JP" altLang="en-US" sz="1400">
              <a:solidFill>
                <a:schemeClr val="dk1"/>
              </a:solidFill>
              <a:effectLst/>
              <a:latin typeface="+mn-ea"/>
              <a:ea typeface="+mn-ea"/>
              <a:cs typeface="+mn-cs"/>
            </a:rPr>
            <a:t>企業版ふるさと納税基金</a:t>
          </a:r>
          <a:r>
            <a:rPr kumimoji="1" lang="ja-JP" altLang="ja-JP" sz="1400">
              <a:solidFill>
                <a:schemeClr val="dk1"/>
              </a:solidFill>
              <a:effectLst/>
              <a:latin typeface="+mn-ea"/>
              <a:ea typeface="+mn-ea"/>
              <a:cs typeface="+mn-cs"/>
            </a:rPr>
            <a:t>：まち・ひと・しごと創生寄附活用事業に要する財源に充てるため、適切に積立を行う。</a:t>
          </a:r>
          <a:endParaRPr lang="ja-JP" altLang="ja-JP" sz="1400">
            <a:effectLst/>
            <a:latin typeface="+mn-ea"/>
            <a:ea typeface="+mn-ea"/>
          </a:endParaRPr>
        </a:p>
        <a:p>
          <a:endParaRPr kumimoji="1" lang="en-US" altLang="ja-JP" sz="1400">
            <a:solidFill>
              <a:schemeClr val="dk1"/>
            </a:solidFill>
            <a:effectLst/>
            <a:latin typeface="+mn-ea"/>
            <a:ea typeface="+mn-ea"/>
            <a:cs typeface="+mn-cs"/>
          </a:endParaRPr>
        </a:p>
        <a:p>
          <a:endParaRPr kumimoji="1" lang="en-US" altLang="ja-JP" sz="14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ea"/>
              <a:ea typeface="+mn-ea"/>
              <a:cs typeface="+mn-cs"/>
            </a:rPr>
            <a:t>（増減理由）</a:t>
          </a:r>
          <a:endParaRPr lang="ja-JP" altLang="ja-JP" sz="1400">
            <a:effectLst/>
            <a:latin typeface="+mn-ea"/>
            <a:ea typeface="+mn-ea"/>
          </a:endParaRPr>
        </a:p>
        <a:p>
          <a:r>
            <a:rPr kumimoji="1" lang="ja-JP" altLang="ja-JP" sz="1400">
              <a:solidFill>
                <a:schemeClr val="dk1"/>
              </a:solidFill>
              <a:effectLst/>
              <a:latin typeface="+mn-ea"/>
              <a:ea typeface="+mn-ea"/>
              <a:cs typeface="+mn-cs"/>
            </a:rPr>
            <a:t>　前年度の決算剰余金</a:t>
          </a:r>
          <a:r>
            <a:rPr kumimoji="1" lang="en-US" altLang="ja-JP" sz="1400">
              <a:solidFill>
                <a:schemeClr val="dk1"/>
              </a:solidFill>
              <a:effectLst/>
              <a:latin typeface="+mn-ea"/>
              <a:ea typeface="+mn-ea"/>
              <a:cs typeface="+mn-cs"/>
            </a:rPr>
            <a:t>26</a:t>
          </a:r>
          <a:r>
            <a:rPr kumimoji="1" lang="ja-JP" altLang="ja-JP" sz="1400">
              <a:solidFill>
                <a:schemeClr val="dk1"/>
              </a:solidFill>
              <a:effectLst/>
              <a:latin typeface="+mn-ea"/>
              <a:ea typeface="+mn-ea"/>
              <a:cs typeface="+mn-cs"/>
            </a:rPr>
            <a:t>億円、予算積立</a:t>
          </a:r>
          <a:r>
            <a:rPr kumimoji="1" lang="ja-JP" altLang="en-US" sz="1400">
              <a:solidFill>
                <a:schemeClr val="dk1"/>
              </a:solidFill>
              <a:effectLst/>
              <a:latin typeface="+mn-ea"/>
              <a:ea typeface="+mn-ea"/>
              <a:cs typeface="+mn-cs"/>
            </a:rPr>
            <a:t>約</a:t>
          </a:r>
          <a:r>
            <a:rPr kumimoji="1" lang="en-US" altLang="ja-JP" sz="1400">
              <a:solidFill>
                <a:schemeClr val="dk1"/>
              </a:solidFill>
              <a:effectLst/>
              <a:latin typeface="+mn-ea"/>
              <a:ea typeface="+mn-ea"/>
              <a:cs typeface="+mn-cs"/>
            </a:rPr>
            <a:t>0.4</a:t>
          </a:r>
          <a:r>
            <a:rPr kumimoji="1" lang="ja-JP" altLang="ja-JP" sz="1400">
              <a:solidFill>
                <a:schemeClr val="dk1"/>
              </a:solidFill>
              <a:effectLst/>
              <a:latin typeface="+mn-ea"/>
              <a:ea typeface="+mn-ea"/>
              <a:cs typeface="+mn-cs"/>
            </a:rPr>
            <a:t>億円を積み立て</a:t>
          </a:r>
          <a:r>
            <a:rPr kumimoji="1" lang="ja-JP" altLang="en-US" sz="1400">
              <a:solidFill>
                <a:schemeClr val="dk1"/>
              </a:solidFill>
              <a:effectLst/>
              <a:latin typeface="+mn-ea"/>
              <a:ea typeface="+mn-ea"/>
              <a:cs typeface="+mn-cs"/>
            </a:rPr>
            <a:t>、約</a:t>
          </a:r>
          <a:r>
            <a:rPr kumimoji="1" lang="en-US" altLang="ja-JP" sz="1400">
              <a:solidFill>
                <a:schemeClr val="dk1"/>
              </a:solidFill>
              <a:effectLst/>
              <a:latin typeface="+mn-ea"/>
              <a:ea typeface="+mn-ea"/>
              <a:cs typeface="+mn-cs"/>
            </a:rPr>
            <a:t>26.8</a:t>
          </a:r>
          <a:r>
            <a:rPr kumimoji="1" lang="ja-JP" altLang="en-US" sz="1400">
              <a:solidFill>
                <a:schemeClr val="dk1"/>
              </a:solidFill>
              <a:effectLst/>
              <a:latin typeface="+mn-ea"/>
              <a:ea typeface="+mn-ea"/>
              <a:cs typeface="+mn-cs"/>
            </a:rPr>
            <a:t>億円取崩した結果</a:t>
          </a:r>
          <a:r>
            <a:rPr kumimoji="1" lang="ja-JP" altLang="ja-JP" sz="1400">
              <a:solidFill>
                <a:schemeClr val="dk1"/>
              </a:solidFill>
              <a:effectLst/>
              <a:latin typeface="+mn-ea"/>
              <a:ea typeface="+mn-ea"/>
              <a:cs typeface="+mn-cs"/>
            </a:rPr>
            <a:t>、</a:t>
          </a:r>
          <a:r>
            <a:rPr kumimoji="1" lang="ja-JP" altLang="en-US" sz="1400">
              <a:solidFill>
                <a:schemeClr val="dk1"/>
              </a:solidFill>
              <a:effectLst/>
              <a:latin typeface="+mn-ea"/>
              <a:ea typeface="+mn-ea"/>
              <a:cs typeface="+mn-cs"/>
            </a:rPr>
            <a:t>約</a:t>
          </a:r>
          <a:r>
            <a:rPr kumimoji="1" lang="en-US" altLang="ja-JP" sz="1400">
              <a:solidFill>
                <a:schemeClr val="dk1"/>
              </a:solidFill>
              <a:effectLst/>
              <a:latin typeface="+mn-ea"/>
              <a:ea typeface="+mn-ea"/>
              <a:cs typeface="+mn-cs"/>
            </a:rPr>
            <a:t>0.4</a:t>
          </a:r>
          <a:r>
            <a:rPr kumimoji="1" lang="ja-JP" altLang="ja-JP" sz="1400">
              <a:solidFill>
                <a:schemeClr val="dk1"/>
              </a:solidFill>
              <a:effectLst/>
              <a:latin typeface="+mn-ea"/>
              <a:ea typeface="+mn-ea"/>
              <a:cs typeface="+mn-cs"/>
            </a:rPr>
            <a:t>億円の</a:t>
          </a:r>
          <a:r>
            <a:rPr kumimoji="1" lang="ja-JP" altLang="en-US" sz="1400">
              <a:solidFill>
                <a:schemeClr val="dk1"/>
              </a:solidFill>
              <a:effectLst/>
              <a:latin typeface="+mn-ea"/>
              <a:ea typeface="+mn-ea"/>
              <a:cs typeface="+mn-cs"/>
            </a:rPr>
            <a:t>減少</a:t>
          </a:r>
          <a:r>
            <a:rPr kumimoji="1" lang="ja-JP" altLang="ja-JP" sz="1400">
              <a:solidFill>
                <a:schemeClr val="dk1"/>
              </a:solidFill>
              <a:effectLst/>
              <a:latin typeface="+mn-ea"/>
              <a:ea typeface="+mn-ea"/>
              <a:cs typeface="+mn-cs"/>
            </a:rPr>
            <a:t>となった。</a:t>
          </a:r>
          <a:endParaRPr kumimoji="1" lang="en-US" altLang="ja-JP" sz="1400">
            <a:solidFill>
              <a:schemeClr val="dk1"/>
            </a:solidFill>
            <a:effectLst/>
            <a:latin typeface="+mn-ea"/>
            <a:ea typeface="+mn-ea"/>
            <a:cs typeface="+mn-cs"/>
          </a:endParaRPr>
        </a:p>
        <a:p>
          <a:endParaRPr lang="ja-JP" altLang="ja-JP" sz="1400">
            <a:effectLst/>
            <a:latin typeface="+mn-ea"/>
            <a:ea typeface="+mn-ea"/>
          </a:endParaRPr>
        </a:p>
        <a:p>
          <a:r>
            <a:rPr kumimoji="1" lang="ja-JP" altLang="ja-JP" sz="1400">
              <a:solidFill>
                <a:schemeClr val="dk1"/>
              </a:solidFill>
              <a:effectLst/>
              <a:latin typeface="+mn-ea"/>
              <a:ea typeface="+mn-ea"/>
              <a:cs typeface="+mn-cs"/>
            </a:rPr>
            <a:t>（今後の方針）</a:t>
          </a:r>
          <a:endParaRPr lang="ja-JP" altLang="ja-JP" sz="1400">
            <a:effectLst/>
            <a:latin typeface="+mn-ea"/>
            <a:ea typeface="+mn-ea"/>
          </a:endParaRPr>
        </a:p>
        <a:p>
          <a:r>
            <a:rPr kumimoji="1" lang="ja-JP" altLang="ja-JP" sz="1400">
              <a:solidFill>
                <a:schemeClr val="dk1"/>
              </a:solidFill>
              <a:effectLst/>
              <a:latin typeface="+mn-ea"/>
              <a:ea typeface="+mn-ea"/>
              <a:cs typeface="+mn-cs"/>
            </a:rPr>
            <a:t>　標準財政規模の</a:t>
          </a:r>
          <a:r>
            <a:rPr kumimoji="1" lang="en-US" altLang="ja-JP" sz="1400">
              <a:solidFill>
                <a:schemeClr val="dk1"/>
              </a:solidFill>
              <a:effectLst/>
              <a:latin typeface="+mn-ea"/>
              <a:ea typeface="+mn-ea"/>
              <a:cs typeface="+mn-cs"/>
            </a:rPr>
            <a:t>10</a:t>
          </a:r>
          <a:r>
            <a:rPr kumimoji="1" lang="ja-JP" altLang="ja-JP" sz="1400">
              <a:solidFill>
                <a:schemeClr val="dk1"/>
              </a:solidFill>
              <a:effectLst/>
              <a:latin typeface="+mn-ea"/>
              <a:ea typeface="+mn-ea"/>
              <a:cs typeface="+mn-cs"/>
            </a:rPr>
            <a:t>％程度を確保していけることが望ましいものと考えている。今後の財政状況を踏まえた場合に、急激な財政状況の変化等への対応も考慮し、適切な基金</a:t>
          </a:r>
          <a:r>
            <a:rPr kumimoji="1" lang="ja-JP" altLang="en-US" sz="1400">
              <a:solidFill>
                <a:schemeClr val="dk1"/>
              </a:solidFill>
              <a:effectLst/>
              <a:latin typeface="+mn-ea"/>
              <a:ea typeface="+mn-ea"/>
              <a:cs typeface="+mn-cs"/>
            </a:rPr>
            <a:t>を</a:t>
          </a:r>
          <a:r>
            <a:rPr kumimoji="1" lang="ja-JP" altLang="ja-JP" sz="1400">
              <a:solidFill>
                <a:schemeClr val="dk1"/>
              </a:solidFill>
              <a:effectLst/>
              <a:latin typeface="+mn-ea"/>
              <a:ea typeface="+mn-ea"/>
              <a:cs typeface="+mn-cs"/>
            </a:rPr>
            <a:t>維持することを基本としている。</a:t>
          </a:r>
          <a:endParaRPr lang="ja-JP" altLang="ja-JP" sz="1400">
            <a:effectLst/>
            <a:latin typeface="+mn-ea"/>
            <a:ea typeface="+mn-ea"/>
          </a:endParaRPr>
        </a:p>
        <a:p>
          <a:r>
            <a:rPr kumimoji="1" lang="ja-JP" altLang="ja-JP" sz="1400">
              <a:solidFill>
                <a:schemeClr val="dk1"/>
              </a:solidFill>
              <a:effectLst/>
              <a:latin typeface="+mn-ea"/>
              <a:ea typeface="+mn-ea"/>
              <a:cs typeface="+mn-cs"/>
            </a:rPr>
            <a:t>　今後も、災害への備え等のため、基金残高の維持とともに、減災・防災への施策に取り組む。</a:t>
          </a:r>
          <a:endParaRPr kumimoji="1" lang="en-US" altLang="ja-JP" sz="14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ea"/>
              <a:ea typeface="+mn-ea"/>
              <a:cs typeface="+mn-cs"/>
            </a:rPr>
            <a:t>（</a:t>
          </a:r>
          <a:r>
            <a:rPr kumimoji="1" lang="ja-JP" altLang="ja-JP" sz="1400">
              <a:solidFill>
                <a:schemeClr val="dk1"/>
              </a:solidFill>
              <a:effectLst/>
              <a:latin typeface="+mn-ea"/>
              <a:ea typeface="+mn-ea"/>
              <a:cs typeface="+mn-cs"/>
            </a:rPr>
            <a:t>増減理由）</a:t>
          </a:r>
          <a:endParaRPr lang="ja-JP" altLang="ja-JP" sz="1400">
            <a:effectLst/>
            <a:latin typeface="+mn-ea"/>
            <a:ea typeface="+mn-ea"/>
          </a:endParaRPr>
        </a:p>
        <a:p>
          <a:pPr eaLnBrk="1" fontAlgn="auto" latinLnBrk="0" hangingPunct="1"/>
          <a:r>
            <a:rPr kumimoji="1" lang="ja-JP" altLang="ja-JP" sz="1400">
              <a:solidFill>
                <a:schemeClr val="dk1"/>
              </a:solidFill>
              <a:effectLst/>
              <a:latin typeface="+mn-ea"/>
              <a:ea typeface="+mn-ea"/>
              <a:cs typeface="+mn-cs"/>
            </a:rPr>
            <a:t>　</a:t>
          </a:r>
          <a:r>
            <a:rPr kumimoji="1" lang="ja-JP" altLang="en-US" sz="1400">
              <a:solidFill>
                <a:schemeClr val="dk1"/>
              </a:solidFill>
              <a:effectLst/>
              <a:latin typeface="+mn-ea"/>
              <a:ea typeface="+mn-ea"/>
              <a:cs typeface="+mn-cs"/>
            </a:rPr>
            <a:t>予算積立により</a:t>
          </a:r>
          <a:r>
            <a:rPr kumimoji="1" lang="en-US" altLang="ja-JP" sz="1400">
              <a:solidFill>
                <a:schemeClr val="dk1"/>
              </a:solidFill>
              <a:effectLst/>
              <a:latin typeface="+mn-ea"/>
              <a:ea typeface="+mn-ea"/>
              <a:cs typeface="+mn-cs"/>
            </a:rPr>
            <a:t>0.01</a:t>
          </a:r>
          <a:r>
            <a:rPr kumimoji="1" lang="ja-JP" altLang="ja-JP" sz="1400">
              <a:solidFill>
                <a:schemeClr val="dk1"/>
              </a:solidFill>
              <a:effectLst/>
              <a:latin typeface="+mn-ea"/>
              <a:ea typeface="+mn-ea"/>
              <a:cs typeface="+mn-cs"/>
            </a:rPr>
            <a:t>億円の増加となった。</a:t>
          </a:r>
          <a:endParaRPr kumimoji="1" lang="en-US" altLang="ja-JP" sz="1400">
            <a:solidFill>
              <a:schemeClr val="dk1"/>
            </a:solidFill>
            <a:effectLst/>
            <a:latin typeface="+mn-ea"/>
            <a:ea typeface="+mn-ea"/>
            <a:cs typeface="+mn-cs"/>
          </a:endParaRPr>
        </a:p>
        <a:p>
          <a:pPr eaLnBrk="1" fontAlgn="auto" latinLnBrk="0" hangingPunct="1"/>
          <a:endParaRPr kumimoji="1" lang="en-US" altLang="ja-JP" sz="1400">
            <a:solidFill>
              <a:schemeClr val="dk1"/>
            </a:solidFill>
            <a:effectLst/>
            <a:latin typeface="+mn-ea"/>
            <a:ea typeface="+mn-ea"/>
            <a:cs typeface="+mn-cs"/>
          </a:endParaRPr>
        </a:p>
        <a:p>
          <a:pPr eaLnBrk="1" fontAlgn="auto" latinLnBrk="0" hangingPunct="1"/>
          <a:r>
            <a:rPr kumimoji="1" lang="ja-JP" altLang="ja-JP" sz="1400">
              <a:solidFill>
                <a:schemeClr val="dk1"/>
              </a:solidFill>
              <a:effectLst/>
              <a:latin typeface="+mn-ea"/>
              <a:ea typeface="+mn-ea"/>
              <a:cs typeface="+mn-cs"/>
            </a:rPr>
            <a:t>（今後の方針）</a:t>
          </a:r>
          <a:endParaRPr lang="ja-JP" altLang="ja-JP" sz="1400">
            <a:effectLst/>
            <a:latin typeface="+mn-ea"/>
            <a:ea typeface="+mn-ea"/>
          </a:endParaRPr>
        </a:p>
        <a:p>
          <a:r>
            <a:rPr kumimoji="1" lang="ja-JP" altLang="ja-JP" sz="1400">
              <a:solidFill>
                <a:schemeClr val="dk1"/>
              </a:solidFill>
              <a:effectLst/>
              <a:latin typeface="+mn-ea"/>
              <a:ea typeface="+mn-ea"/>
              <a:cs typeface="+mn-cs"/>
            </a:rPr>
            <a:t>　</a:t>
          </a:r>
          <a:r>
            <a:rPr kumimoji="1" lang="ja-JP" altLang="en-US" sz="1400">
              <a:solidFill>
                <a:schemeClr val="dk1"/>
              </a:solidFill>
              <a:effectLst/>
              <a:latin typeface="+mn-ea"/>
              <a:ea typeface="+mn-ea"/>
              <a:cs typeface="+mn-cs"/>
            </a:rPr>
            <a:t>令和</a:t>
          </a:r>
          <a:r>
            <a:rPr kumimoji="1" lang="en-US" altLang="ja-JP" sz="1400">
              <a:solidFill>
                <a:schemeClr val="dk1"/>
              </a:solidFill>
              <a:effectLst/>
              <a:latin typeface="+mn-ea"/>
              <a:ea typeface="+mn-ea"/>
              <a:cs typeface="+mn-cs"/>
            </a:rPr>
            <a:t>3</a:t>
          </a:r>
          <a:r>
            <a:rPr kumimoji="1" lang="ja-JP" altLang="en-US" sz="1400">
              <a:solidFill>
                <a:schemeClr val="dk1"/>
              </a:solidFill>
              <a:effectLst/>
              <a:latin typeface="+mn-ea"/>
              <a:ea typeface="+mn-ea"/>
              <a:cs typeface="+mn-cs"/>
            </a:rPr>
            <a:t>年度に</a:t>
          </a:r>
          <a:r>
            <a:rPr kumimoji="1" lang="ja-JP" altLang="ja-JP" sz="1400">
              <a:solidFill>
                <a:schemeClr val="dk1"/>
              </a:solidFill>
              <a:effectLst/>
              <a:latin typeface="+mn-ea"/>
              <a:ea typeface="+mn-ea"/>
              <a:cs typeface="+mn-cs"/>
            </a:rPr>
            <a:t>積み立てた基金については、</a:t>
          </a:r>
          <a:r>
            <a:rPr kumimoji="1" lang="ja-JP" altLang="en-US" sz="1400">
              <a:solidFill>
                <a:schemeClr val="dk1"/>
              </a:solidFill>
              <a:effectLst/>
              <a:latin typeface="+mn-ea"/>
              <a:ea typeface="+mn-ea"/>
              <a:cs typeface="+mn-cs"/>
            </a:rPr>
            <a:t>臨時財政対策債の償還に合わせて</a:t>
          </a:r>
          <a:r>
            <a:rPr kumimoji="1" lang="ja-JP" altLang="ja-JP" sz="1400">
              <a:solidFill>
                <a:schemeClr val="dk1"/>
              </a:solidFill>
              <a:effectLst/>
              <a:latin typeface="+mn-ea"/>
              <a:ea typeface="+mn-ea"/>
              <a:cs typeface="+mn-cs"/>
            </a:rPr>
            <a:t>活用していく。今後も、新たな市債の発行の抑制を図り、公債費の縮減に努める。</a:t>
          </a:r>
          <a:endParaRPr kumimoji="1" lang="en-US" altLang="ja-JP" sz="1400">
            <a:solidFill>
              <a:schemeClr val="dk1"/>
            </a:solidFill>
            <a:effectLst/>
            <a:latin typeface="+mn-ea"/>
            <a:ea typeface="+mn-ea"/>
            <a:cs typeface="+mn-cs"/>
          </a:endParaRPr>
        </a:p>
        <a:p>
          <a:endParaRPr kumimoji="1" lang="en-US" altLang="ja-JP" sz="1400">
            <a:solidFill>
              <a:schemeClr val="dk1"/>
            </a:solidFill>
            <a:effectLst/>
            <a:latin typeface="+mn-ea"/>
            <a:ea typeface="+mn-ea"/>
            <a:cs typeface="+mn-cs"/>
          </a:endParaRPr>
        </a:p>
        <a:p>
          <a:endParaRPr kumimoji="1" lang="en-US" altLang="ja-JP" sz="14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B35FB475-D08C-43EE-9AF0-3FCF7F36C3BF}"/>
            </a:ext>
          </a:extLst>
        </xdr:cNvPr>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56527CC9-2E89-4661-AE9E-E71A9E080868}"/>
            </a:ext>
          </a:extLst>
        </xdr:cNvPr>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D7F06298-931F-41E4-808D-20E8CD858475}"/>
            </a:ext>
          </a:extLst>
        </xdr:cNvPr>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6572E92B-C15B-4FE5-86B8-F7CCEF4B4B02}"/>
            </a:ext>
          </a:extLst>
        </xdr:cNvPr>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群馬県前橋市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E23BE17B-3FC7-4683-94B4-71E172F22D6F}"/>
            </a:ext>
          </a:extLst>
        </xdr:cNvPr>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14834A69-8748-4726-9E70-9F0D2DD922EE}"/>
            </a:ext>
          </a:extLst>
        </xdr:cNvPr>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E4D493B6-4DB7-4974-BF72-CB05BB4FD063}"/>
            </a:ext>
          </a:extLst>
        </xdr:cNvPr>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8B20D5C0-CEBA-4BEB-877E-FD0BB812AB48}"/>
            </a:ext>
          </a:extLst>
        </xdr:cNvPr>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1CADE214-38AB-46FF-969B-56B5A3289015}"/>
            </a:ext>
          </a:extLst>
        </xdr:cNvPr>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11678B06-2E4B-4AF4-84EE-0F00B77A45D9}"/>
            </a:ext>
          </a:extLst>
        </xdr:cNvPr>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331,771
324,159
311.59
161,792,003
155,389,274
5,166,324
78,628,898
152,657,722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634C4F11-0F3A-4631-8847-590433CE0236}"/>
            </a:ext>
          </a:extLst>
        </xdr:cNvPr>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392784A3-394C-4ACA-9ADC-D6044C5964C3}"/>
            </a:ext>
          </a:extLst>
        </xdr:cNvPr>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1B34EA63-5E86-4A6E-A789-A70C1C2F6729}"/>
            </a:ext>
          </a:extLst>
        </xdr:cNvPr>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66EA0F65-B7DF-4EB8-91DB-753B716D9953}"/>
            </a:ext>
          </a:extLst>
        </xdr:cNvPr>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6924F2C9-89AF-488E-9CF3-E1EF7BEE7A53}"/>
            </a:ext>
          </a:extLst>
        </xdr:cNvPr>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C1F82493-F5D9-4C61-A74C-1F32567FE1F9}"/>
            </a:ext>
          </a:extLst>
        </xdr:cNvPr>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6DBC34E7-E47C-4F0B-B2D6-715EF7824D1E}"/>
            </a:ext>
          </a:extLst>
        </xdr:cNvPr>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5EAD8B3E-F74F-4C4E-8709-A42D3C319E23}"/>
            </a:ext>
          </a:extLst>
        </xdr:cNvPr>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DA57C576-E59F-4DDC-BAA4-2ACE2F436C58}"/>
            </a:ext>
          </a:extLst>
        </xdr:cNvPr>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37154E3-7694-4A6D-A8FA-95E4E04A597C}"/>
            </a:ext>
          </a:extLst>
        </xdr:cNvPr>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10CF4053-E8C4-471E-9028-C779A16DD544}"/>
            </a:ext>
          </a:extLst>
        </xdr:cNvPr>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C81F332B-EA9F-4A72-AD0B-B895ABAEA4CE}"/>
            </a:ext>
          </a:extLst>
        </xdr:cNvPr>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2F495B09-50C5-4E47-BE25-D228EDD49EBE}"/>
            </a:ext>
          </a:extLst>
        </xdr:cNvPr>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B0259343-B8D8-4211-9BBE-0EAF5E54707E}"/>
            </a:ext>
          </a:extLst>
        </xdr:cNvPr>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20694C83-F552-406A-9DC4-3D243578409E}"/>
            </a:ext>
          </a:extLst>
        </xdr:cNvPr>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8DA0F82C-83BB-4D46-BF15-12C5FDAD6610}"/>
            </a:ext>
          </a:extLst>
        </xdr:cNvPr>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B7016EAB-B257-49B3-BD0F-9A8065E49DD6}"/>
            </a:ext>
          </a:extLst>
        </xdr:cNvPr>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BBBCFFC7-B070-4A32-8657-DCD1321B5D94}"/>
            </a:ext>
          </a:extLst>
        </xdr:cNvPr>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6A40E10C-E129-475C-9600-1A13599B1DC6}"/>
            </a:ext>
          </a:extLst>
        </xdr:cNvPr>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D6AE7E60-11F8-4426-B9D5-696024EEBFF2}"/>
            </a:ext>
          </a:extLst>
        </xdr:cNvPr>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E725B08C-F46B-42DC-8312-B2C357DDE11E}"/>
            </a:ext>
          </a:extLst>
        </xdr:cNvPr>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520A93E0-F83D-41FD-8D69-539AE487D15C}"/>
            </a:ext>
          </a:extLst>
        </xdr:cNvPr>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78ADEE55-428E-42A0-8D0E-5140F41AB22C}"/>
            </a:ext>
          </a:extLst>
        </xdr:cNvPr>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3695B060-43C5-46C1-9786-2D961408A99E}"/>
            </a:ext>
          </a:extLst>
        </xdr:cNvPr>
        <xdr:cNvSpPr txBox="1"/>
      </xdr:nvSpPr>
      <xdr:spPr>
        <a:xfrm>
          <a:off x="704850" y="4368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99624A04-E745-404E-8DC4-D351449CEE2F}"/>
            </a:ext>
          </a:extLst>
        </xdr:cNvPr>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A6DE1C72-6C0E-4447-8EB9-27CE3F7A4B6C}"/>
            </a:ext>
          </a:extLst>
        </xdr:cNvPr>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637ABD26-53F9-426F-837E-72671E5A2518}"/>
            </a:ext>
          </a:extLst>
        </xdr:cNvPr>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5F258088-1B60-4305-B8A2-484EA00B71CF}"/>
            </a:ext>
          </a:extLst>
        </xdr:cNvPr>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EDB452FC-2276-4C12-9C3A-978FFF4DAF62}"/>
            </a:ext>
          </a:extLst>
        </xdr:cNvPr>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4FC2A356-8D0B-4AE3-923D-AEFB069E3B2F}"/>
            </a:ext>
          </a:extLst>
        </xdr:cNvPr>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8F2CBE8-2654-463C-BC9B-02DBFFDA0915}"/>
            </a:ext>
          </a:extLst>
        </xdr:cNvPr>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CDA79C99-74FA-4B66-8939-BFCDB3C7D91F}"/>
            </a:ext>
          </a:extLst>
        </xdr:cNvPr>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55F3A5FE-ABCC-4D32-BACF-FAB6AB80C16B}"/>
            </a:ext>
          </a:extLst>
        </xdr:cNvPr>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BB0EE06-160B-434C-9D5E-92A2DE4F817A}"/>
            </a:ext>
          </a:extLst>
        </xdr:cNvPr>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8AB451E0-FB7F-4965-888D-A9162C2164C3}"/>
            </a:ext>
          </a:extLst>
        </xdr:cNvPr>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BC1B0974-B4A3-4165-8ECB-6D275BE0290D}"/>
            </a:ext>
          </a:extLst>
        </xdr:cNvPr>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27A53114-41EE-4A49-A8C7-F10C45099124}"/>
            </a:ext>
          </a:extLst>
        </xdr:cNvPr>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分母である基準財政需要額は</a:t>
          </a:r>
          <a:r>
            <a:rPr kumimoji="1" lang="ja-JP" altLang="en-US" sz="1100" b="0" i="0" u="none" strike="noStrike" kern="0" cap="none" spc="0" normalizeH="0" baseline="0" noProof="0">
              <a:ln>
                <a:noFill/>
              </a:ln>
              <a:solidFill>
                <a:prstClr val="black"/>
              </a:solidFill>
              <a:effectLst/>
              <a:uLnTx/>
              <a:uFillTx/>
              <a:latin typeface="+mn-lt"/>
              <a:ea typeface="+mn-ea"/>
              <a:cs typeface="+mn-cs"/>
            </a:rPr>
            <a:t>増加</a:t>
          </a:r>
          <a:r>
            <a:rPr kumimoji="1" lang="ja-JP" altLang="ja-JP" sz="1100" b="0" i="0" u="none" strike="noStrike" kern="0" cap="none" spc="0" normalizeH="0" baseline="0" noProof="0">
              <a:ln>
                <a:noFill/>
              </a:ln>
              <a:solidFill>
                <a:prstClr val="black"/>
              </a:solidFill>
              <a:effectLst/>
              <a:uLnTx/>
              <a:uFillTx/>
              <a:latin typeface="+mn-lt"/>
              <a:ea typeface="+mn-ea"/>
              <a:cs typeface="+mn-cs"/>
            </a:rPr>
            <a:t>、分子である基準財政収入額は</a:t>
          </a:r>
          <a:r>
            <a:rPr kumimoji="1" lang="ja-JP" altLang="en-US" sz="1100" b="0" i="0" u="none" strike="noStrike" kern="0" cap="none" spc="0" normalizeH="0" baseline="0" noProof="0">
              <a:ln>
                <a:noFill/>
              </a:ln>
              <a:solidFill>
                <a:prstClr val="black"/>
              </a:solidFill>
              <a:effectLst/>
              <a:uLnTx/>
              <a:uFillTx/>
              <a:latin typeface="+mn-lt"/>
              <a:ea typeface="+mn-ea"/>
              <a:cs typeface="+mn-cs"/>
            </a:rPr>
            <a:t>増加</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となり、</a:t>
          </a:r>
          <a:r>
            <a:rPr kumimoji="1" lang="ja-JP" altLang="en-US" sz="1100" b="0" i="0" u="none" strike="noStrike" kern="0" cap="none" spc="0" normalizeH="0" baseline="0" noProof="0">
              <a:ln>
                <a:noFill/>
              </a:ln>
              <a:solidFill>
                <a:prstClr val="black"/>
              </a:solidFill>
              <a:effectLst/>
              <a:uLnTx/>
              <a:uFillTx/>
              <a:latin typeface="+mn-lt"/>
              <a:ea typeface="+mn-ea"/>
              <a:cs typeface="+mn-cs"/>
            </a:rPr>
            <a:t>単年度の</a:t>
          </a:r>
          <a:r>
            <a:rPr kumimoji="1" lang="ja-JP" altLang="ja-JP" sz="1100" b="0" i="0" u="none" strike="noStrike" kern="0" cap="none" spc="0" normalizeH="0" baseline="0" noProof="0">
              <a:ln>
                <a:noFill/>
              </a:ln>
              <a:solidFill>
                <a:prstClr val="black"/>
              </a:solidFill>
              <a:effectLst/>
              <a:uLnTx/>
              <a:uFillTx/>
              <a:latin typeface="+mn-lt"/>
              <a:ea typeface="+mn-ea"/>
              <a:cs typeface="+mn-cs"/>
            </a:rPr>
            <a:t>財政力指数は</a:t>
          </a:r>
          <a:r>
            <a:rPr kumimoji="1" lang="ja-JP" altLang="en-US" sz="1100" b="0" i="0" u="none" strike="noStrike" kern="0" cap="none" spc="0" normalizeH="0" baseline="0" noProof="0">
              <a:ln>
                <a:noFill/>
              </a:ln>
              <a:solidFill>
                <a:prstClr val="black"/>
              </a:solidFill>
              <a:effectLst/>
              <a:uLnTx/>
              <a:uFillTx/>
              <a:latin typeface="+mn-lt"/>
              <a:ea typeface="+mn-ea"/>
              <a:cs typeface="+mn-cs"/>
            </a:rPr>
            <a:t>増加</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となった。また、</a:t>
          </a:r>
          <a:r>
            <a:rPr kumimoji="1" lang="en-US" altLang="ja-JP" sz="1100" b="0" i="0" u="none" strike="noStrike" kern="0" cap="none" spc="0" normalizeH="0" baseline="0" noProof="0">
              <a:ln>
                <a:noFill/>
              </a:ln>
              <a:solidFill>
                <a:prstClr val="black"/>
              </a:solidFill>
              <a:effectLst/>
              <a:uLnTx/>
              <a:uFillTx/>
              <a:latin typeface="+mn-lt"/>
              <a:ea typeface="+mn-ea"/>
              <a:cs typeface="+mn-cs"/>
            </a:rPr>
            <a:t>3</a:t>
          </a:r>
          <a:r>
            <a:rPr kumimoji="1" lang="ja-JP" altLang="ja-JP" sz="1100" b="0" i="0" u="none" strike="noStrike" kern="0" cap="none" spc="0" normalizeH="0" baseline="0" noProof="0">
              <a:ln>
                <a:noFill/>
              </a:ln>
              <a:solidFill>
                <a:prstClr val="black"/>
              </a:solidFill>
              <a:effectLst/>
              <a:uLnTx/>
              <a:uFillTx/>
              <a:latin typeface="+mn-lt"/>
              <a:ea typeface="+mn-ea"/>
              <a:cs typeface="+mn-cs"/>
            </a:rPr>
            <a:t>か年平均財政力指数においては、</a:t>
          </a:r>
          <a:r>
            <a:rPr kumimoji="1" lang="ja-JP" altLang="en-US" sz="1100" b="0" i="0" u="none" strike="noStrike" kern="0" cap="none" spc="0" normalizeH="0" baseline="0" noProof="0">
              <a:ln>
                <a:noFill/>
              </a:ln>
              <a:solidFill>
                <a:prstClr val="black"/>
              </a:solidFill>
              <a:effectLst/>
              <a:uLnTx/>
              <a:uFillTx/>
              <a:latin typeface="+mn-lt"/>
              <a:ea typeface="+mn-ea"/>
              <a:cs typeface="+mn-cs"/>
            </a:rPr>
            <a:t>令和元</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年度と令和</a:t>
          </a:r>
          <a:r>
            <a:rPr kumimoji="1" lang="en-US" altLang="ja-JP" sz="1100" b="0" i="0" u="none" strike="noStrike" kern="0" cap="none" spc="0" normalizeH="0" baseline="0" noProof="0">
              <a:ln>
                <a:noFill/>
              </a:ln>
              <a:solidFill>
                <a:prstClr val="black"/>
              </a:solidFill>
              <a:effectLst/>
              <a:uLnTx/>
              <a:uFillTx/>
              <a:latin typeface="+mn-lt"/>
              <a:ea typeface="+mn-ea"/>
              <a:cs typeface="+mn-cs"/>
            </a:rPr>
            <a:t>4</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年度の単年度財政力指数を比較した際に</a:t>
          </a:r>
          <a:r>
            <a:rPr kumimoji="1" lang="en-US" altLang="ja-JP" sz="1100" b="0" i="0" u="none" strike="noStrike" kern="0" cap="none" spc="0" normalizeH="0" baseline="0" noProof="0">
              <a:ln>
                <a:noFill/>
              </a:ln>
              <a:solidFill>
                <a:prstClr val="black"/>
              </a:solidFill>
              <a:effectLst/>
              <a:uLnTx/>
              <a:uFillTx/>
              <a:latin typeface="+mn-lt"/>
              <a:ea typeface="+mn-ea"/>
              <a:cs typeface="+mn-cs"/>
            </a:rPr>
            <a:t>0.026</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ポイントの減少があったため、財政力指数を減少させる要因となった。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今後も歳出削減や自主財源の確保を図り、財政基盤の強化に努める。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F224FE30-81C3-4C5E-B096-4C6F1FD4C21B}"/>
            </a:ext>
          </a:extLst>
        </xdr:cNvPr>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CFFCDBB5-14EE-498F-9858-24577DB1192A}"/>
            </a:ext>
          </a:extLst>
        </xdr:cNvPr>
        <xdr:cNvSpPr txBox="1"/>
      </xdr:nvSpPr>
      <xdr:spPr>
        <a:xfrm>
          <a:off x="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EF549FB-55F1-4167-9BB4-E809352CFF55}"/>
            </a:ext>
          </a:extLst>
        </xdr:cNvPr>
        <xdr:cNvCxnSpPr/>
      </xdr:nvCxnSpPr>
      <xdr:spPr>
        <a:xfrm>
          <a:off x="704850" y="75610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C416D904-8BC5-41E3-8184-5E2ECD79B224}"/>
            </a:ext>
          </a:extLst>
        </xdr:cNvPr>
        <xdr:cNvSpPr txBox="1"/>
      </xdr:nvSpPr>
      <xdr:spPr>
        <a:xfrm>
          <a:off x="0" y="742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9CC7B4D4-A39D-4450-B67D-A3EDE001058F}"/>
            </a:ext>
          </a:extLst>
        </xdr:cNvPr>
        <xdr:cNvCxnSpPr/>
      </xdr:nvCxnSpPr>
      <xdr:spPr>
        <a:xfrm>
          <a:off x="704850" y="72290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FEB9F80E-3395-4269-BA17-DAF73DF26426}"/>
            </a:ext>
          </a:extLst>
        </xdr:cNvPr>
        <xdr:cNvSpPr txBox="1"/>
      </xdr:nvSpPr>
      <xdr:spPr>
        <a:xfrm>
          <a:off x="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3FD05242-1965-4060-AF49-9DE137CE5D7D}"/>
            </a:ext>
          </a:extLst>
        </xdr:cNvPr>
        <xdr:cNvCxnSpPr/>
      </xdr:nvCxnSpPr>
      <xdr:spPr>
        <a:xfrm>
          <a:off x="704850" y="68970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95B5E01F-9E7F-4660-B853-3B98E58B123A}"/>
            </a:ext>
          </a:extLst>
        </xdr:cNvPr>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C9FE2D1B-14DB-44DE-A27D-69032691D9D0}"/>
            </a:ext>
          </a:extLst>
        </xdr:cNvPr>
        <xdr:cNvCxnSpPr/>
      </xdr:nvCxnSpPr>
      <xdr:spPr>
        <a:xfrm>
          <a:off x="704850" y="65649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4BEDC54A-57A6-47E9-9EE7-CA92E6BAE047}"/>
            </a:ext>
          </a:extLst>
        </xdr:cNvPr>
        <xdr:cNvSpPr txBox="1"/>
      </xdr:nvSpPr>
      <xdr:spPr>
        <a:xfrm>
          <a:off x="0" y="642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269E7AAD-E6E3-4E35-A308-F31F1A9D78C8}"/>
            </a:ext>
          </a:extLst>
        </xdr:cNvPr>
        <xdr:cNvCxnSpPr/>
      </xdr:nvCxnSpPr>
      <xdr:spPr>
        <a:xfrm>
          <a:off x="704850" y="62329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9E597546-873D-42EF-A459-8D254414A677}"/>
            </a:ext>
          </a:extLst>
        </xdr:cNvPr>
        <xdr:cNvSpPr txBox="1"/>
      </xdr:nvSpPr>
      <xdr:spPr>
        <a:xfrm>
          <a:off x="0" y="609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F36DAB93-6ABD-4BA6-8C0D-23D81C0380FD}"/>
            </a:ext>
          </a:extLst>
        </xdr:cNvPr>
        <xdr:cNvCxnSpPr/>
      </xdr:nvCxnSpPr>
      <xdr:spPr>
        <a:xfrm>
          <a:off x="704850" y="59009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9BF93AAF-CD1E-49E7-A11F-DF6BD62AA8D3}"/>
            </a:ext>
          </a:extLst>
        </xdr:cNvPr>
        <xdr:cNvSpPr txBox="1"/>
      </xdr:nvSpPr>
      <xdr:spPr>
        <a:xfrm>
          <a:off x="0" y="576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2AAF2FEA-2E7E-465F-906A-221854FFC100}"/>
            </a:ext>
          </a:extLst>
        </xdr:cNvPr>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33EA2A86-784B-47B3-87C6-2CFE4EF3101C}"/>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71128FB0-8F40-4935-8108-047E7F880A7F}"/>
            </a:ext>
          </a:extLst>
        </xdr:cNvPr>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A76FCCCC-EDFF-4C53-ACE6-3607DD8061CD}"/>
            </a:ext>
          </a:extLst>
        </xdr:cNvPr>
        <xdr:cNvCxnSpPr/>
      </xdr:nvCxnSpPr>
      <xdr:spPr>
        <a:xfrm flipV="1">
          <a:off x="4514850" y="6049736"/>
          <a:ext cx="0" cy="13797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67FBA062-56F2-4831-964C-1DA85C3B9200}"/>
            </a:ext>
          </a:extLst>
        </xdr:cNvPr>
        <xdr:cNvSpPr txBox="1"/>
      </xdr:nvSpPr>
      <xdr:spPr>
        <a:xfrm>
          <a:off x="4584700" y="740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9649F766-0DD1-424D-9388-555739E73C41}"/>
            </a:ext>
          </a:extLst>
        </xdr:cNvPr>
        <xdr:cNvCxnSpPr/>
      </xdr:nvCxnSpPr>
      <xdr:spPr>
        <a:xfrm>
          <a:off x="4425950" y="7429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a:extLst>
            <a:ext uri="{FF2B5EF4-FFF2-40B4-BE49-F238E27FC236}">
              <a16:creationId xmlns:a16="http://schemas.microsoft.com/office/drawing/2014/main" id="{DF033182-4CC1-491B-9F8E-85566091FAB4}"/>
            </a:ext>
          </a:extLst>
        </xdr:cNvPr>
        <xdr:cNvSpPr txBox="1"/>
      </xdr:nvSpPr>
      <xdr:spPr>
        <a:xfrm>
          <a:off x="4584700" y="579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a:extLst>
            <a:ext uri="{FF2B5EF4-FFF2-40B4-BE49-F238E27FC236}">
              <a16:creationId xmlns:a16="http://schemas.microsoft.com/office/drawing/2014/main" id="{059F12AB-18F0-44C2-8A19-34270216D255}"/>
            </a:ext>
          </a:extLst>
        </xdr:cNvPr>
        <xdr:cNvCxnSpPr/>
      </xdr:nvCxnSpPr>
      <xdr:spPr>
        <a:xfrm>
          <a:off x="4425950" y="60497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127907</xdr:rowOff>
    </xdr:from>
    <xdr:to>
      <xdr:col>23</xdr:col>
      <xdr:colOff>133350</xdr:colOff>
      <xdr:row>41</xdr:row>
      <xdr:rowOff>145143</xdr:rowOff>
    </xdr:to>
    <xdr:cxnSp macro="">
      <xdr:nvCxnSpPr>
        <xdr:cNvPr id="71" name="直線コネクタ 70">
          <a:extLst>
            <a:ext uri="{FF2B5EF4-FFF2-40B4-BE49-F238E27FC236}">
              <a16:creationId xmlns:a16="http://schemas.microsoft.com/office/drawing/2014/main" id="{7C65C939-796E-494D-A4C8-AAE05B65A142}"/>
            </a:ext>
          </a:extLst>
        </xdr:cNvPr>
        <xdr:cNvCxnSpPr/>
      </xdr:nvCxnSpPr>
      <xdr:spPr>
        <a:xfrm>
          <a:off x="3752850" y="6897007"/>
          <a:ext cx="762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a:extLst>
            <a:ext uri="{FF2B5EF4-FFF2-40B4-BE49-F238E27FC236}">
              <a16:creationId xmlns:a16="http://schemas.microsoft.com/office/drawing/2014/main" id="{C54B11B7-3969-4BF5-8257-898055525918}"/>
            </a:ext>
          </a:extLst>
        </xdr:cNvPr>
        <xdr:cNvSpPr txBox="1"/>
      </xdr:nvSpPr>
      <xdr:spPr>
        <a:xfrm>
          <a:off x="4584700" y="68527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3B180830-F1EF-4CA6-A0CE-57527F7E1A5F}"/>
            </a:ext>
          </a:extLst>
        </xdr:cNvPr>
        <xdr:cNvSpPr/>
      </xdr:nvSpPr>
      <xdr:spPr>
        <a:xfrm>
          <a:off x="4464050" y="68806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93435</xdr:rowOff>
    </xdr:from>
    <xdr:to>
      <xdr:col>19</xdr:col>
      <xdr:colOff>133350</xdr:colOff>
      <xdr:row>41</xdr:row>
      <xdr:rowOff>127907</xdr:rowOff>
    </xdr:to>
    <xdr:cxnSp macro="">
      <xdr:nvCxnSpPr>
        <xdr:cNvPr id="74" name="直線コネクタ 73">
          <a:extLst>
            <a:ext uri="{FF2B5EF4-FFF2-40B4-BE49-F238E27FC236}">
              <a16:creationId xmlns:a16="http://schemas.microsoft.com/office/drawing/2014/main" id="{B74DABEF-D879-4A6A-B4CD-0B55C59ABBC0}"/>
            </a:ext>
          </a:extLst>
        </xdr:cNvPr>
        <xdr:cNvCxnSpPr/>
      </xdr:nvCxnSpPr>
      <xdr:spPr>
        <a:xfrm>
          <a:off x="2940050" y="6862535"/>
          <a:ext cx="8128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a:extLst>
            <a:ext uri="{FF2B5EF4-FFF2-40B4-BE49-F238E27FC236}">
              <a16:creationId xmlns:a16="http://schemas.microsoft.com/office/drawing/2014/main" id="{44A91E79-B574-45E1-8464-1449413BC0D3}"/>
            </a:ext>
          </a:extLst>
        </xdr:cNvPr>
        <xdr:cNvSpPr/>
      </xdr:nvSpPr>
      <xdr:spPr>
        <a:xfrm>
          <a:off x="3702050" y="68806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76" name="テキスト ボックス 75">
          <a:extLst>
            <a:ext uri="{FF2B5EF4-FFF2-40B4-BE49-F238E27FC236}">
              <a16:creationId xmlns:a16="http://schemas.microsoft.com/office/drawing/2014/main" id="{2C33D772-EC6F-4250-BE19-B4606FD4E4BC}"/>
            </a:ext>
          </a:extLst>
        </xdr:cNvPr>
        <xdr:cNvSpPr txBox="1"/>
      </xdr:nvSpPr>
      <xdr:spPr>
        <a:xfrm>
          <a:off x="3409950" y="696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93435</xdr:rowOff>
    </xdr:from>
    <xdr:to>
      <xdr:col>15</xdr:col>
      <xdr:colOff>82550</xdr:colOff>
      <xdr:row>41</xdr:row>
      <xdr:rowOff>93435</xdr:rowOff>
    </xdr:to>
    <xdr:cxnSp macro="">
      <xdr:nvCxnSpPr>
        <xdr:cNvPr id="77" name="直線コネクタ 76">
          <a:extLst>
            <a:ext uri="{FF2B5EF4-FFF2-40B4-BE49-F238E27FC236}">
              <a16:creationId xmlns:a16="http://schemas.microsoft.com/office/drawing/2014/main" id="{2AA5D174-E227-41CA-A9C5-A79734A6F06F}"/>
            </a:ext>
          </a:extLst>
        </xdr:cNvPr>
        <xdr:cNvCxnSpPr/>
      </xdr:nvCxnSpPr>
      <xdr:spPr>
        <a:xfrm>
          <a:off x="2127250" y="6862535"/>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676BAF71-F88A-47B4-BA1A-E43B96310AB6}"/>
            </a:ext>
          </a:extLst>
        </xdr:cNvPr>
        <xdr:cNvSpPr/>
      </xdr:nvSpPr>
      <xdr:spPr>
        <a:xfrm>
          <a:off x="2889250" y="68462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a:extLst>
            <a:ext uri="{FF2B5EF4-FFF2-40B4-BE49-F238E27FC236}">
              <a16:creationId xmlns:a16="http://schemas.microsoft.com/office/drawing/2014/main" id="{84B1C943-C183-4048-B144-97E9C8DF84E8}"/>
            </a:ext>
          </a:extLst>
        </xdr:cNvPr>
        <xdr:cNvSpPr txBox="1"/>
      </xdr:nvSpPr>
      <xdr:spPr>
        <a:xfrm>
          <a:off x="2597150" y="6932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93435</xdr:rowOff>
    </xdr:from>
    <xdr:to>
      <xdr:col>11</xdr:col>
      <xdr:colOff>31750</xdr:colOff>
      <xdr:row>41</xdr:row>
      <xdr:rowOff>93435</xdr:rowOff>
    </xdr:to>
    <xdr:cxnSp macro="">
      <xdr:nvCxnSpPr>
        <xdr:cNvPr id="80" name="直線コネクタ 79">
          <a:extLst>
            <a:ext uri="{FF2B5EF4-FFF2-40B4-BE49-F238E27FC236}">
              <a16:creationId xmlns:a16="http://schemas.microsoft.com/office/drawing/2014/main" id="{40B16C82-12EB-4BA0-923A-B257306C72E4}"/>
            </a:ext>
          </a:extLst>
        </xdr:cNvPr>
        <xdr:cNvCxnSpPr/>
      </xdr:nvCxnSpPr>
      <xdr:spPr>
        <a:xfrm>
          <a:off x="1333500" y="6862535"/>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DC48D408-A3FE-4F75-985A-1A01ADC2B7D1}"/>
            </a:ext>
          </a:extLst>
        </xdr:cNvPr>
        <xdr:cNvSpPr/>
      </xdr:nvSpPr>
      <xdr:spPr>
        <a:xfrm>
          <a:off x="2095500" y="684620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a:extLst>
            <a:ext uri="{FF2B5EF4-FFF2-40B4-BE49-F238E27FC236}">
              <a16:creationId xmlns:a16="http://schemas.microsoft.com/office/drawing/2014/main" id="{8EBFD39F-6943-4154-98DC-AB0D77188D4A}"/>
            </a:ext>
          </a:extLst>
        </xdr:cNvPr>
        <xdr:cNvSpPr txBox="1"/>
      </xdr:nvSpPr>
      <xdr:spPr>
        <a:xfrm>
          <a:off x="1784350" y="6932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a:extLst>
            <a:ext uri="{FF2B5EF4-FFF2-40B4-BE49-F238E27FC236}">
              <a16:creationId xmlns:a16="http://schemas.microsoft.com/office/drawing/2014/main" id="{3594A07D-F009-4245-891C-77B9BF0595C9}"/>
            </a:ext>
          </a:extLst>
        </xdr:cNvPr>
        <xdr:cNvSpPr/>
      </xdr:nvSpPr>
      <xdr:spPr>
        <a:xfrm>
          <a:off x="1282700" y="684620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4" name="テキスト ボックス 83">
          <a:extLst>
            <a:ext uri="{FF2B5EF4-FFF2-40B4-BE49-F238E27FC236}">
              <a16:creationId xmlns:a16="http://schemas.microsoft.com/office/drawing/2014/main" id="{7242162E-C3C5-4E54-9518-9CF5C00248CF}"/>
            </a:ext>
          </a:extLst>
        </xdr:cNvPr>
        <xdr:cNvSpPr txBox="1"/>
      </xdr:nvSpPr>
      <xdr:spPr>
        <a:xfrm>
          <a:off x="971550" y="6932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8F0E7B54-35C9-45F1-B775-0CE8468BA820}"/>
            </a:ext>
          </a:extLst>
        </xdr:cNvPr>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42A22660-E72F-46D9-9C3F-F03735D93CA4}"/>
            </a:ext>
          </a:extLst>
        </xdr:cNvPr>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91984AD5-CA10-401C-9E8B-5934C6691BC7}"/>
            </a:ext>
          </a:extLst>
        </xdr:cNvPr>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CA35BEC5-AA9A-4602-A020-2B27394F5939}"/>
            </a:ext>
          </a:extLst>
        </xdr:cNvPr>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90F9C5E2-12DE-475F-B29C-670A7CFB47BE}"/>
            </a:ext>
          </a:extLst>
        </xdr:cNvPr>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94343</xdr:rowOff>
    </xdr:from>
    <xdr:to>
      <xdr:col>23</xdr:col>
      <xdr:colOff>184150</xdr:colOff>
      <xdr:row>42</xdr:row>
      <xdr:rowOff>24493</xdr:rowOff>
    </xdr:to>
    <xdr:sp macro="" textlink="">
      <xdr:nvSpPr>
        <xdr:cNvPr id="90" name="楕円 89">
          <a:extLst>
            <a:ext uri="{FF2B5EF4-FFF2-40B4-BE49-F238E27FC236}">
              <a16:creationId xmlns:a16="http://schemas.microsoft.com/office/drawing/2014/main" id="{1C9CE4B9-2AA3-4FF7-975C-E5326310D677}"/>
            </a:ext>
          </a:extLst>
        </xdr:cNvPr>
        <xdr:cNvSpPr/>
      </xdr:nvSpPr>
      <xdr:spPr>
        <a:xfrm>
          <a:off x="4464050" y="686344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110870</xdr:rowOff>
    </xdr:from>
    <xdr:ext cx="762000" cy="259045"/>
    <xdr:sp macro="" textlink="">
      <xdr:nvSpPr>
        <xdr:cNvPr id="91" name="財政力該当値テキスト">
          <a:extLst>
            <a:ext uri="{FF2B5EF4-FFF2-40B4-BE49-F238E27FC236}">
              <a16:creationId xmlns:a16="http://schemas.microsoft.com/office/drawing/2014/main" id="{FB67257E-94BA-41E3-95F1-D11FE1787C4D}"/>
            </a:ext>
          </a:extLst>
        </xdr:cNvPr>
        <xdr:cNvSpPr txBox="1"/>
      </xdr:nvSpPr>
      <xdr:spPr>
        <a:xfrm>
          <a:off x="4584700" y="671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77107</xdr:rowOff>
    </xdr:from>
    <xdr:to>
      <xdr:col>19</xdr:col>
      <xdr:colOff>184150</xdr:colOff>
      <xdr:row>42</xdr:row>
      <xdr:rowOff>7257</xdr:rowOff>
    </xdr:to>
    <xdr:sp macro="" textlink="">
      <xdr:nvSpPr>
        <xdr:cNvPr id="92" name="楕円 91">
          <a:extLst>
            <a:ext uri="{FF2B5EF4-FFF2-40B4-BE49-F238E27FC236}">
              <a16:creationId xmlns:a16="http://schemas.microsoft.com/office/drawing/2014/main" id="{4E674A67-7D8D-48AE-8CF2-7DCC81F744C5}"/>
            </a:ext>
          </a:extLst>
        </xdr:cNvPr>
        <xdr:cNvSpPr/>
      </xdr:nvSpPr>
      <xdr:spPr>
        <a:xfrm>
          <a:off x="3702050" y="684620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93" name="テキスト ボックス 92">
          <a:extLst>
            <a:ext uri="{FF2B5EF4-FFF2-40B4-BE49-F238E27FC236}">
              <a16:creationId xmlns:a16="http://schemas.microsoft.com/office/drawing/2014/main" id="{7B331058-BACD-4B69-A630-EB19DCC6E441}"/>
            </a:ext>
          </a:extLst>
        </xdr:cNvPr>
        <xdr:cNvSpPr txBox="1"/>
      </xdr:nvSpPr>
      <xdr:spPr>
        <a:xfrm>
          <a:off x="3409950" y="6621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42635</xdr:rowOff>
    </xdr:from>
    <xdr:to>
      <xdr:col>15</xdr:col>
      <xdr:colOff>133350</xdr:colOff>
      <xdr:row>41</xdr:row>
      <xdr:rowOff>144235</xdr:rowOff>
    </xdr:to>
    <xdr:sp macro="" textlink="">
      <xdr:nvSpPr>
        <xdr:cNvPr id="94" name="楕円 93">
          <a:extLst>
            <a:ext uri="{FF2B5EF4-FFF2-40B4-BE49-F238E27FC236}">
              <a16:creationId xmlns:a16="http://schemas.microsoft.com/office/drawing/2014/main" id="{28B7A008-A41E-4533-A4C0-E5A228F5CCA2}"/>
            </a:ext>
          </a:extLst>
        </xdr:cNvPr>
        <xdr:cNvSpPr/>
      </xdr:nvSpPr>
      <xdr:spPr>
        <a:xfrm>
          <a:off x="2889250" y="681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95" name="テキスト ボックス 94">
          <a:extLst>
            <a:ext uri="{FF2B5EF4-FFF2-40B4-BE49-F238E27FC236}">
              <a16:creationId xmlns:a16="http://schemas.microsoft.com/office/drawing/2014/main" id="{6FC6E8D1-2318-4FF9-B992-D2CC80BDC587}"/>
            </a:ext>
          </a:extLst>
        </xdr:cNvPr>
        <xdr:cNvSpPr txBox="1"/>
      </xdr:nvSpPr>
      <xdr:spPr>
        <a:xfrm>
          <a:off x="2597150" y="6593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42635</xdr:rowOff>
    </xdr:from>
    <xdr:to>
      <xdr:col>11</xdr:col>
      <xdr:colOff>82550</xdr:colOff>
      <xdr:row>41</xdr:row>
      <xdr:rowOff>144235</xdr:rowOff>
    </xdr:to>
    <xdr:sp macro="" textlink="">
      <xdr:nvSpPr>
        <xdr:cNvPr id="96" name="楕円 95">
          <a:extLst>
            <a:ext uri="{FF2B5EF4-FFF2-40B4-BE49-F238E27FC236}">
              <a16:creationId xmlns:a16="http://schemas.microsoft.com/office/drawing/2014/main" id="{9376ACC6-8AC1-4591-980D-A404CC2C0798}"/>
            </a:ext>
          </a:extLst>
        </xdr:cNvPr>
        <xdr:cNvSpPr/>
      </xdr:nvSpPr>
      <xdr:spPr>
        <a:xfrm>
          <a:off x="2095500" y="68117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97" name="テキスト ボックス 96">
          <a:extLst>
            <a:ext uri="{FF2B5EF4-FFF2-40B4-BE49-F238E27FC236}">
              <a16:creationId xmlns:a16="http://schemas.microsoft.com/office/drawing/2014/main" id="{5CAC3A7B-6C69-4DBA-8E44-F04A4DF19180}"/>
            </a:ext>
          </a:extLst>
        </xdr:cNvPr>
        <xdr:cNvSpPr txBox="1"/>
      </xdr:nvSpPr>
      <xdr:spPr>
        <a:xfrm>
          <a:off x="1784350" y="6593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98" name="楕円 97">
          <a:extLst>
            <a:ext uri="{FF2B5EF4-FFF2-40B4-BE49-F238E27FC236}">
              <a16:creationId xmlns:a16="http://schemas.microsoft.com/office/drawing/2014/main" id="{3EA29D4D-E2E3-4D12-8276-D786CEBAE232}"/>
            </a:ext>
          </a:extLst>
        </xdr:cNvPr>
        <xdr:cNvSpPr/>
      </xdr:nvSpPr>
      <xdr:spPr>
        <a:xfrm>
          <a:off x="1282700" y="68117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99" name="テキスト ボックス 98">
          <a:extLst>
            <a:ext uri="{FF2B5EF4-FFF2-40B4-BE49-F238E27FC236}">
              <a16:creationId xmlns:a16="http://schemas.microsoft.com/office/drawing/2014/main" id="{4AA86C0B-04B3-4F1A-86C8-DEECFE84AD59}"/>
            </a:ext>
          </a:extLst>
        </xdr:cNvPr>
        <xdr:cNvSpPr txBox="1"/>
      </xdr:nvSpPr>
      <xdr:spPr>
        <a:xfrm>
          <a:off x="971550" y="6593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6DF9DF19-C53E-4EE9-B4AD-47288986B521}"/>
            </a:ext>
          </a:extLst>
        </xdr:cNvPr>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D179D1D4-D624-4C40-8433-BC84D235B232}"/>
            </a:ext>
          </a:extLst>
        </xdr:cNvPr>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2241CB8B-2A0A-4D1B-A01F-808E55819760}"/>
            </a:ext>
          </a:extLst>
        </xdr:cNvPr>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C1A250D7-ECE7-4A37-BB39-278E185628EB}"/>
            </a:ext>
          </a:extLst>
        </xdr:cNvPr>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36B938BF-0F51-4DDC-A2F2-285E62431788}"/>
            </a:ext>
          </a:extLst>
        </xdr:cNvPr>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78C03D60-7098-4E9D-9E87-9D22FF6058A1}"/>
            </a:ext>
          </a:extLst>
        </xdr:cNvPr>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9D778278-AFEB-429B-A220-BD4E9F127834}"/>
            </a:ext>
          </a:extLst>
        </xdr:cNvPr>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6CDAFAAE-8D9C-4EBE-894E-BE09B37C54D2}"/>
            </a:ext>
          </a:extLst>
        </xdr:cNvPr>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53BA21BB-CBCA-4158-A5A9-7F0B5D6A72E5}"/>
            </a:ext>
          </a:extLst>
        </xdr:cNvPr>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378BA137-8944-4817-A96A-182956A30D32}"/>
            </a:ext>
          </a:extLst>
        </xdr:cNvPr>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1E56D2FB-7AB5-4928-9327-A48AE7A3AE3D}"/>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5D46FE8F-8F09-406B-BA8D-50123B31D3B6}"/>
            </a:ext>
          </a:extLst>
        </xdr:cNvPr>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3951454F-659A-4F84-A9A6-066B3836364C}"/>
            </a:ext>
          </a:extLst>
        </xdr:cNvPr>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分母である経常一般財源収入については、</a:t>
          </a:r>
          <a:r>
            <a:rPr kumimoji="1" lang="ja-JP" altLang="en-US" sz="1100" b="0" i="0" u="none" strike="noStrike" kern="0" cap="none" spc="0" normalizeH="0" baseline="0" noProof="0">
              <a:ln>
                <a:noFill/>
              </a:ln>
              <a:solidFill>
                <a:prstClr val="black"/>
              </a:solidFill>
              <a:effectLst/>
              <a:uLnTx/>
              <a:uFillTx/>
              <a:latin typeface="+mn-lt"/>
              <a:ea typeface="+mn-ea"/>
              <a:cs typeface="+mn-cs"/>
            </a:rPr>
            <a:t>令和</a:t>
          </a:r>
          <a:r>
            <a:rPr kumimoji="1" lang="en-US" altLang="ja-JP" sz="1100" b="0" i="0" u="none" strike="noStrike" kern="0" cap="none" spc="0" normalizeH="0" baseline="0" noProof="0">
              <a:ln>
                <a:noFill/>
              </a:ln>
              <a:solidFill>
                <a:prstClr val="black"/>
              </a:solidFill>
              <a:effectLst/>
              <a:uLnTx/>
              <a:uFillTx/>
              <a:latin typeface="+mn-lt"/>
              <a:ea typeface="+mn-ea"/>
              <a:cs typeface="+mn-cs"/>
            </a:rPr>
            <a:t>3</a:t>
          </a:r>
          <a:r>
            <a:rPr kumimoji="1" lang="ja-JP" altLang="en-US" sz="1100" b="0" i="0" u="none" strike="noStrike" kern="0" cap="none" spc="0" normalizeH="0" baseline="0" noProof="0">
              <a:ln>
                <a:noFill/>
              </a:ln>
              <a:solidFill>
                <a:prstClr val="black"/>
              </a:solidFill>
              <a:effectLst/>
              <a:uLnTx/>
              <a:uFillTx/>
              <a:latin typeface="+mn-lt"/>
              <a:ea typeface="+mn-ea"/>
              <a:cs typeface="+mn-cs"/>
            </a:rPr>
            <a:t>年度限りの臨時財政対策債償還基金費分の減等による</a:t>
          </a:r>
          <a:r>
            <a:rPr kumimoji="1" lang="ja-JP" altLang="ja-JP" sz="1100" b="0" i="0" u="none" strike="noStrike" kern="0" cap="none" spc="0" normalizeH="0" baseline="0" noProof="0">
              <a:ln>
                <a:noFill/>
              </a:ln>
              <a:solidFill>
                <a:prstClr val="black"/>
              </a:solidFill>
              <a:effectLst/>
              <a:uLnTx/>
              <a:uFillTx/>
              <a:latin typeface="+mn-lt"/>
              <a:ea typeface="+mn-ea"/>
              <a:cs typeface="+mn-cs"/>
            </a:rPr>
            <a:t>普通交付税</a:t>
          </a:r>
          <a:r>
            <a:rPr kumimoji="1" lang="ja-JP" altLang="en-US" sz="1100" b="0" i="0" u="none" strike="noStrike" kern="0" cap="none" spc="0" normalizeH="0" baseline="0" noProof="0">
              <a:ln>
                <a:noFill/>
              </a:ln>
              <a:solidFill>
                <a:prstClr val="black"/>
              </a:solidFill>
              <a:effectLst/>
              <a:uLnTx/>
              <a:uFillTx/>
              <a:latin typeface="+mn-lt"/>
              <a:ea typeface="+mn-ea"/>
              <a:cs typeface="+mn-cs"/>
            </a:rPr>
            <a:t>の減、</a:t>
          </a:r>
          <a:r>
            <a:rPr kumimoji="1" lang="ja-JP" altLang="ja-JP" sz="1100" b="0" i="0" u="none" strike="noStrike" kern="0" cap="none" spc="0" normalizeH="0" baseline="0" noProof="0">
              <a:ln>
                <a:noFill/>
              </a:ln>
              <a:solidFill>
                <a:prstClr val="black"/>
              </a:solidFill>
              <a:effectLst/>
              <a:uLnTx/>
              <a:uFillTx/>
              <a:latin typeface="+mn-lt"/>
              <a:ea typeface="+mn-ea"/>
              <a:cs typeface="+mn-cs"/>
            </a:rPr>
            <a:t>臨時財政対策債</a:t>
          </a:r>
          <a:r>
            <a:rPr kumimoji="1" lang="ja-JP" altLang="en-US" sz="1100" b="0" i="0" u="none" strike="noStrike" kern="0" cap="none" spc="0" normalizeH="0" baseline="0" noProof="0">
              <a:ln>
                <a:noFill/>
              </a:ln>
              <a:solidFill>
                <a:prstClr val="black"/>
              </a:solidFill>
              <a:effectLst/>
              <a:uLnTx/>
              <a:uFillTx/>
              <a:latin typeface="+mn-lt"/>
              <a:ea typeface="+mn-ea"/>
              <a:cs typeface="+mn-cs"/>
            </a:rPr>
            <a:t>の減</a:t>
          </a:r>
          <a:r>
            <a:rPr kumimoji="1" lang="ja-JP" altLang="ja-JP" sz="1100" b="0" i="0" u="none" strike="noStrike" kern="0" cap="none" spc="0" normalizeH="0" baseline="0" noProof="0">
              <a:ln>
                <a:noFill/>
              </a:ln>
              <a:solidFill>
                <a:prstClr val="black"/>
              </a:solidFill>
              <a:effectLst/>
              <a:uLnTx/>
              <a:uFillTx/>
              <a:latin typeface="+mn-lt"/>
              <a:ea typeface="+mn-ea"/>
              <a:cs typeface="+mn-cs"/>
            </a:rPr>
            <a:t>等</a:t>
          </a:r>
          <a:r>
            <a:rPr kumimoji="1" lang="ja-JP" altLang="en-US" sz="1100" b="0" i="0" u="none" strike="noStrike" kern="0" cap="none" spc="0" normalizeH="0" baseline="0" noProof="0">
              <a:ln>
                <a:noFill/>
              </a:ln>
              <a:solidFill>
                <a:prstClr val="black"/>
              </a:solidFill>
              <a:effectLst/>
              <a:uLnTx/>
              <a:uFillTx/>
              <a:latin typeface="+mn-lt"/>
              <a:ea typeface="+mn-ea"/>
              <a:cs typeface="+mn-cs"/>
            </a:rPr>
            <a:t>により減少</a:t>
          </a:r>
          <a:r>
            <a:rPr kumimoji="1" lang="ja-JP" altLang="ja-JP" sz="1100" b="0" i="0" u="none" strike="noStrike" kern="0" cap="none" spc="0" normalizeH="0" baseline="0" noProof="0">
              <a:ln>
                <a:noFill/>
              </a:ln>
              <a:solidFill>
                <a:prstClr val="black"/>
              </a:solidFill>
              <a:effectLst/>
              <a:uLnTx/>
              <a:uFillTx/>
              <a:latin typeface="+mn-lt"/>
              <a:ea typeface="+mn-ea"/>
              <a:cs typeface="+mn-cs"/>
            </a:rPr>
            <a:t>し、分子である経常経費充当一般財源等は、償還元金の増加による公債費の増</a:t>
          </a:r>
          <a:r>
            <a:rPr kumimoji="1" lang="ja-JP" altLang="en-US" sz="1100" b="0" i="0" u="none" strike="noStrike" kern="0" cap="none" spc="0" normalizeH="0" baseline="0" noProof="0">
              <a:ln>
                <a:noFill/>
              </a:ln>
              <a:solidFill>
                <a:prstClr val="black"/>
              </a:solidFill>
              <a:effectLst/>
              <a:uLnTx/>
              <a:uFillTx/>
              <a:latin typeface="+mn-lt"/>
              <a:ea typeface="+mn-ea"/>
              <a:cs typeface="+mn-cs"/>
            </a:rPr>
            <a:t>、扶助費</a:t>
          </a:r>
          <a:r>
            <a:rPr kumimoji="1" lang="ja-JP" altLang="ja-JP" sz="1100" b="0" i="0" u="none" strike="noStrike" kern="0" cap="none" spc="0" normalizeH="0" baseline="0" noProof="0">
              <a:ln>
                <a:noFill/>
              </a:ln>
              <a:solidFill>
                <a:prstClr val="black"/>
              </a:solidFill>
              <a:effectLst/>
              <a:uLnTx/>
              <a:uFillTx/>
              <a:latin typeface="+mn-lt"/>
              <a:ea typeface="+mn-ea"/>
              <a:cs typeface="+mn-cs"/>
            </a:rPr>
            <a:t>の増等があり増加となった。結果として、経常収支比率は対前年度比で</a:t>
          </a:r>
          <a:r>
            <a:rPr kumimoji="1" lang="en-US" altLang="ja-JP" sz="1100" b="0" i="0" u="none" strike="noStrike" kern="0" cap="none" spc="0" normalizeH="0" baseline="0" noProof="0">
              <a:ln>
                <a:noFill/>
              </a:ln>
              <a:solidFill>
                <a:prstClr val="black"/>
              </a:solidFill>
              <a:effectLst/>
              <a:uLnTx/>
              <a:uFillTx/>
              <a:latin typeface="+mn-lt"/>
              <a:ea typeface="+mn-ea"/>
              <a:cs typeface="+mn-cs"/>
            </a:rPr>
            <a:t>6.3</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1100" b="0" i="0" u="none" strike="noStrike" kern="0" cap="none" spc="0" normalizeH="0" baseline="0" noProof="0">
              <a:ln>
                <a:noFill/>
              </a:ln>
              <a:solidFill>
                <a:prstClr val="black"/>
              </a:solidFill>
              <a:effectLst/>
              <a:uLnTx/>
              <a:uFillTx/>
              <a:latin typeface="+mn-lt"/>
              <a:ea typeface="+mn-ea"/>
              <a:cs typeface="+mn-cs"/>
            </a:rPr>
            <a:t>悪化</a:t>
          </a:r>
          <a:r>
            <a:rPr kumimoji="1" lang="ja-JP" altLang="ja-JP" sz="1100" b="0" i="0" u="none" strike="noStrike" kern="0" cap="none" spc="0" normalizeH="0" baseline="0" noProof="0">
              <a:ln>
                <a:noFill/>
              </a:ln>
              <a:solidFill>
                <a:prstClr val="black"/>
              </a:solidFill>
              <a:effectLst/>
              <a:uLnTx/>
              <a:uFillTx/>
              <a:latin typeface="+mn-lt"/>
              <a:ea typeface="+mn-ea"/>
              <a:cs typeface="+mn-cs"/>
            </a:rPr>
            <a:t>した。類似団体等と比較すると、平均</a:t>
          </a:r>
          <a:r>
            <a:rPr kumimoji="1" lang="ja-JP" altLang="en-US" sz="1100" b="0" i="0" u="none" strike="noStrike" kern="0" cap="none" spc="0" normalizeH="0" baseline="0" noProof="0">
              <a:ln>
                <a:noFill/>
              </a:ln>
              <a:solidFill>
                <a:prstClr val="black"/>
              </a:solidFill>
              <a:effectLst/>
              <a:uLnTx/>
              <a:uFillTx/>
              <a:latin typeface="+mn-lt"/>
              <a:ea typeface="+mn-ea"/>
              <a:cs typeface="+mn-cs"/>
            </a:rPr>
            <a:t>を上回るため</a:t>
          </a:r>
          <a:r>
            <a:rPr kumimoji="1" lang="ja-JP" altLang="ja-JP" sz="1100" b="0" i="0" u="none" strike="noStrike" kern="0" cap="none" spc="0" normalizeH="0" baseline="0" noProof="0">
              <a:ln>
                <a:noFill/>
              </a:ln>
              <a:solidFill>
                <a:prstClr val="black"/>
              </a:solidFill>
              <a:effectLst/>
              <a:uLnTx/>
              <a:uFillTx/>
              <a:latin typeface="+mn-lt"/>
              <a:ea typeface="+mn-ea"/>
              <a:cs typeface="+mn-cs"/>
            </a:rPr>
            <a:t>、自主財源の確保を図るとともに、事務事業の見直しによる経常経費の削減に努める。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F1419852-1CB1-4A5B-B7C2-886E7097B2E8}"/>
            </a:ext>
          </a:extLst>
        </xdr:cNvPr>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C89257DE-AD84-4FC5-8C98-0C3A7AE6ABBE}"/>
            </a:ext>
          </a:extLst>
        </xdr:cNvPr>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7238197D-5551-4D6C-AD7A-7E700071548B}"/>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8DC1CD64-4B5A-411C-8499-E4FDC730428A}"/>
            </a:ext>
          </a:extLst>
        </xdr:cNvPr>
        <xdr:cNvCxnSpPr/>
      </xdr:nvCxnSpPr>
      <xdr:spPr>
        <a:xfrm>
          <a:off x="704850" y="110934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EE07189C-7BDB-4D37-ACE4-95A7C9F9E9F9}"/>
            </a:ext>
          </a:extLst>
        </xdr:cNvPr>
        <xdr:cNvSpPr txBox="1"/>
      </xdr:nvSpPr>
      <xdr:spPr>
        <a:xfrm>
          <a:off x="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D79545B1-65E1-4557-A0F0-9A017300F25B}"/>
            </a:ext>
          </a:extLst>
        </xdr:cNvPr>
        <xdr:cNvCxnSpPr/>
      </xdr:nvCxnSpPr>
      <xdr:spPr>
        <a:xfrm>
          <a:off x="704850" y="106299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C2BC71DE-7F65-48F8-9216-28839DA41972}"/>
            </a:ext>
          </a:extLst>
        </xdr:cNvPr>
        <xdr:cNvSpPr txBox="1"/>
      </xdr:nvSpPr>
      <xdr:spPr>
        <a:xfrm>
          <a:off x="0" y="104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84DE6BDA-E94F-4C8F-A17C-4CFAFD250425}"/>
            </a:ext>
          </a:extLst>
        </xdr:cNvPr>
        <xdr:cNvCxnSpPr/>
      </xdr:nvCxnSpPr>
      <xdr:spPr>
        <a:xfrm>
          <a:off x="704850" y="101663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CD9429D3-8A2E-4229-B67D-5347D9B3F0B7}"/>
            </a:ext>
          </a:extLst>
        </xdr:cNvPr>
        <xdr:cNvSpPr txBox="1"/>
      </xdr:nvSpPr>
      <xdr:spPr>
        <a:xfrm>
          <a:off x="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8160F003-7EB9-4950-BDFE-929FB9FC1A9E}"/>
            </a:ext>
          </a:extLst>
        </xdr:cNvPr>
        <xdr:cNvCxnSpPr/>
      </xdr:nvCxnSpPr>
      <xdr:spPr>
        <a:xfrm>
          <a:off x="704850" y="9702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2B97C927-49AA-4FD8-A984-EB8FEF46344B}"/>
            </a:ext>
          </a:extLst>
        </xdr:cNvPr>
        <xdr:cNvSpPr txBox="1"/>
      </xdr:nvSpPr>
      <xdr:spPr>
        <a:xfrm>
          <a:off x="0" y="956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27CC2907-5E11-4ED5-936C-FFE06E019459}"/>
            </a:ext>
          </a:extLst>
        </xdr:cNvPr>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891C8B9D-EFB4-489B-8D87-A4BC53D810D2}"/>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9980D724-B19A-498C-A874-74F1FBF25529}"/>
            </a:ext>
          </a:extLst>
        </xdr:cNvPr>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8636</xdr:rowOff>
    </xdr:from>
    <xdr:to>
      <xdr:col>23</xdr:col>
      <xdr:colOff>133350</xdr:colOff>
      <xdr:row>66</xdr:row>
      <xdr:rowOff>159766</xdr:rowOff>
    </xdr:to>
    <xdr:cxnSp macro="">
      <xdr:nvCxnSpPr>
        <xdr:cNvPr id="127" name="直線コネクタ 126">
          <a:extLst>
            <a:ext uri="{FF2B5EF4-FFF2-40B4-BE49-F238E27FC236}">
              <a16:creationId xmlns:a16="http://schemas.microsoft.com/office/drawing/2014/main" id="{DC26FA96-C3B0-4A03-888C-09DE1225B514}"/>
            </a:ext>
          </a:extLst>
        </xdr:cNvPr>
        <xdr:cNvCxnSpPr/>
      </xdr:nvCxnSpPr>
      <xdr:spPr>
        <a:xfrm flipV="1">
          <a:off x="4514850" y="9749536"/>
          <a:ext cx="0" cy="13068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8" name="財政構造の弾力性最小値テキスト">
          <a:extLst>
            <a:ext uri="{FF2B5EF4-FFF2-40B4-BE49-F238E27FC236}">
              <a16:creationId xmlns:a16="http://schemas.microsoft.com/office/drawing/2014/main" id="{02263C08-BE37-4A31-9747-C799A86F566B}"/>
            </a:ext>
          </a:extLst>
        </xdr:cNvPr>
        <xdr:cNvSpPr txBox="1"/>
      </xdr:nvSpPr>
      <xdr:spPr>
        <a:xfrm>
          <a:off x="4584700" y="110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9" name="直線コネクタ 128">
          <a:extLst>
            <a:ext uri="{FF2B5EF4-FFF2-40B4-BE49-F238E27FC236}">
              <a16:creationId xmlns:a16="http://schemas.microsoft.com/office/drawing/2014/main" id="{EF332271-2681-4A55-A3CB-69075BF59063}"/>
            </a:ext>
          </a:extLst>
        </xdr:cNvPr>
        <xdr:cNvCxnSpPr/>
      </xdr:nvCxnSpPr>
      <xdr:spPr>
        <a:xfrm>
          <a:off x="4425950" y="1105636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95013</xdr:rowOff>
    </xdr:from>
    <xdr:ext cx="762000" cy="259045"/>
    <xdr:sp macro="" textlink="">
      <xdr:nvSpPr>
        <xdr:cNvPr id="130" name="財政構造の弾力性最大値テキスト">
          <a:extLst>
            <a:ext uri="{FF2B5EF4-FFF2-40B4-BE49-F238E27FC236}">
              <a16:creationId xmlns:a16="http://schemas.microsoft.com/office/drawing/2014/main" id="{57BB2274-EFA4-408E-AB7E-819A7B2627A8}"/>
            </a:ext>
          </a:extLst>
        </xdr:cNvPr>
        <xdr:cNvSpPr txBox="1"/>
      </xdr:nvSpPr>
      <xdr:spPr>
        <a:xfrm>
          <a:off x="45847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8636</xdr:rowOff>
    </xdr:from>
    <xdr:to>
      <xdr:col>24</xdr:col>
      <xdr:colOff>12700</xdr:colOff>
      <xdr:row>59</xdr:row>
      <xdr:rowOff>8636</xdr:rowOff>
    </xdr:to>
    <xdr:cxnSp macro="">
      <xdr:nvCxnSpPr>
        <xdr:cNvPr id="131" name="直線コネクタ 130">
          <a:extLst>
            <a:ext uri="{FF2B5EF4-FFF2-40B4-BE49-F238E27FC236}">
              <a16:creationId xmlns:a16="http://schemas.microsoft.com/office/drawing/2014/main" id="{99A461C4-67A7-40AC-B942-FACBB23E7389}"/>
            </a:ext>
          </a:extLst>
        </xdr:cNvPr>
        <xdr:cNvCxnSpPr/>
      </xdr:nvCxnSpPr>
      <xdr:spPr>
        <a:xfrm>
          <a:off x="4425950" y="97495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29718</xdr:rowOff>
    </xdr:from>
    <xdr:to>
      <xdr:col>23</xdr:col>
      <xdr:colOff>133350</xdr:colOff>
      <xdr:row>65</xdr:row>
      <xdr:rowOff>162306</xdr:rowOff>
    </xdr:to>
    <xdr:cxnSp macro="">
      <xdr:nvCxnSpPr>
        <xdr:cNvPr id="132" name="直線コネクタ 131">
          <a:extLst>
            <a:ext uri="{FF2B5EF4-FFF2-40B4-BE49-F238E27FC236}">
              <a16:creationId xmlns:a16="http://schemas.microsoft.com/office/drawing/2014/main" id="{FC5E5848-2EE1-46C0-87D1-FF1663DE1F25}"/>
            </a:ext>
          </a:extLst>
        </xdr:cNvPr>
        <xdr:cNvCxnSpPr/>
      </xdr:nvCxnSpPr>
      <xdr:spPr>
        <a:xfrm>
          <a:off x="3752850" y="10596118"/>
          <a:ext cx="762000" cy="29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125747</xdr:rowOff>
    </xdr:from>
    <xdr:ext cx="762000" cy="259045"/>
    <xdr:sp macro="" textlink="">
      <xdr:nvSpPr>
        <xdr:cNvPr id="133" name="財政構造の弾力性平均値テキスト">
          <a:extLst>
            <a:ext uri="{FF2B5EF4-FFF2-40B4-BE49-F238E27FC236}">
              <a16:creationId xmlns:a16="http://schemas.microsoft.com/office/drawing/2014/main" id="{9FFB8F54-EA13-42B5-91BA-21402B379B27}"/>
            </a:ext>
          </a:extLst>
        </xdr:cNvPr>
        <xdr:cNvSpPr txBox="1"/>
      </xdr:nvSpPr>
      <xdr:spPr>
        <a:xfrm>
          <a:off x="4584700" y="10527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4" name="フローチャート: 判断 133">
          <a:extLst>
            <a:ext uri="{FF2B5EF4-FFF2-40B4-BE49-F238E27FC236}">
              <a16:creationId xmlns:a16="http://schemas.microsoft.com/office/drawing/2014/main" id="{6D3F3B45-938D-4BC9-80CD-84DFE35DEE37}"/>
            </a:ext>
          </a:extLst>
        </xdr:cNvPr>
        <xdr:cNvSpPr/>
      </xdr:nvSpPr>
      <xdr:spPr>
        <a:xfrm>
          <a:off x="4464050" y="106756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29718</xdr:rowOff>
    </xdr:from>
    <xdr:to>
      <xdr:col>19</xdr:col>
      <xdr:colOff>133350</xdr:colOff>
      <xdr:row>66</xdr:row>
      <xdr:rowOff>63246</xdr:rowOff>
    </xdr:to>
    <xdr:cxnSp macro="">
      <xdr:nvCxnSpPr>
        <xdr:cNvPr id="135" name="直線コネクタ 134">
          <a:extLst>
            <a:ext uri="{FF2B5EF4-FFF2-40B4-BE49-F238E27FC236}">
              <a16:creationId xmlns:a16="http://schemas.microsoft.com/office/drawing/2014/main" id="{FD6E58D9-8461-4AA5-9854-340D23E924F9}"/>
            </a:ext>
          </a:extLst>
        </xdr:cNvPr>
        <xdr:cNvCxnSpPr/>
      </xdr:nvCxnSpPr>
      <xdr:spPr>
        <a:xfrm flipV="1">
          <a:off x="2940050" y="10596118"/>
          <a:ext cx="812800" cy="36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6" name="フローチャート: 判断 135">
          <a:extLst>
            <a:ext uri="{FF2B5EF4-FFF2-40B4-BE49-F238E27FC236}">
              <a16:creationId xmlns:a16="http://schemas.microsoft.com/office/drawing/2014/main" id="{51994694-37C1-426E-90E3-9D5F0A3AFBFE}"/>
            </a:ext>
          </a:extLst>
        </xdr:cNvPr>
        <xdr:cNvSpPr/>
      </xdr:nvSpPr>
      <xdr:spPr>
        <a:xfrm>
          <a:off x="3702050" y="105227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61739</xdr:rowOff>
    </xdr:from>
    <xdr:ext cx="736600" cy="259045"/>
    <xdr:sp macro="" textlink="">
      <xdr:nvSpPr>
        <xdr:cNvPr id="137" name="テキスト ボックス 136">
          <a:extLst>
            <a:ext uri="{FF2B5EF4-FFF2-40B4-BE49-F238E27FC236}">
              <a16:creationId xmlns:a16="http://schemas.microsoft.com/office/drawing/2014/main" id="{E39B9163-1281-4D69-A446-4E0936D1C2D8}"/>
            </a:ext>
          </a:extLst>
        </xdr:cNvPr>
        <xdr:cNvSpPr txBox="1"/>
      </xdr:nvSpPr>
      <xdr:spPr>
        <a:xfrm>
          <a:off x="3409950" y="10297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63246</xdr:rowOff>
    </xdr:from>
    <xdr:to>
      <xdr:col>15</xdr:col>
      <xdr:colOff>82550</xdr:colOff>
      <xdr:row>66</xdr:row>
      <xdr:rowOff>101854</xdr:rowOff>
    </xdr:to>
    <xdr:cxnSp macro="">
      <xdr:nvCxnSpPr>
        <xdr:cNvPr id="138" name="直線コネクタ 137">
          <a:extLst>
            <a:ext uri="{FF2B5EF4-FFF2-40B4-BE49-F238E27FC236}">
              <a16:creationId xmlns:a16="http://schemas.microsoft.com/office/drawing/2014/main" id="{B757BD16-5068-48A3-A7EB-8654A53374CA}"/>
            </a:ext>
          </a:extLst>
        </xdr:cNvPr>
        <xdr:cNvCxnSpPr/>
      </xdr:nvCxnSpPr>
      <xdr:spPr>
        <a:xfrm flipV="1">
          <a:off x="2127250" y="10959846"/>
          <a:ext cx="8128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9" name="フローチャート: 判断 138">
          <a:extLst>
            <a:ext uri="{FF2B5EF4-FFF2-40B4-BE49-F238E27FC236}">
              <a16:creationId xmlns:a16="http://schemas.microsoft.com/office/drawing/2014/main" id="{A3D5DA21-6265-4E81-A3D3-91FDED275888}"/>
            </a:ext>
          </a:extLst>
        </xdr:cNvPr>
        <xdr:cNvSpPr/>
      </xdr:nvSpPr>
      <xdr:spPr>
        <a:xfrm>
          <a:off x="2889250" y="107094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83329</xdr:rowOff>
    </xdr:from>
    <xdr:ext cx="762000" cy="259045"/>
    <xdr:sp macro="" textlink="">
      <xdr:nvSpPr>
        <xdr:cNvPr id="140" name="テキスト ボックス 139">
          <a:extLst>
            <a:ext uri="{FF2B5EF4-FFF2-40B4-BE49-F238E27FC236}">
              <a16:creationId xmlns:a16="http://schemas.microsoft.com/office/drawing/2014/main" id="{CFDFB5E4-B7F5-4500-997E-B631BE50053A}"/>
            </a:ext>
          </a:extLst>
        </xdr:cNvPr>
        <xdr:cNvSpPr txBox="1"/>
      </xdr:nvSpPr>
      <xdr:spPr>
        <a:xfrm>
          <a:off x="2597150" y="1048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101854</xdr:rowOff>
    </xdr:from>
    <xdr:to>
      <xdr:col>11</xdr:col>
      <xdr:colOff>31750</xdr:colOff>
      <xdr:row>66</xdr:row>
      <xdr:rowOff>106680</xdr:rowOff>
    </xdr:to>
    <xdr:cxnSp macro="">
      <xdr:nvCxnSpPr>
        <xdr:cNvPr id="141" name="直線コネクタ 140">
          <a:extLst>
            <a:ext uri="{FF2B5EF4-FFF2-40B4-BE49-F238E27FC236}">
              <a16:creationId xmlns:a16="http://schemas.microsoft.com/office/drawing/2014/main" id="{CF7F185C-1735-4743-B2BA-053AB7D6B9C0}"/>
            </a:ext>
          </a:extLst>
        </xdr:cNvPr>
        <xdr:cNvCxnSpPr/>
      </xdr:nvCxnSpPr>
      <xdr:spPr>
        <a:xfrm flipV="1">
          <a:off x="1333500" y="10998454"/>
          <a:ext cx="79375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2" name="フローチャート: 判断 141">
          <a:extLst>
            <a:ext uri="{FF2B5EF4-FFF2-40B4-BE49-F238E27FC236}">
              <a16:creationId xmlns:a16="http://schemas.microsoft.com/office/drawing/2014/main" id="{8C31D4C7-C709-4EF8-9B3B-479F4081C946}"/>
            </a:ext>
          </a:extLst>
        </xdr:cNvPr>
        <xdr:cNvSpPr/>
      </xdr:nvSpPr>
      <xdr:spPr>
        <a:xfrm>
          <a:off x="2095500" y="1071422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88155</xdr:rowOff>
    </xdr:from>
    <xdr:ext cx="762000" cy="259045"/>
    <xdr:sp macro="" textlink="">
      <xdr:nvSpPr>
        <xdr:cNvPr id="143" name="テキスト ボックス 142">
          <a:extLst>
            <a:ext uri="{FF2B5EF4-FFF2-40B4-BE49-F238E27FC236}">
              <a16:creationId xmlns:a16="http://schemas.microsoft.com/office/drawing/2014/main" id="{C411A55A-B837-4471-9B5C-592A8CC684F4}"/>
            </a:ext>
          </a:extLst>
        </xdr:cNvPr>
        <xdr:cNvSpPr txBox="1"/>
      </xdr:nvSpPr>
      <xdr:spPr>
        <a:xfrm>
          <a:off x="1784350" y="1048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118872</xdr:rowOff>
    </xdr:from>
    <xdr:to>
      <xdr:col>7</xdr:col>
      <xdr:colOff>31750</xdr:colOff>
      <xdr:row>65</xdr:row>
      <xdr:rowOff>49022</xdr:rowOff>
    </xdr:to>
    <xdr:sp macro="" textlink="">
      <xdr:nvSpPr>
        <xdr:cNvPr id="144" name="フローチャート: 判断 143">
          <a:extLst>
            <a:ext uri="{FF2B5EF4-FFF2-40B4-BE49-F238E27FC236}">
              <a16:creationId xmlns:a16="http://schemas.microsoft.com/office/drawing/2014/main" id="{F1833B97-C831-4A0D-80AB-FE68546E528C}"/>
            </a:ext>
          </a:extLst>
        </xdr:cNvPr>
        <xdr:cNvSpPr/>
      </xdr:nvSpPr>
      <xdr:spPr>
        <a:xfrm>
          <a:off x="1282700" y="1068527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59199</xdr:rowOff>
    </xdr:from>
    <xdr:ext cx="762000" cy="259045"/>
    <xdr:sp macro="" textlink="">
      <xdr:nvSpPr>
        <xdr:cNvPr id="145" name="テキスト ボックス 144">
          <a:extLst>
            <a:ext uri="{FF2B5EF4-FFF2-40B4-BE49-F238E27FC236}">
              <a16:creationId xmlns:a16="http://schemas.microsoft.com/office/drawing/2014/main" id="{ADDC46A6-A080-4E4D-BF6E-A85CE42E7BAD}"/>
            </a:ext>
          </a:extLst>
        </xdr:cNvPr>
        <xdr:cNvSpPr txBox="1"/>
      </xdr:nvSpPr>
      <xdr:spPr>
        <a:xfrm>
          <a:off x="971550" y="10460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44A11E84-DB3F-4A3F-800E-4FCFE1BB3E88}"/>
            </a:ext>
          </a:extLst>
        </xdr:cNvPr>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3D4AAD08-AA38-43F7-858F-98202E995175}"/>
            </a:ext>
          </a:extLst>
        </xdr:cNvPr>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963AF4CB-4CE9-445B-B1DA-8BF8E05F0621}"/>
            </a:ext>
          </a:extLst>
        </xdr:cNvPr>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3787998D-3583-43AB-8C81-FFB6E972E7DB}"/>
            </a:ext>
          </a:extLst>
        </xdr:cNvPr>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845CEB7A-CD22-4BE6-8170-30CE8F0C96A5}"/>
            </a:ext>
          </a:extLst>
        </xdr:cNvPr>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111506</xdr:rowOff>
    </xdr:from>
    <xdr:to>
      <xdr:col>23</xdr:col>
      <xdr:colOff>184150</xdr:colOff>
      <xdr:row>66</xdr:row>
      <xdr:rowOff>41656</xdr:rowOff>
    </xdr:to>
    <xdr:sp macro="" textlink="">
      <xdr:nvSpPr>
        <xdr:cNvPr id="151" name="楕円 150">
          <a:extLst>
            <a:ext uri="{FF2B5EF4-FFF2-40B4-BE49-F238E27FC236}">
              <a16:creationId xmlns:a16="http://schemas.microsoft.com/office/drawing/2014/main" id="{1BD5BFEB-A82A-48E8-97AD-77DBE5A40278}"/>
            </a:ext>
          </a:extLst>
        </xdr:cNvPr>
        <xdr:cNvSpPr/>
      </xdr:nvSpPr>
      <xdr:spPr>
        <a:xfrm>
          <a:off x="4464050" y="1084300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83583</xdr:rowOff>
    </xdr:from>
    <xdr:ext cx="762000" cy="259045"/>
    <xdr:sp macro="" textlink="">
      <xdr:nvSpPr>
        <xdr:cNvPr id="152" name="財政構造の弾力性該当値テキスト">
          <a:extLst>
            <a:ext uri="{FF2B5EF4-FFF2-40B4-BE49-F238E27FC236}">
              <a16:creationId xmlns:a16="http://schemas.microsoft.com/office/drawing/2014/main" id="{05BCFFD2-7F4A-4B1F-B0B7-603699520310}"/>
            </a:ext>
          </a:extLst>
        </xdr:cNvPr>
        <xdr:cNvSpPr txBox="1"/>
      </xdr:nvSpPr>
      <xdr:spPr>
        <a:xfrm>
          <a:off x="4584700" y="10815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150368</xdr:rowOff>
    </xdr:from>
    <xdr:to>
      <xdr:col>19</xdr:col>
      <xdr:colOff>184150</xdr:colOff>
      <xdr:row>64</xdr:row>
      <xdr:rowOff>80518</xdr:rowOff>
    </xdr:to>
    <xdr:sp macro="" textlink="">
      <xdr:nvSpPr>
        <xdr:cNvPr id="153" name="楕円 152">
          <a:extLst>
            <a:ext uri="{FF2B5EF4-FFF2-40B4-BE49-F238E27FC236}">
              <a16:creationId xmlns:a16="http://schemas.microsoft.com/office/drawing/2014/main" id="{74962544-9464-4A3C-A560-2C0D206889F3}"/>
            </a:ext>
          </a:extLst>
        </xdr:cNvPr>
        <xdr:cNvSpPr/>
      </xdr:nvSpPr>
      <xdr:spPr>
        <a:xfrm>
          <a:off x="3702050" y="1055166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65295</xdr:rowOff>
    </xdr:from>
    <xdr:ext cx="736600" cy="259045"/>
    <xdr:sp macro="" textlink="">
      <xdr:nvSpPr>
        <xdr:cNvPr id="154" name="テキスト ボックス 153">
          <a:extLst>
            <a:ext uri="{FF2B5EF4-FFF2-40B4-BE49-F238E27FC236}">
              <a16:creationId xmlns:a16="http://schemas.microsoft.com/office/drawing/2014/main" id="{FF8946AD-6C09-4DAB-944B-7472F02C721F}"/>
            </a:ext>
          </a:extLst>
        </xdr:cNvPr>
        <xdr:cNvSpPr txBox="1"/>
      </xdr:nvSpPr>
      <xdr:spPr>
        <a:xfrm>
          <a:off x="3409950" y="10631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12446</xdr:rowOff>
    </xdr:from>
    <xdr:to>
      <xdr:col>15</xdr:col>
      <xdr:colOff>133350</xdr:colOff>
      <xdr:row>66</xdr:row>
      <xdr:rowOff>114046</xdr:rowOff>
    </xdr:to>
    <xdr:sp macro="" textlink="">
      <xdr:nvSpPr>
        <xdr:cNvPr id="155" name="楕円 154">
          <a:extLst>
            <a:ext uri="{FF2B5EF4-FFF2-40B4-BE49-F238E27FC236}">
              <a16:creationId xmlns:a16="http://schemas.microsoft.com/office/drawing/2014/main" id="{A32C8E3F-99AC-4C8E-99A5-712B991D26C8}"/>
            </a:ext>
          </a:extLst>
        </xdr:cNvPr>
        <xdr:cNvSpPr/>
      </xdr:nvSpPr>
      <xdr:spPr>
        <a:xfrm>
          <a:off x="2889250" y="1090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98823</xdr:rowOff>
    </xdr:from>
    <xdr:ext cx="762000" cy="259045"/>
    <xdr:sp macro="" textlink="">
      <xdr:nvSpPr>
        <xdr:cNvPr id="156" name="テキスト ボックス 155">
          <a:extLst>
            <a:ext uri="{FF2B5EF4-FFF2-40B4-BE49-F238E27FC236}">
              <a16:creationId xmlns:a16="http://schemas.microsoft.com/office/drawing/2014/main" id="{55CFFF52-5D19-41E6-8511-A76C390447C1}"/>
            </a:ext>
          </a:extLst>
        </xdr:cNvPr>
        <xdr:cNvSpPr txBox="1"/>
      </xdr:nvSpPr>
      <xdr:spPr>
        <a:xfrm>
          <a:off x="2597150" y="1099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51054</xdr:rowOff>
    </xdr:from>
    <xdr:to>
      <xdr:col>11</xdr:col>
      <xdr:colOff>82550</xdr:colOff>
      <xdr:row>66</xdr:row>
      <xdr:rowOff>152654</xdr:rowOff>
    </xdr:to>
    <xdr:sp macro="" textlink="">
      <xdr:nvSpPr>
        <xdr:cNvPr id="157" name="楕円 156">
          <a:extLst>
            <a:ext uri="{FF2B5EF4-FFF2-40B4-BE49-F238E27FC236}">
              <a16:creationId xmlns:a16="http://schemas.microsoft.com/office/drawing/2014/main" id="{ED7FBA7E-214E-49A1-8473-F88E2CF875DD}"/>
            </a:ext>
          </a:extLst>
        </xdr:cNvPr>
        <xdr:cNvSpPr/>
      </xdr:nvSpPr>
      <xdr:spPr>
        <a:xfrm>
          <a:off x="2095500" y="1094765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137431</xdr:rowOff>
    </xdr:from>
    <xdr:ext cx="762000" cy="259045"/>
    <xdr:sp macro="" textlink="">
      <xdr:nvSpPr>
        <xdr:cNvPr id="158" name="テキスト ボックス 157">
          <a:extLst>
            <a:ext uri="{FF2B5EF4-FFF2-40B4-BE49-F238E27FC236}">
              <a16:creationId xmlns:a16="http://schemas.microsoft.com/office/drawing/2014/main" id="{4A94FCB8-B3A9-4487-9A24-FDA2FBFBC996}"/>
            </a:ext>
          </a:extLst>
        </xdr:cNvPr>
        <xdr:cNvSpPr txBox="1"/>
      </xdr:nvSpPr>
      <xdr:spPr>
        <a:xfrm>
          <a:off x="1784350" y="11034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55880</xdr:rowOff>
    </xdr:from>
    <xdr:to>
      <xdr:col>7</xdr:col>
      <xdr:colOff>31750</xdr:colOff>
      <xdr:row>66</xdr:row>
      <xdr:rowOff>157480</xdr:rowOff>
    </xdr:to>
    <xdr:sp macro="" textlink="">
      <xdr:nvSpPr>
        <xdr:cNvPr id="159" name="楕円 158">
          <a:extLst>
            <a:ext uri="{FF2B5EF4-FFF2-40B4-BE49-F238E27FC236}">
              <a16:creationId xmlns:a16="http://schemas.microsoft.com/office/drawing/2014/main" id="{706FCAEE-EA24-41B3-9765-51DB4CB0385A}"/>
            </a:ext>
          </a:extLst>
        </xdr:cNvPr>
        <xdr:cNvSpPr/>
      </xdr:nvSpPr>
      <xdr:spPr>
        <a:xfrm>
          <a:off x="1282700" y="109524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142257</xdr:rowOff>
    </xdr:from>
    <xdr:ext cx="762000" cy="259045"/>
    <xdr:sp macro="" textlink="">
      <xdr:nvSpPr>
        <xdr:cNvPr id="160" name="テキスト ボックス 159">
          <a:extLst>
            <a:ext uri="{FF2B5EF4-FFF2-40B4-BE49-F238E27FC236}">
              <a16:creationId xmlns:a16="http://schemas.microsoft.com/office/drawing/2014/main" id="{F65EA042-1137-4D89-8F34-CEB22A8247B2}"/>
            </a:ext>
          </a:extLst>
        </xdr:cNvPr>
        <xdr:cNvSpPr txBox="1"/>
      </xdr:nvSpPr>
      <xdr:spPr>
        <a:xfrm>
          <a:off x="971550" y="11038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F59AA4E0-FDC9-42D8-B153-24A7F70F7707}"/>
            </a:ext>
          </a:extLst>
        </xdr:cNvPr>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A796A2E1-5B81-490C-92C7-1E0AA0E8C006}"/>
            </a:ext>
          </a:extLst>
        </xdr:cNvPr>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891D2007-3F7F-49F2-98F7-6259036669A0}"/>
            </a:ext>
          </a:extLst>
        </xdr:cNvPr>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[133,834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2C97C657-8459-4034-9BF8-A22695416631}"/>
            </a:ext>
          </a:extLst>
        </xdr:cNvPr>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789C5AF3-A4BC-4372-906C-AA11292FA5D6}"/>
            </a:ext>
          </a:extLst>
        </xdr:cNvPr>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F5209E5F-5228-489C-B2BC-F3929D3EFC61}"/>
            </a:ext>
          </a:extLst>
        </xdr:cNvPr>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E1D0982-321D-4FEA-B4B8-EEF78FE6490C}"/>
            </a:ext>
          </a:extLst>
        </xdr:cNvPr>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D5249BAA-A75A-4FCD-8F90-220C07662B3C}"/>
            </a:ext>
          </a:extLst>
        </xdr:cNvPr>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8FD659B6-11FB-43D4-B4C8-2DA4C9618697}"/>
            </a:ext>
          </a:extLst>
        </xdr:cNvPr>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D6BD085F-CFAA-4177-991E-BCC93F4A5EB9}"/>
            </a:ext>
          </a:extLst>
        </xdr:cNvPr>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83925FD7-ED4C-451E-885C-DD4F8E7E464F}"/>
            </a:ext>
          </a:extLst>
        </xdr:cNvPr>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D4EB7F12-CA6C-45B5-B608-5A11793B899F}"/>
            </a:ext>
          </a:extLst>
        </xdr:cNvPr>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A465F0C-81B1-46E9-98D4-1327818192C6}"/>
            </a:ext>
          </a:extLst>
        </xdr:cNvPr>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人件費</a:t>
          </a:r>
          <a:r>
            <a:rPr kumimoji="1" lang="ja-JP" altLang="en-US" sz="1100" b="0" i="0" u="none" strike="noStrike" kern="0" cap="none" spc="0" normalizeH="0" baseline="0" noProof="0">
              <a:ln>
                <a:noFill/>
              </a:ln>
              <a:solidFill>
                <a:prstClr val="black"/>
              </a:solidFill>
              <a:effectLst/>
              <a:uLnTx/>
              <a:uFillTx/>
              <a:latin typeface="+mn-lt"/>
              <a:ea typeface="+mn-ea"/>
              <a:cs typeface="+mn-cs"/>
            </a:rPr>
            <a:t>は減少したが</a:t>
          </a:r>
          <a:r>
            <a:rPr kumimoji="1" lang="ja-JP" altLang="ja-JP" sz="1100" b="0" i="0" u="none" strike="noStrike" kern="0" cap="none" spc="0" normalizeH="0" baseline="0" noProof="0">
              <a:ln>
                <a:noFill/>
              </a:ln>
              <a:solidFill>
                <a:prstClr val="black"/>
              </a:solidFill>
              <a:effectLst/>
              <a:uLnTx/>
              <a:uFillTx/>
              <a:latin typeface="+mn-lt"/>
              <a:ea typeface="+mn-ea"/>
              <a:cs typeface="+mn-cs"/>
            </a:rPr>
            <a:t>、物件費、維持補修費は増加した。人件費の</a:t>
          </a:r>
          <a:r>
            <a:rPr kumimoji="1" lang="ja-JP" altLang="en-US" sz="1100" b="0" i="0" u="none" strike="noStrike" kern="0" cap="none" spc="0" normalizeH="0" baseline="0" noProof="0">
              <a:ln>
                <a:noFill/>
              </a:ln>
              <a:solidFill>
                <a:prstClr val="black"/>
              </a:solidFill>
              <a:effectLst/>
              <a:uLnTx/>
              <a:uFillTx/>
              <a:latin typeface="+mn-lt"/>
              <a:ea typeface="+mn-ea"/>
              <a:cs typeface="+mn-cs"/>
            </a:rPr>
            <a:t>減少</a:t>
          </a:r>
          <a:r>
            <a:rPr kumimoji="1" lang="ja-JP" altLang="ja-JP" sz="1100" b="0" i="0" u="none" strike="noStrike" kern="0" cap="none" spc="0" normalizeH="0" baseline="0" noProof="0">
              <a:ln>
                <a:noFill/>
              </a:ln>
              <a:solidFill>
                <a:prstClr val="black"/>
              </a:solidFill>
              <a:effectLst/>
              <a:uLnTx/>
              <a:uFillTx/>
              <a:latin typeface="+mn-lt"/>
              <a:ea typeface="+mn-ea"/>
              <a:cs typeface="+mn-cs"/>
            </a:rPr>
            <a:t>要因としては、</a:t>
          </a:r>
          <a:r>
            <a:rPr kumimoji="1" lang="ja-JP" altLang="en-US" sz="1100" b="0" i="0" u="none" strike="noStrike" kern="0" cap="none" spc="0" normalizeH="0" baseline="0" noProof="0">
              <a:ln>
                <a:noFill/>
              </a:ln>
              <a:solidFill>
                <a:prstClr val="black"/>
              </a:solidFill>
              <a:effectLst/>
              <a:uLnTx/>
              <a:uFillTx/>
              <a:latin typeface="+mn-lt"/>
              <a:ea typeface="+mn-ea"/>
              <a:cs typeface="+mn-cs"/>
            </a:rPr>
            <a:t>退職手当の減少</a:t>
          </a:r>
          <a:r>
            <a:rPr kumimoji="1" lang="ja-JP" altLang="ja-JP" sz="1100" b="0" i="0" u="none" strike="noStrike" kern="0" cap="none" spc="0" normalizeH="0" baseline="0" noProof="0">
              <a:ln>
                <a:noFill/>
              </a:ln>
              <a:solidFill>
                <a:prstClr val="black"/>
              </a:solidFill>
              <a:effectLst/>
              <a:uLnTx/>
              <a:uFillTx/>
              <a:latin typeface="+mn-lt"/>
              <a:ea typeface="+mn-ea"/>
              <a:cs typeface="+mn-cs"/>
            </a:rPr>
            <a:t>による</a:t>
          </a:r>
          <a:r>
            <a:rPr kumimoji="1" lang="ja-JP" altLang="en-US" sz="1100" b="0" i="0" u="none" strike="noStrike" kern="0" cap="none" spc="0" normalizeH="0" baseline="0" noProof="0">
              <a:ln>
                <a:noFill/>
              </a:ln>
              <a:solidFill>
                <a:prstClr val="black"/>
              </a:solidFill>
              <a:effectLst/>
              <a:uLnTx/>
              <a:uFillTx/>
              <a:latin typeface="+mn-lt"/>
              <a:ea typeface="+mn-ea"/>
              <a:cs typeface="+mn-cs"/>
            </a:rPr>
            <a:t>もの</a:t>
          </a:r>
          <a:r>
            <a:rPr kumimoji="1" lang="ja-JP" altLang="ja-JP" sz="1100" b="0" i="0" u="none" strike="noStrike" kern="0" cap="none" spc="0" normalizeH="0" baseline="0" noProof="0">
              <a:ln>
                <a:noFill/>
              </a:ln>
              <a:solidFill>
                <a:prstClr val="black"/>
              </a:solidFill>
              <a:effectLst/>
              <a:uLnTx/>
              <a:uFillTx/>
              <a:latin typeface="+mn-lt"/>
              <a:ea typeface="+mn-ea"/>
              <a:cs typeface="+mn-cs"/>
            </a:rPr>
            <a:t>。物件費については、</a:t>
          </a:r>
          <a:r>
            <a:rPr kumimoji="1" lang="ja-JP" altLang="en-US" sz="1100" b="0" i="0" u="none" strike="noStrike" kern="0" cap="none" spc="0" normalizeH="0" baseline="0" noProof="0">
              <a:ln>
                <a:noFill/>
              </a:ln>
              <a:solidFill>
                <a:prstClr val="black"/>
              </a:solidFill>
              <a:effectLst/>
              <a:uLnTx/>
              <a:uFillTx/>
              <a:latin typeface="+mn-lt"/>
              <a:ea typeface="+mn-ea"/>
              <a:cs typeface="+mn-cs"/>
            </a:rPr>
            <a:t>まえばし暮らしテック推進事業</a:t>
          </a:r>
          <a:r>
            <a:rPr kumimoji="1" lang="ja-JP" altLang="ja-JP" sz="1100" b="0" i="0" u="none" strike="noStrike" kern="0" cap="none" spc="0" normalizeH="0" baseline="0" noProof="0">
              <a:ln>
                <a:noFill/>
              </a:ln>
              <a:solidFill>
                <a:prstClr val="black"/>
              </a:solidFill>
              <a:effectLst/>
              <a:uLnTx/>
              <a:uFillTx/>
              <a:latin typeface="+mn-lt"/>
              <a:ea typeface="+mn-ea"/>
              <a:cs typeface="+mn-cs"/>
            </a:rPr>
            <a:t>等により増額となった。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公共施設の維持補修については、引き続きファシリティマネジメントに取組み、総量の縮減や長寿命化を図る。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25DBB22D-FB0A-4839-884A-B856FA6EA030}"/>
            </a:ext>
          </a:extLst>
        </xdr:cNvPr>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88231A07-E90C-4D24-9301-039D3EFD4C64}"/>
            </a:ext>
          </a:extLst>
        </xdr:cNvPr>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7A6E9EC5-FDC2-47EB-9277-8D6E032D7BA8}"/>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4A1AE434-B344-4023-96E0-AFBE7F9EFCB2}"/>
            </a:ext>
          </a:extLst>
        </xdr:cNvPr>
        <xdr:cNvCxnSpPr/>
      </xdr:nvCxnSpPr>
      <xdr:spPr>
        <a:xfrm>
          <a:off x="704850" y="148441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AF2252F7-706E-470D-82D3-CEDC556ECCFD}"/>
            </a:ext>
          </a:extLst>
        </xdr:cNvPr>
        <xdr:cNvSpPr txBox="1"/>
      </xdr:nvSpPr>
      <xdr:spPr>
        <a:xfrm>
          <a:off x="0" y="147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28BA7979-C3FD-49F6-B5D2-E5B1792510FF}"/>
            </a:ext>
          </a:extLst>
        </xdr:cNvPr>
        <xdr:cNvCxnSpPr/>
      </xdr:nvCxnSpPr>
      <xdr:spPr>
        <a:xfrm>
          <a:off x="704850" y="144547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A950EB12-7D1F-43AA-9E63-05438C75882B}"/>
            </a:ext>
          </a:extLst>
        </xdr:cNvPr>
        <xdr:cNvSpPr txBox="1"/>
      </xdr:nvSpPr>
      <xdr:spPr>
        <a:xfrm>
          <a:off x="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CD15DF2-B7E8-4F4D-8B12-6AE34EF12BFA}"/>
            </a:ext>
          </a:extLst>
        </xdr:cNvPr>
        <xdr:cNvCxnSpPr/>
      </xdr:nvCxnSpPr>
      <xdr:spPr>
        <a:xfrm>
          <a:off x="7048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38EAF41E-2EF5-46D7-99F7-F28B224EA36D}"/>
            </a:ext>
          </a:extLst>
        </xdr:cNvPr>
        <xdr:cNvSpPr txBox="1"/>
      </xdr:nvSpPr>
      <xdr:spPr>
        <a:xfrm>
          <a:off x="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44888058-A6F9-48D7-8284-517CE3895B87}"/>
            </a:ext>
          </a:extLst>
        </xdr:cNvPr>
        <xdr:cNvCxnSpPr/>
      </xdr:nvCxnSpPr>
      <xdr:spPr>
        <a:xfrm>
          <a:off x="704850" y="13682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2BB4E424-35CC-4E5E-8C92-3F7AA1D6A9C8}"/>
            </a:ext>
          </a:extLst>
        </xdr:cNvPr>
        <xdr:cNvSpPr txBox="1"/>
      </xdr:nvSpPr>
      <xdr:spPr>
        <a:xfrm>
          <a:off x="0" y="1353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74C35B9E-8D3D-46F4-A1EF-5B2584160443}"/>
            </a:ext>
          </a:extLst>
        </xdr:cNvPr>
        <xdr:cNvCxnSpPr/>
      </xdr:nvCxnSpPr>
      <xdr:spPr>
        <a:xfrm>
          <a:off x="704850" y="1329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7B8B950A-F108-48AC-A4AF-E2EAF2ED6D4D}"/>
            </a:ext>
          </a:extLst>
        </xdr:cNvPr>
        <xdr:cNvSpPr txBox="1"/>
      </xdr:nvSpPr>
      <xdr:spPr>
        <a:xfrm>
          <a:off x="0" y="1315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AAD7A0C-479C-4813-848E-21B29773012A}"/>
            </a:ext>
          </a:extLst>
        </xdr:cNvPr>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EDDB331E-95B0-41D4-A525-6668960A66C5}"/>
            </a:ext>
          </a:extLst>
        </xdr:cNvPr>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3BDEB9D9-BE38-4BE8-93AA-8F6EED3B31CC}"/>
            </a:ext>
          </a:extLst>
        </xdr:cNvPr>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117684</xdr:rowOff>
    </xdr:from>
    <xdr:to>
      <xdr:col>23</xdr:col>
      <xdr:colOff>133350</xdr:colOff>
      <xdr:row>88</xdr:row>
      <xdr:rowOff>94489</xdr:rowOff>
    </xdr:to>
    <xdr:cxnSp macro="">
      <xdr:nvCxnSpPr>
        <xdr:cNvPr id="190" name="直線コネクタ 189">
          <a:extLst>
            <a:ext uri="{FF2B5EF4-FFF2-40B4-BE49-F238E27FC236}">
              <a16:creationId xmlns:a16="http://schemas.microsoft.com/office/drawing/2014/main" id="{72E0D206-3069-4FC6-BF1D-5E4B4D232623}"/>
            </a:ext>
          </a:extLst>
        </xdr:cNvPr>
        <xdr:cNvCxnSpPr/>
      </xdr:nvCxnSpPr>
      <xdr:spPr>
        <a:xfrm flipV="1">
          <a:off x="4514850" y="13325684"/>
          <a:ext cx="0" cy="1297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66566</xdr:rowOff>
    </xdr:from>
    <xdr:ext cx="762000" cy="259045"/>
    <xdr:sp macro="" textlink="">
      <xdr:nvSpPr>
        <xdr:cNvPr id="191" name="人件費・物件費等の状況最小値テキスト">
          <a:extLst>
            <a:ext uri="{FF2B5EF4-FFF2-40B4-BE49-F238E27FC236}">
              <a16:creationId xmlns:a16="http://schemas.microsoft.com/office/drawing/2014/main" id="{2B617B5E-090A-4F1E-9DBD-5C1081EF0601}"/>
            </a:ext>
          </a:extLst>
        </xdr:cNvPr>
        <xdr:cNvSpPr txBox="1"/>
      </xdr:nvSpPr>
      <xdr:spPr>
        <a:xfrm>
          <a:off x="4584700" y="14595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94489</xdr:rowOff>
    </xdr:from>
    <xdr:to>
      <xdr:col>24</xdr:col>
      <xdr:colOff>12700</xdr:colOff>
      <xdr:row>88</xdr:row>
      <xdr:rowOff>94489</xdr:rowOff>
    </xdr:to>
    <xdr:cxnSp macro="">
      <xdr:nvCxnSpPr>
        <xdr:cNvPr id="192" name="直線コネクタ 191">
          <a:extLst>
            <a:ext uri="{FF2B5EF4-FFF2-40B4-BE49-F238E27FC236}">
              <a16:creationId xmlns:a16="http://schemas.microsoft.com/office/drawing/2014/main" id="{412F60EF-8A17-4CB8-83A0-AB9A0D9AAE3E}"/>
            </a:ext>
          </a:extLst>
        </xdr:cNvPr>
        <xdr:cNvCxnSpPr/>
      </xdr:nvCxnSpPr>
      <xdr:spPr>
        <a:xfrm>
          <a:off x="4425950" y="146232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32611</xdr:rowOff>
    </xdr:from>
    <xdr:ext cx="762000" cy="259045"/>
    <xdr:sp macro="" textlink="">
      <xdr:nvSpPr>
        <xdr:cNvPr id="193" name="人件費・物件費等の状況最大値テキスト">
          <a:extLst>
            <a:ext uri="{FF2B5EF4-FFF2-40B4-BE49-F238E27FC236}">
              <a16:creationId xmlns:a16="http://schemas.microsoft.com/office/drawing/2014/main" id="{F6100E1D-A87A-4ADC-B8D9-5DFD0FE211FA}"/>
            </a:ext>
          </a:extLst>
        </xdr:cNvPr>
        <xdr:cNvSpPr txBox="1"/>
      </xdr:nvSpPr>
      <xdr:spPr>
        <a:xfrm>
          <a:off x="4584700" y="1307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117684</xdr:rowOff>
    </xdr:from>
    <xdr:to>
      <xdr:col>24</xdr:col>
      <xdr:colOff>12700</xdr:colOff>
      <xdr:row>80</xdr:row>
      <xdr:rowOff>117684</xdr:rowOff>
    </xdr:to>
    <xdr:cxnSp macro="">
      <xdr:nvCxnSpPr>
        <xdr:cNvPr id="194" name="直線コネクタ 193">
          <a:extLst>
            <a:ext uri="{FF2B5EF4-FFF2-40B4-BE49-F238E27FC236}">
              <a16:creationId xmlns:a16="http://schemas.microsoft.com/office/drawing/2014/main" id="{49AC918A-E042-428D-8C4D-5613A2530F39}"/>
            </a:ext>
          </a:extLst>
        </xdr:cNvPr>
        <xdr:cNvCxnSpPr/>
      </xdr:nvCxnSpPr>
      <xdr:spPr>
        <a:xfrm>
          <a:off x="4425950" y="133256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152031</xdr:rowOff>
    </xdr:from>
    <xdr:to>
      <xdr:col>23</xdr:col>
      <xdr:colOff>133350</xdr:colOff>
      <xdr:row>84</xdr:row>
      <xdr:rowOff>79212</xdr:rowOff>
    </xdr:to>
    <xdr:cxnSp macro="">
      <xdr:nvCxnSpPr>
        <xdr:cNvPr id="195" name="直線コネクタ 194">
          <a:extLst>
            <a:ext uri="{FF2B5EF4-FFF2-40B4-BE49-F238E27FC236}">
              <a16:creationId xmlns:a16="http://schemas.microsoft.com/office/drawing/2014/main" id="{86DA1701-6A44-420D-B561-095F09E45DD3}"/>
            </a:ext>
          </a:extLst>
        </xdr:cNvPr>
        <xdr:cNvCxnSpPr/>
      </xdr:nvCxnSpPr>
      <xdr:spPr>
        <a:xfrm>
          <a:off x="3752850" y="13855331"/>
          <a:ext cx="762000" cy="9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9086</xdr:rowOff>
    </xdr:from>
    <xdr:ext cx="762000" cy="259045"/>
    <xdr:sp macro="" textlink="">
      <xdr:nvSpPr>
        <xdr:cNvPr id="196" name="人件費・物件費等の状況平均値テキスト">
          <a:extLst>
            <a:ext uri="{FF2B5EF4-FFF2-40B4-BE49-F238E27FC236}">
              <a16:creationId xmlns:a16="http://schemas.microsoft.com/office/drawing/2014/main" id="{4621AD33-439F-4DE9-9B5D-D2335F6F4310}"/>
            </a:ext>
          </a:extLst>
        </xdr:cNvPr>
        <xdr:cNvSpPr txBox="1"/>
      </xdr:nvSpPr>
      <xdr:spPr>
        <a:xfrm>
          <a:off x="4584700" y="13712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164009</xdr:rowOff>
    </xdr:from>
    <xdr:to>
      <xdr:col>23</xdr:col>
      <xdr:colOff>184150</xdr:colOff>
      <xdr:row>84</xdr:row>
      <xdr:rowOff>94159</xdr:rowOff>
    </xdr:to>
    <xdr:sp macro="" textlink="">
      <xdr:nvSpPr>
        <xdr:cNvPr id="197" name="フローチャート: 判断 196">
          <a:extLst>
            <a:ext uri="{FF2B5EF4-FFF2-40B4-BE49-F238E27FC236}">
              <a16:creationId xmlns:a16="http://schemas.microsoft.com/office/drawing/2014/main" id="{0AB22471-D55C-4924-8122-7A437E111364}"/>
            </a:ext>
          </a:extLst>
        </xdr:cNvPr>
        <xdr:cNvSpPr/>
      </xdr:nvSpPr>
      <xdr:spPr>
        <a:xfrm>
          <a:off x="4464050" y="1386730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56838</xdr:rowOff>
    </xdr:from>
    <xdr:to>
      <xdr:col>19</xdr:col>
      <xdr:colOff>133350</xdr:colOff>
      <xdr:row>83</xdr:row>
      <xdr:rowOff>152031</xdr:rowOff>
    </xdr:to>
    <xdr:cxnSp macro="">
      <xdr:nvCxnSpPr>
        <xdr:cNvPr id="198" name="直線コネクタ 197">
          <a:extLst>
            <a:ext uri="{FF2B5EF4-FFF2-40B4-BE49-F238E27FC236}">
              <a16:creationId xmlns:a16="http://schemas.microsoft.com/office/drawing/2014/main" id="{8AB5CD87-9003-4FED-A70C-7CBDA9AE079A}"/>
            </a:ext>
          </a:extLst>
        </xdr:cNvPr>
        <xdr:cNvCxnSpPr/>
      </xdr:nvCxnSpPr>
      <xdr:spPr>
        <a:xfrm>
          <a:off x="2940050" y="13760138"/>
          <a:ext cx="812800" cy="9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70224</xdr:rowOff>
    </xdr:from>
    <xdr:to>
      <xdr:col>19</xdr:col>
      <xdr:colOff>184150</xdr:colOff>
      <xdr:row>84</xdr:row>
      <xdr:rowOff>374</xdr:rowOff>
    </xdr:to>
    <xdr:sp macro="" textlink="">
      <xdr:nvSpPr>
        <xdr:cNvPr id="199" name="フローチャート: 判断 198">
          <a:extLst>
            <a:ext uri="{FF2B5EF4-FFF2-40B4-BE49-F238E27FC236}">
              <a16:creationId xmlns:a16="http://schemas.microsoft.com/office/drawing/2014/main" id="{FF513396-99D7-4B99-8E79-7F7E562A0102}"/>
            </a:ext>
          </a:extLst>
        </xdr:cNvPr>
        <xdr:cNvSpPr/>
      </xdr:nvSpPr>
      <xdr:spPr>
        <a:xfrm>
          <a:off x="3702050" y="137735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10551</xdr:rowOff>
    </xdr:from>
    <xdr:ext cx="736600" cy="259045"/>
    <xdr:sp macro="" textlink="">
      <xdr:nvSpPr>
        <xdr:cNvPr id="200" name="テキスト ボックス 199">
          <a:extLst>
            <a:ext uri="{FF2B5EF4-FFF2-40B4-BE49-F238E27FC236}">
              <a16:creationId xmlns:a16="http://schemas.microsoft.com/office/drawing/2014/main" id="{6E2752D4-9BB4-440D-91F9-E1502B3183A3}"/>
            </a:ext>
          </a:extLst>
        </xdr:cNvPr>
        <xdr:cNvSpPr txBox="1"/>
      </xdr:nvSpPr>
      <xdr:spPr>
        <a:xfrm>
          <a:off x="3409950" y="13548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101605</xdr:rowOff>
    </xdr:from>
    <xdr:to>
      <xdr:col>15</xdr:col>
      <xdr:colOff>82550</xdr:colOff>
      <xdr:row>83</xdr:row>
      <xdr:rowOff>56838</xdr:rowOff>
    </xdr:to>
    <xdr:cxnSp macro="">
      <xdr:nvCxnSpPr>
        <xdr:cNvPr id="201" name="直線コネクタ 200">
          <a:extLst>
            <a:ext uri="{FF2B5EF4-FFF2-40B4-BE49-F238E27FC236}">
              <a16:creationId xmlns:a16="http://schemas.microsoft.com/office/drawing/2014/main" id="{20939C4E-3F15-48D3-908A-B9A9FD177CF6}"/>
            </a:ext>
          </a:extLst>
        </xdr:cNvPr>
        <xdr:cNvCxnSpPr/>
      </xdr:nvCxnSpPr>
      <xdr:spPr>
        <a:xfrm>
          <a:off x="2127250" y="13639805"/>
          <a:ext cx="812800" cy="12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80787</xdr:rowOff>
    </xdr:from>
    <xdr:to>
      <xdr:col>15</xdr:col>
      <xdr:colOff>133350</xdr:colOff>
      <xdr:row>83</xdr:row>
      <xdr:rowOff>10937</xdr:rowOff>
    </xdr:to>
    <xdr:sp macro="" textlink="">
      <xdr:nvSpPr>
        <xdr:cNvPr id="202" name="フローチャート: 判断 201">
          <a:extLst>
            <a:ext uri="{FF2B5EF4-FFF2-40B4-BE49-F238E27FC236}">
              <a16:creationId xmlns:a16="http://schemas.microsoft.com/office/drawing/2014/main" id="{23132983-61B6-4905-A538-2359E030D170}"/>
            </a:ext>
          </a:extLst>
        </xdr:cNvPr>
        <xdr:cNvSpPr/>
      </xdr:nvSpPr>
      <xdr:spPr>
        <a:xfrm>
          <a:off x="2889250" y="1361898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21114</xdr:rowOff>
    </xdr:from>
    <xdr:ext cx="762000" cy="259045"/>
    <xdr:sp macro="" textlink="">
      <xdr:nvSpPr>
        <xdr:cNvPr id="203" name="テキスト ボックス 202">
          <a:extLst>
            <a:ext uri="{FF2B5EF4-FFF2-40B4-BE49-F238E27FC236}">
              <a16:creationId xmlns:a16="http://schemas.microsoft.com/office/drawing/2014/main" id="{307C8C80-C5F7-4F84-A976-C98079D9A601}"/>
            </a:ext>
          </a:extLst>
        </xdr:cNvPr>
        <xdr:cNvSpPr txBox="1"/>
      </xdr:nvSpPr>
      <xdr:spPr>
        <a:xfrm>
          <a:off x="2597150" y="13394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52440</xdr:rowOff>
    </xdr:from>
    <xdr:to>
      <xdr:col>11</xdr:col>
      <xdr:colOff>31750</xdr:colOff>
      <xdr:row>82</xdr:row>
      <xdr:rowOff>101605</xdr:rowOff>
    </xdr:to>
    <xdr:cxnSp macro="">
      <xdr:nvCxnSpPr>
        <xdr:cNvPr id="204" name="直線コネクタ 203">
          <a:extLst>
            <a:ext uri="{FF2B5EF4-FFF2-40B4-BE49-F238E27FC236}">
              <a16:creationId xmlns:a16="http://schemas.microsoft.com/office/drawing/2014/main" id="{1C21BA4B-83D3-435F-BEDE-F7E2E5BE40CE}"/>
            </a:ext>
          </a:extLst>
        </xdr:cNvPr>
        <xdr:cNvCxnSpPr/>
      </xdr:nvCxnSpPr>
      <xdr:spPr>
        <a:xfrm>
          <a:off x="1333500" y="13590640"/>
          <a:ext cx="793750" cy="4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88655</xdr:rowOff>
    </xdr:from>
    <xdr:to>
      <xdr:col>11</xdr:col>
      <xdr:colOff>82550</xdr:colOff>
      <xdr:row>82</xdr:row>
      <xdr:rowOff>18805</xdr:rowOff>
    </xdr:to>
    <xdr:sp macro="" textlink="">
      <xdr:nvSpPr>
        <xdr:cNvPr id="205" name="フローチャート: 判断 204">
          <a:extLst>
            <a:ext uri="{FF2B5EF4-FFF2-40B4-BE49-F238E27FC236}">
              <a16:creationId xmlns:a16="http://schemas.microsoft.com/office/drawing/2014/main" id="{8C6D7851-F3D0-4279-85F7-EA7BB9E2002A}"/>
            </a:ext>
          </a:extLst>
        </xdr:cNvPr>
        <xdr:cNvSpPr/>
      </xdr:nvSpPr>
      <xdr:spPr>
        <a:xfrm>
          <a:off x="2095500" y="1346175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28982</xdr:rowOff>
    </xdr:from>
    <xdr:ext cx="762000" cy="259045"/>
    <xdr:sp macro="" textlink="">
      <xdr:nvSpPr>
        <xdr:cNvPr id="206" name="テキスト ボックス 205">
          <a:extLst>
            <a:ext uri="{FF2B5EF4-FFF2-40B4-BE49-F238E27FC236}">
              <a16:creationId xmlns:a16="http://schemas.microsoft.com/office/drawing/2014/main" id="{7156726F-42BB-49B9-8B9E-2E2000FD33B3}"/>
            </a:ext>
          </a:extLst>
        </xdr:cNvPr>
        <xdr:cNvSpPr txBox="1"/>
      </xdr:nvSpPr>
      <xdr:spPr>
        <a:xfrm>
          <a:off x="1784350" y="1323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36957</xdr:rowOff>
    </xdr:from>
    <xdr:to>
      <xdr:col>7</xdr:col>
      <xdr:colOff>31750</xdr:colOff>
      <xdr:row>81</xdr:row>
      <xdr:rowOff>138557</xdr:rowOff>
    </xdr:to>
    <xdr:sp macro="" textlink="">
      <xdr:nvSpPr>
        <xdr:cNvPr id="207" name="フローチャート: 判断 206">
          <a:extLst>
            <a:ext uri="{FF2B5EF4-FFF2-40B4-BE49-F238E27FC236}">
              <a16:creationId xmlns:a16="http://schemas.microsoft.com/office/drawing/2014/main" id="{3ABC7CF3-ED22-4DC4-9C6D-EBEC2D1BD6BC}"/>
            </a:ext>
          </a:extLst>
        </xdr:cNvPr>
        <xdr:cNvSpPr/>
      </xdr:nvSpPr>
      <xdr:spPr>
        <a:xfrm>
          <a:off x="1282700" y="134100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148734</xdr:rowOff>
    </xdr:from>
    <xdr:ext cx="762000" cy="259045"/>
    <xdr:sp macro="" textlink="">
      <xdr:nvSpPr>
        <xdr:cNvPr id="208" name="テキスト ボックス 207">
          <a:extLst>
            <a:ext uri="{FF2B5EF4-FFF2-40B4-BE49-F238E27FC236}">
              <a16:creationId xmlns:a16="http://schemas.microsoft.com/office/drawing/2014/main" id="{D68D1C14-981E-4315-A34A-E9160F05523E}"/>
            </a:ext>
          </a:extLst>
        </xdr:cNvPr>
        <xdr:cNvSpPr txBox="1"/>
      </xdr:nvSpPr>
      <xdr:spPr>
        <a:xfrm>
          <a:off x="971550" y="1319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5445C338-AAFA-46F2-8D8C-9F1A3C5CCACF}"/>
            </a:ext>
          </a:extLst>
        </xdr:cNvPr>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1B68537C-EAF4-4059-9F6A-32ECAE9A83F6}"/>
            </a:ext>
          </a:extLst>
        </xdr:cNvPr>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E745C7B1-BD01-4C3E-8A60-1AB6D09FD267}"/>
            </a:ext>
          </a:extLst>
        </xdr:cNvPr>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D759437F-558F-43BB-B7FB-79A7FD35C8E3}"/>
            </a:ext>
          </a:extLst>
        </xdr:cNvPr>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E956115D-67D7-4C17-93E5-9B6438AE1A4C}"/>
            </a:ext>
          </a:extLst>
        </xdr:cNvPr>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28412</xdr:rowOff>
    </xdr:from>
    <xdr:to>
      <xdr:col>23</xdr:col>
      <xdr:colOff>184150</xdr:colOff>
      <xdr:row>84</xdr:row>
      <xdr:rowOff>130012</xdr:rowOff>
    </xdr:to>
    <xdr:sp macro="" textlink="">
      <xdr:nvSpPr>
        <xdr:cNvPr id="214" name="楕円 213">
          <a:extLst>
            <a:ext uri="{FF2B5EF4-FFF2-40B4-BE49-F238E27FC236}">
              <a16:creationId xmlns:a16="http://schemas.microsoft.com/office/drawing/2014/main" id="{B4C6D543-0D41-44F7-B6E8-0BEFA0F48E26}"/>
            </a:ext>
          </a:extLst>
        </xdr:cNvPr>
        <xdr:cNvSpPr/>
      </xdr:nvSpPr>
      <xdr:spPr>
        <a:xfrm>
          <a:off x="4464050" y="1389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489</xdr:rowOff>
    </xdr:from>
    <xdr:ext cx="762000" cy="259045"/>
    <xdr:sp macro="" textlink="">
      <xdr:nvSpPr>
        <xdr:cNvPr id="215" name="人件費・物件費等の状況該当値テキスト">
          <a:extLst>
            <a:ext uri="{FF2B5EF4-FFF2-40B4-BE49-F238E27FC236}">
              <a16:creationId xmlns:a16="http://schemas.microsoft.com/office/drawing/2014/main" id="{4BBE797A-08B7-4239-BEA8-9A4BFDEBAD39}"/>
            </a:ext>
          </a:extLst>
        </xdr:cNvPr>
        <xdr:cNvSpPr txBox="1"/>
      </xdr:nvSpPr>
      <xdr:spPr>
        <a:xfrm>
          <a:off x="4584700" y="1386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101231</xdr:rowOff>
    </xdr:from>
    <xdr:to>
      <xdr:col>19</xdr:col>
      <xdr:colOff>184150</xdr:colOff>
      <xdr:row>84</xdr:row>
      <xdr:rowOff>31381</xdr:rowOff>
    </xdr:to>
    <xdr:sp macro="" textlink="">
      <xdr:nvSpPr>
        <xdr:cNvPr id="216" name="楕円 215">
          <a:extLst>
            <a:ext uri="{FF2B5EF4-FFF2-40B4-BE49-F238E27FC236}">
              <a16:creationId xmlns:a16="http://schemas.microsoft.com/office/drawing/2014/main" id="{41903E5A-2EA1-40C6-AD16-1C916AC62918}"/>
            </a:ext>
          </a:extLst>
        </xdr:cNvPr>
        <xdr:cNvSpPr/>
      </xdr:nvSpPr>
      <xdr:spPr>
        <a:xfrm>
          <a:off x="3702050" y="1380453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16158</xdr:rowOff>
    </xdr:from>
    <xdr:ext cx="736600" cy="259045"/>
    <xdr:sp macro="" textlink="">
      <xdr:nvSpPr>
        <xdr:cNvPr id="217" name="テキスト ボックス 216">
          <a:extLst>
            <a:ext uri="{FF2B5EF4-FFF2-40B4-BE49-F238E27FC236}">
              <a16:creationId xmlns:a16="http://schemas.microsoft.com/office/drawing/2014/main" id="{76C6A7B6-C2AF-4032-AB81-6D05CF5513F3}"/>
            </a:ext>
          </a:extLst>
        </xdr:cNvPr>
        <xdr:cNvSpPr txBox="1"/>
      </xdr:nvSpPr>
      <xdr:spPr>
        <a:xfrm>
          <a:off x="3409950" y="13884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6038</xdr:rowOff>
    </xdr:from>
    <xdr:to>
      <xdr:col>15</xdr:col>
      <xdr:colOff>133350</xdr:colOff>
      <xdr:row>83</xdr:row>
      <xdr:rowOff>107638</xdr:rowOff>
    </xdr:to>
    <xdr:sp macro="" textlink="">
      <xdr:nvSpPr>
        <xdr:cNvPr id="218" name="楕円 217">
          <a:extLst>
            <a:ext uri="{FF2B5EF4-FFF2-40B4-BE49-F238E27FC236}">
              <a16:creationId xmlns:a16="http://schemas.microsoft.com/office/drawing/2014/main" id="{7A8DB00A-1F03-4A5F-A065-88ED73D4F061}"/>
            </a:ext>
          </a:extLst>
        </xdr:cNvPr>
        <xdr:cNvSpPr/>
      </xdr:nvSpPr>
      <xdr:spPr>
        <a:xfrm>
          <a:off x="2889250" y="1370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92415</xdr:rowOff>
    </xdr:from>
    <xdr:ext cx="762000" cy="259045"/>
    <xdr:sp macro="" textlink="">
      <xdr:nvSpPr>
        <xdr:cNvPr id="219" name="テキスト ボックス 218">
          <a:extLst>
            <a:ext uri="{FF2B5EF4-FFF2-40B4-BE49-F238E27FC236}">
              <a16:creationId xmlns:a16="http://schemas.microsoft.com/office/drawing/2014/main" id="{643C6FC2-C412-4141-8E18-4D4C15F6F65D}"/>
            </a:ext>
          </a:extLst>
        </xdr:cNvPr>
        <xdr:cNvSpPr txBox="1"/>
      </xdr:nvSpPr>
      <xdr:spPr>
        <a:xfrm>
          <a:off x="2597150" y="1379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50805</xdr:rowOff>
    </xdr:from>
    <xdr:to>
      <xdr:col>11</xdr:col>
      <xdr:colOff>82550</xdr:colOff>
      <xdr:row>82</xdr:row>
      <xdr:rowOff>152405</xdr:rowOff>
    </xdr:to>
    <xdr:sp macro="" textlink="">
      <xdr:nvSpPr>
        <xdr:cNvPr id="220" name="楕円 219">
          <a:extLst>
            <a:ext uri="{FF2B5EF4-FFF2-40B4-BE49-F238E27FC236}">
              <a16:creationId xmlns:a16="http://schemas.microsoft.com/office/drawing/2014/main" id="{61E223CF-DA93-4064-AB0A-68D3F754F92B}"/>
            </a:ext>
          </a:extLst>
        </xdr:cNvPr>
        <xdr:cNvSpPr/>
      </xdr:nvSpPr>
      <xdr:spPr>
        <a:xfrm>
          <a:off x="2095500" y="135890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137182</xdr:rowOff>
    </xdr:from>
    <xdr:ext cx="762000" cy="259045"/>
    <xdr:sp macro="" textlink="">
      <xdr:nvSpPr>
        <xdr:cNvPr id="221" name="テキスト ボックス 220">
          <a:extLst>
            <a:ext uri="{FF2B5EF4-FFF2-40B4-BE49-F238E27FC236}">
              <a16:creationId xmlns:a16="http://schemas.microsoft.com/office/drawing/2014/main" id="{64659706-04C6-468A-AEBB-7CB067F68A40}"/>
            </a:ext>
          </a:extLst>
        </xdr:cNvPr>
        <xdr:cNvSpPr txBox="1"/>
      </xdr:nvSpPr>
      <xdr:spPr>
        <a:xfrm>
          <a:off x="1784350" y="1367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1640</xdr:rowOff>
    </xdr:from>
    <xdr:to>
      <xdr:col>7</xdr:col>
      <xdr:colOff>31750</xdr:colOff>
      <xdr:row>82</xdr:row>
      <xdr:rowOff>103240</xdr:rowOff>
    </xdr:to>
    <xdr:sp macro="" textlink="">
      <xdr:nvSpPr>
        <xdr:cNvPr id="222" name="楕円 221">
          <a:extLst>
            <a:ext uri="{FF2B5EF4-FFF2-40B4-BE49-F238E27FC236}">
              <a16:creationId xmlns:a16="http://schemas.microsoft.com/office/drawing/2014/main" id="{6B7B5229-C3C2-470E-8B30-3AED3BE9A597}"/>
            </a:ext>
          </a:extLst>
        </xdr:cNvPr>
        <xdr:cNvSpPr/>
      </xdr:nvSpPr>
      <xdr:spPr>
        <a:xfrm>
          <a:off x="1282700" y="135398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88017</xdr:rowOff>
    </xdr:from>
    <xdr:ext cx="762000" cy="259045"/>
    <xdr:sp macro="" textlink="">
      <xdr:nvSpPr>
        <xdr:cNvPr id="223" name="テキスト ボックス 222">
          <a:extLst>
            <a:ext uri="{FF2B5EF4-FFF2-40B4-BE49-F238E27FC236}">
              <a16:creationId xmlns:a16="http://schemas.microsoft.com/office/drawing/2014/main" id="{82D71131-FB97-4831-82B8-A48914141F82}"/>
            </a:ext>
          </a:extLst>
        </xdr:cNvPr>
        <xdr:cNvSpPr txBox="1"/>
      </xdr:nvSpPr>
      <xdr:spPr>
        <a:xfrm>
          <a:off x="971550" y="136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C9B9CF4B-A803-4E00-BF66-ED3A01C00219}"/>
            </a:ext>
          </a:extLst>
        </xdr:cNvPr>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E130FB56-03FC-46A2-8BF4-3D37F21A7493}"/>
            </a:ext>
          </a:extLst>
        </xdr:cNvPr>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3F387A25-FFC2-430C-9A96-DAFFC356E8E1}"/>
            </a:ext>
          </a:extLst>
        </xdr:cNvPr>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7D6E02E9-D34B-4637-91DB-7AE9002A97A2}"/>
            </a:ext>
          </a:extLst>
        </xdr:cNvPr>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DB57C64F-BF5B-4FFF-9772-81B0413A7787}"/>
            </a:ext>
          </a:extLst>
        </xdr:cNvPr>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883666B0-4859-4A9F-8761-C78F24DB1ED7}"/>
            </a:ext>
          </a:extLst>
        </xdr:cNvPr>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6CA02362-91B1-4410-87A4-AAAAC0A31AA1}"/>
            </a:ext>
          </a:extLst>
        </xdr:cNvPr>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C671654-6EAF-4BD6-A462-D290DD52A183}"/>
            </a:ext>
          </a:extLst>
        </xdr:cNvPr>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9F3627B0-05A3-4001-8CF7-281A48C5618D}"/>
            </a:ext>
          </a:extLst>
        </xdr:cNvPr>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CB630D24-CF26-4448-88D3-DF1BB9FADD16}"/>
            </a:ext>
          </a:extLst>
        </xdr:cNvPr>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5420EC89-8B65-4270-B9B5-C660320CB6AC}"/>
            </a:ext>
          </a:extLst>
        </xdr:cNvPr>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E679EE2F-9D76-4D09-BDC5-3E0082868827}"/>
            </a:ext>
          </a:extLst>
        </xdr:cNvPr>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485D7B7C-A275-4B97-B7F3-FA5782C41726}"/>
            </a:ext>
          </a:extLst>
        </xdr:cNvPr>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高齢・高給者が退職したことによって、ラスパイレス指数が対前年度比で</a:t>
          </a:r>
          <a:r>
            <a:rPr kumimoji="1" lang="en-US" altLang="ja-JP" sz="1100" b="0" i="0" u="none" strike="noStrike" kern="0" cap="none" spc="0" normalizeH="0" baseline="0" noProof="0">
              <a:ln>
                <a:noFill/>
              </a:ln>
              <a:solidFill>
                <a:prstClr val="black"/>
              </a:solidFill>
              <a:effectLst/>
              <a:uLnTx/>
              <a:uFillTx/>
              <a:latin typeface="+mn-lt"/>
              <a:ea typeface="+mn-ea"/>
              <a:cs typeface="+mn-cs"/>
            </a:rPr>
            <a:t>0.3</a:t>
          </a:r>
          <a:r>
            <a:rPr kumimoji="1" lang="ja-JP" altLang="ja-JP" sz="1100" b="0" i="0" u="none" strike="noStrike" kern="0" cap="none" spc="0" normalizeH="0" baseline="0" noProof="0">
              <a:ln>
                <a:noFill/>
              </a:ln>
              <a:solidFill>
                <a:prstClr val="black"/>
              </a:solidFill>
              <a:effectLst/>
              <a:uLnTx/>
              <a:uFillTx/>
              <a:latin typeface="+mn-lt"/>
              <a:ea typeface="+mn-ea"/>
              <a:cs typeface="+mn-cs"/>
            </a:rPr>
            <a:t>低下した。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C8321141-0706-4C67-849D-7F67249D6AAE}"/>
            </a:ext>
          </a:extLst>
        </xdr:cNvPr>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1C006F5D-7B41-413B-84F3-75604D16E440}"/>
            </a:ext>
          </a:extLst>
        </xdr:cNvPr>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272F1261-C543-4A44-A8D9-0159A5EB27A9}"/>
            </a:ext>
          </a:extLst>
        </xdr:cNvPr>
        <xdr:cNvCxnSpPr/>
      </xdr:nvCxnSpPr>
      <xdr:spPr>
        <a:xfrm>
          <a:off x="11664950" y="148952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D59C81D1-38CE-46A7-82AE-9D519E4B7AB1}"/>
            </a:ext>
          </a:extLst>
        </xdr:cNvPr>
        <xdr:cNvSpPr txBox="1"/>
      </xdr:nvSpPr>
      <xdr:spPr>
        <a:xfrm>
          <a:off x="10979150" y="1475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7D85ADE4-2713-464B-952C-CFF7101BA6F9}"/>
            </a:ext>
          </a:extLst>
        </xdr:cNvPr>
        <xdr:cNvCxnSpPr/>
      </xdr:nvCxnSpPr>
      <xdr:spPr>
        <a:xfrm>
          <a:off x="11664950" y="1456327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16A611DB-C4E5-48F1-BECF-52A5DF8F35B4}"/>
            </a:ext>
          </a:extLst>
        </xdr:cNvPr>
        <xdr:cNvSpPr txBox="1"/>
      </xdr:nvSpPr>
      <xdr:spPr>
        <a:xfrm>
          <a:off x="10979150" y="1442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8A96200C-8911-42AA-A46E-CF2CEB663FC4}"/>
            </a:ext>
          </a:extLst>
        </xdr:cNvPr>
        <xdr:cNvCxnSpPr/>
      </xdr:nvCxnSpPr>
      <xdr:spPr>
        <a:xfrm>
          <a:off x="11664950" y="1423125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89661296-5897-4C19-982F-EC57AAAB232F}"/>
            </a:ext>
          </a:extLst>
        </xdr:cNvPr>
        <xdr:cNvSpPr txBox="1"/>
      </xdr:nvSpPr>
      <xdr:spPr>
        <a:xfrm>
          <a:off x="10979150" y="1409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28A90335-7EEC-4CEB-BCFF-4F7E5174F5CC}"/>
            </a:ext>
          </a:extLst>
        </xdr:cNvPr>
        <xdr:cNvCxnSpPr/>
      </xdr:nvCxnSpPr>
      <xdr:spPr>
        <a:xfrm>
          <a:off x="11664950" y="1389924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D8BDA30-0FC9-4B60-B855-1D371F4273B7}"/>
            </a:ext>
          </a:extLst>
        </xdr:cNvPr>
        <xdr:cNvSpPr txBox="1"/>
      </xdr:nvSpPr>
      <xdr:spPr>
        <a:xfrm>
          <a:off x="10979150" y="1376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7D84AF44-0E16-4968-BBF9-8738218D0350}"/>
            </a:ext>
          </a:extLst>
        </xdr:cNvPr>
        <xdr:cNvCxnSpPr/>
      </xdr:nvCxnSpPr>
      <xdr:spPr>
        <a:xfrm>
          <a:off x="11664950" y="1356722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812B3387-8374-4D8E-94FB-1C1173650996}"/>
            </a:ext>
          </a:extLst>
        </xdr:cNvPr>
        <xdr:cNvSpPr txBox="1"/>
      </xdr:nvSpPr>
      <xdr:spPr>
        <a:xfrm>
          <a:off x="10979150" y="1343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8E426B91-0763-4CCD-89E2-60900893AD89}"/>
            </a:ext>
          </a:extLst>
        </xdr:cNvPr>
        <xdr:cNvCxnSpPr/>
      </xdr:nvCxnSpPr>
      <xdr:spPr>
        <a:xfrm>
          <a:off x="11664950" y="132352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E370468E-9E81-4C6A-ABE3-1F274A7E8727}"/>
            </a:ext>
          </a:extLst>
        </xdr:cNvPr>
        <xdr:cNvSpPr txBox="1"/>
      </xdr:nvSpPr>
      <xdr:spPr>
        <a:xfrm>
          <a:off x="10979150" y="1309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23EF08DD-D980-45D3-AA77-3A6EAA64967A}"/>
            </a:ext>
          </a:extLst>
        </xdr:cNvPr>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42115E5C-12D0-4637-8777-B47D6A8C8E06}"/>
            </a:ext>
          </a:extLst>
        </xdr:cNvPr>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EAC32885-9F06-48C0-881F-3661E2779F62}"/>
            </a:ext>
          </a:extLst>
        </xdr:cNvPr>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87086</xdr:rowOff>
    </xdr:to>
    <xdr:cxnSp macro="">
      <xdr:nvCxnSpPr>
        <xdr:cNvPr id="254" name="直線コネクタ 253">
          <a:extLst>
            <a:ext uri="{FF2B5EF4-FFF2-40B4-BE49-F238E27FC236}">
              <a16:creationId xmlns:a16="http://schemas.microsoft.com/office/drawing/2014/main" id="{1FDE6F31-955E-43E1-9FDA-20B54F3E54C0}"/>
            </a:ext>
          </a:extLst>
        </xdr:cNvPr>
        <xdr:cNvCxnSpPr/>
      </xdr:nvCxnSpPr>
      <xdr:spPr>
        <a:xfrm flipV="1">
          <a:off x="15474950" y="13252450"/>
          <a:ext cx="0" cy="1528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5" name="給与水準   （国との比較）最小値テキスト">
          <a:extLst>
            <a:ext uri="{FF2B5EF4-FFF2-40B4-BE49-F238E27FC236}">
              <a16:creationId xmlns:a16="http://schemas.microsoft.com/office/drawing/2014/main" id="{7EE6C9C2-8157-4935-A5AE-28AC8991BEEC}"/>
            </a:ext>
          </a:extLst>
        </xdr:cNvPr>
        <xdr:cNvSpPr txBox="1"/>
      </xdr:nvSpPr>
      <xdr:spPr>
        <a:xfrm>
          <a:off x="15563850" y="147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6" name="直線コネクタ 255">
          <a:extLst>
            <a:ext uri="{FF2B5EF4-FFF2-40B4-BE49-F238E27FC236}">
              <a16:creationId xmlns:a16="http://schemas.microsoft.com/office/drawing/2014/main" id="{EC2B1C84-93D5-40A8-AA50-6B88D9EB2BD0}"/>
            </a:ext>
          </a:extLst>
        </xdr:cNvPr>
        <xdr:cNvCxnSpPr/>
      </xdr:nvCxnSpPr>
      <xdr:spPr>
        <a:xfrm>
          <a:off x="15405100" y="147809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a:extLst>
            <a:ext uri="{FF2B5EF4-FFF2-40B4-BE49-F238E27FC236}">
              <a16:creationId xmlns:a16="http://schemas.microsoft.com/office/drawing/2014/main" id="{FFB8FCF0-1FB8-430F-83C1-0B7BCF2F0D11}"/>
            </a:ext>
          </a:extLst>
        </xdr:cNvPr>
        <xdr:cNvSpPr txBox="1"/>
      </xdr:nvSpPr>
      <xdr:spPr>
        <a:xfrm>
          <a:off x="15563850" y="130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a:extLst>
            <a:ext uri="{FF2B5EF4-FFF2-40B4-BE49-F238E27FC236}">
              <a16:creationId xmlns:a16="http://schemas.microsoft.com/office/drawing/2014/main" id="{45581DAD-8466-4EF3-94CF-897C8AC94137}"/>
            </a:ext>
          </a:extLst>
        </xdr:cNvPr>
        <xdr:cNvCxnSpPr/>
      </xdr:nvCxnSpPr>
      <xdr:spPr>
        <a:xfrm>
          <a:off x="15405100" y="13252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48986</xdr:rowOff>
    </xdr:from>
    <xdr:to>
      <xdr:col>81</xdr:col>
      <xdr:colOff>44450</xdr:colOff>
      <xdr:row>85</xdr:row>
      <xdr:rowOff>100693</xdr:rowOff>
    </xdr:to>
    <xdr:cxnSp macro="">
      <xdr:nvCxnSpPr>
        <xdr:cNvPr id="259" name="直線コネクタ 258">
          <a:extLst>
            <a:ext uri="{FF2B5EF4-FFF2-40B4-BE49-F238E27FC236}">
              <a16:creationId xmlns:a16="http://schemas.microsoft.com/office/drawing/2014/main" id="{7F2ECD29-BE13-4FE5-9EAD-8BD4BD400E5A}"/>
            </a:ext>
          </a:extLst>
        </xdr:cNvPr>
        <xdr:cNvCxnSpPr/>
      </xdr:nvCxnSpPr>
      <xdr:spPr>
        <a:xfrm flipV="1">
          <a:off x="14712950" y="14082486"/>
          <a:ext cx="762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60" name="給与水準   （国との比較）平均値テキスト">
          <a:extLst>
            <a:ext uri="{FF2B5EF4-FFF2-40B4-BE49-F238E27FC236}">
              <a16:creationId xmlns:a16="http://schemas.microsoft.com/office/drawing/2014/main" id="{DAC43552-3B3F-4D33-B742-86E709DDFC06}"/>
            </a:ext>
          </a:extLst>
        </xdr:cNvPr>
        <xdr:cNvSpPr txBox="1"/>
      </xdr:nvSpPr>
      <xdr:spPr>
        <a:xfrm>
          <a:off x="15563850" y="140554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1" name="フローチャート: 判断 260">
          <a:extLst>
            <a:ext uri="{FF2B5EF4-FFF2-40B4-BE49-F238E27FC236}">
              <a16:creationId xmlns:a16="http://schemas.microsoft.com/office/drawing/2014/main" id="{EE752BD3-2576-4059-B72E-FF7834722E14}"/>
            </a:ext>
          </a:extLst>
        </xdr:cNvPr>
        <xdr:cNvSpPr/>
      </xdr:nvSpPr>
      <xdr:spPr>
        <a:xfrm>
          <a:off x="15430500" y="1408339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83457</xdr:rowOff>
    </xdr:from>
    <xdr:to>
      <xdr:col>77</xdr:col>
      <xdr:colOff>44450</xdr:colOff>
      <xdr:row>85</xdr:row>
      <xdr:rowOff>100693</xdr:rowOff>
    </xdr:to>
    <xdr:cxnSp macro="">
      <xdr:nvCxnSpPr>
        <xdr:cNvPr id="262" name="直線コネクタ 261">
          <a:extLst>
            <a:ext uri="{FF2B5EF4-FFF2-40B4-BE49-F238E27FC236}">
              <a16:creationId xmlns:a16="http://schemas.microsoft.com/office/drawing/2014/main" id="{EEB37297-4F08-4297-98BA-07A0723E5902}"/>
            </a:ext>
          </a:extLst>
        </xdr:cNvPr>
        <xdr:cNvCxnSpPr/>
      </xdr:nvCxnSpPr>
      <xdr:spPr>
        <a:xfrm>
          <a:off x="13906500" y="14116957"/>
          <a:ext cx="80645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3" name="フローチャート: 判断 262">
          <a:extLst>
            <a:ext uri="{FF2B5EF4-FFF2-40B4-BE49-F238E27FC236}">
              <a16:creationId xmlns:a16="http://schemas.microsoft.com/office/drawing/2014/main" id="{76F6503B-CF39-4EBA-B509-E1B9CA018769}"/>
            </a:ext>
          </a:extLst>
        </xdr:cNvPr>
        <xdr:cNvSpPr/>
      </xdr:nvSpPr>
      <xdr:spPr>
        <a:xfrm>
          <a:off x="14668500" y="141351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4" name="テキスト ボックス 263">
          <a:extLst>
            <a:ext uri="{FF2B5EF4-FFF2-40B4-BE49-F238E27FC236}">
              <a16:creationId xmlns:a16="http://schemas.microsoft.com/office/drawing/2014/main" id="{285B9D9E-649C-496E-BB06-8D8D380A9175}"/>
            </a:ext>
          </a:extLst>
        </xdr:cNvPr>
        <xdr:cNvSpPr txBox="1"/>
      </xdr:nvSpPr>
      <xdr:spPr>
        <a:xfrm>
          <a:off x="14370050" y="14215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66221</xdr:rowOff>
    </xdr:from>
    <xdr:to>
      <xdr:col>72</xdr:col>
      <xdr:colOff>203200</xdr:colOff>
      <xdr:row>85</xdr:row>
      <xdr:rowOff>83457</xdr:rowOff>
    </xdr:to>
    <xdr:cxnSp macro="">
      <xdr:nvCxnSpPr>
        <xdr:cNvPr id="265" name="直線コネクタ 264">
          <a:extLst>
            <a:ext uri="{FF2B5EF4-FFF2-40B4-BE49-F238E27FC236}">
              <a16:creationId xmlns:a16="http://schemas.microsoft.com/office/drawing/2014/main" id="{F5AF2EE1-E96E-48B3-A017-80E12151E882}"/>
            </a:ext>
          </a:extLst>
        </xdr:cNvPr>
        <xdr:cNvCxnSpPr/>
      </xdr:nvCxnSpPr>
      <xdr:spPr>
        <a:xfrm>
          <a:off x="13106400" y="14099721"/>
          <a:ext cx="8001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a:extLst>
            <a:ext uri="{FF2B5EF4-FFF2-40B4-BE49-F238E27FC236}">
              <a16:creationId xmlns:a16="http://schemas.microsoft.com/office/drawing/2014/main" id="{B1373E25-321D-4FA3-954A-01E91F442C35}"/>
            </a:ext>
          </a:extLst>
        </xdr:cNvPr>
        <xdr:cNvSpPr/>
      </xdr:nvSpPr>
      <xdr:spPr>
        <a:xfrm>
          <a:off x="13868400" y="1416957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7" name="テキスト ボックス 266">
          <a:extLst>
            <a:ext uri="{FF2B5EF4-FFF2-40B4-BE49-F238E27FC236}">
              <a16:creationId xmlns:a16="http://schemas.microsoft.com/office/drawing/2014/main" id="{8C0002BB-7A9B-448B-BB9F-A7A438B8653D}"/>
            </a:ext>
          </a:extLst>
        </xdr:cNvPr>
        <xdr:cNvSpPr txBox="1"/>
      </xdr:nvSpPr>
      <xdr:spPr>
        <a:xfrm>
          <a:off x="13557250" y="14249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66221</xdr:rowOff>
    </xdr:to>
    <xdr:cxnSp macro="">
      <xdr:nvCxnSpPr>
        <xdr:cNvPr id="268" name="直線コネクタ 267">
          <a:extLst>
            <a:ext uri="{FF2B5EF4-FFF2-40B4-BE49-F238E27FC236}">
              <a16:creationId xmlns:a16="http://schemas.microsoft.com/office/drawing/2014/main" id="{25C9E5FC-BF85-4C1D-9782-5FD2A3B7AA03}"/>
            </a:ext>
          </a:extLst>
        </xdr:cNvPr>
        <xdr:cNvCxnSpPr/>
      </xdr:nvCxnSpPr>
      <xdr:spPr>
        <a:xfrm>
          <a:off x="12293600" y="14065250"/>
          <a:ext cx="8128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9" name="フローチャート: 判断 268">
          <a:extLst>
            <a:ext uri="{FF2B5EF4-FFF2-40B4-BE49-F238E27FC236}">
              <a16:creationId xmlns:a16="http://schemas.microsoft.com/office/drawing/2014/main" id="{AA269E11-9F29-49D8-A1C0-CCA003D746AC}"/>
            </a:ext>
          </a:extLst>
        </xdr:cNvPr>
        <xdr:cNvSpPr/>
      </xdr:nvSpPr>
      <xdr:spPr>
        <a:xfrm>
          <a:off x="13055600" y="14186807"/>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70" name="テキスト ボックス 269">
          <a:extLst>
            <a:ext uri="{FF2B5EF4-FFF2-40B4-BE49-F238E27FC236}">
              <a16:creationId xmlns:a16="http://schemas.microsoft.com/office/drawing/2014/main" id="{F870B68B-369F-418F-AAB0-518895F10228}"/>
            </a:ext>
          </a:extLst>
        </xdr:cNvPr>
        <xdr:cNvSpPr txBox="1"/>
      </xdr:nvSpPr>
      <xdr:spPr>
        <a:xfrm>
          <a:off x="12763500" y="1426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a:extLst>
            <a:ext uri="{FF2B5EF4-FFF2-40B4-BE49-F238E27FC236}">
              <a16:creationId xmlns:a16="http://schemas.microsoft.com/office/drawing/2014/main" id="{6A39DCBE-88FF-4D2E-8107-9761D08E17BD}"/>
            </a:ext>
          </a:extLst>
        </xdr:cNvPr>
        <xdr:cNvSpPr/>
      </xdr:nvSpPr>
      <xdr:spPr>
        <a:xfrm>
          <a:off x="12242800" y="1421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2" name="テキスト ボックス 271">
          <a:extLst>
            <a:ext uri="{FF2B5EF4-FFF2-40B4-BE49-F238E27FC236}">
              <a16:creationId xmlns:a16="http://schemas.microsoft.com/office/drawing/2014/main" id="{B6436C47-AF83-4815-BF79-D3B6520BB887}"/>
            </a:ext>
          </a:extLst>
        </xdr:cNvPr>
        <xdr:cNvSpPr txBox="1"/>
      </xdr:nvSpPr>
      <xdr:spPr>
        <a:xfrm>
          <a:off x="11950700" y="1430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7E72C972-1D75-48E6-9EB0-312D4E83EF44}"/>
            </a:ext>
          </a:extLst>
        </xdr:cNvPr>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A8C8B623-319B-4BD1-90BB-5F77B0B99D03}"/>
            </a:ext>
          </a:extLst>
        </xdr:cNvPr>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30188324-4378-4FA5-B2ED-79110DD7FE2E}"/>
            </a:ext>
          </a:extLst>
        </xdr:cNvPr>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337901B7-A1AD-4A66-8C0A-815E11D7FB0C}"/>
            </a:ext>
          </a:extLst>
        </xdr:cNvPr>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5B602B6C-0357-4FEA-A1AF-4F3C91BEC95D}"/>
            </a:ext>
          </a:extLst>
        </xdr:cNvPr>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78" name="楕円 277">
          <a:extLst>
            <a:ext uri="{FF2B5EF4-FFF2-40B4-BE49-F238E27FC236}">
              <a16:creationId xmlns:a16="http://schemas.microsoft.com/office/drawing/2014/main" id="{09CA156C-BFED-4F07-9DFB-FA7F5261271F}"/>
            </a:ext>
          </a:extLst>
        </xdr:cNvPr>
        <xdr:cNvSpPr/>
      </xdr:nvSpPr>
      <xdr:spPr>
        <a:xfrm>
          <a:off x="15430500" y="1403168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14713</xdr:rowOff>
    </xdr:from>
    <xdr:ext cx="762000" cy="259045"/>
    <xdr:sp macro="" textlink="">
      <xdr:nvSpPr>
        <xdr:cNvPr id="279" name="給与水準   （国との比較）該当値テキスト">
          <a:extLst>
            <a:ext uri="{FF2B5EF4-FFF2-40B4-BE49-F238E27FC236}">
              <a16:creationId xmlns:a16="http://schemas.microsoft.com/office/drawing/2014/main" id="{A70231AC-0C21-407F-985F-FC3CB6FA52D1}"/>
            </a:ext>
          </a:extLst>
        </xdr:cNvPr>
        <xdr:cNvSpPr txBox="1"/>
      </xdr:nvSpPr>
      <xdr:spPr>
        <a:xfrm>
          <a:off x="15563850" y="13883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49893</xdr:rowOff>
    </xdr:from>
    <xdr:to>
      <xdr:col>77</xdr:col>
      <xdr:colOff>95250</xdr:colOff>
      <xdr:row>85</xdr:row>
      <xdr:rowOff>151493</xdr:rowOff>
    </xdr:to>
    <xdr:sp macro="" textlink="">
      <xdr:nvSpPr>
        <xdr:cNvPr id="280" name="楕円 279">
          <a:extLst>
            <a:ext uri="{FF2B5EF4-FFF2-40B4-BE49-F238E27FC236}">
              <a16:creationId xmlns:a16="http://schemas.microsoft.com/office/drawing/2014/main" id="{99FAD91F-A291-47E7-9CB1-95C33DB4A9DA}"/>
            </a:ext>
          </a:extLst>
        </xdr:cNvPr>
        <xdr:cNvSpPr/>
      </xdr:nvSpPr>
      <xdr:spPr>
        <a:xfrm>
          <a:off x="14668500" y="1408339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81" name="テキスト ボックス 280">
          <a:extLst>
            <a:ext uri="{FF2B5EF4-FFF2-40B4-BE49-F238E27FC236}">
              <a16:creationId xmlns:a16="http://schemas.microsoft.com/office/drawing/2014/main" id="{97004F14-EDEB-478E-BDD5-27ED19A32B19}"/>
            </a:ext>
          </a:extLst>
        </xdr:cNvPr>
        <xdr:cNvSpPr txBox="1"/>
      </xdr:nvSpPr>
      <xdr:spPr>
        <a:xfrm>
          <a:off x="14370050" y="13864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32657</xdr:rowOff>
    </xdr:from>
    <xdr:to>
      <xdr:col>73</xdr:col>
      <xdr:colOff>44450</xdr:colOff>
      <xdr:row>85</xdr:row>
      <xdr:rowOff>134257</xdr:rowOff>
    </xdr:to>
    <xdr:sp macro="" textlink="">
      <xdr:nvSpPr>
        <xdr:cNvPr id="282" name="楕円 281">
          <a:extLst>
            <a:ext uri="{FF2B5EF4-FFF2-40B4-BE49-F238E27FC236}">
              <a16:creationId xmlns:a16="http://schemas.microsoft.com/office/drawing/2014/main" id="{DA3858F3-335B-4C3E-BA31-E957A7B7BF55}"/>
            </a:ext>
          </a:extLst>
        </xdr:cNvPr>
        <xdr:cNvSpPr/>
      </xdr:nvSpPr>
      <xdr:spPr>
        <a:xfrm>
          <a:off x="13868400" y="1406615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83" name="テキスト ボックス 282">
          <a:extLst>
            <a:ext uri="{FF2B5EF4-FFF2-40B4-BE49-F238E27FC236}">
              <a16:creationId xmlns:a16="http://schemas.microsoft.com/office/drawing/2014/main" id="{69734067-41F0-485A-A255-E332815959FB}"/>
            </a:ext>
          </a:extLst>
        </xdr:cNvPr>
        <xdr:cNvSpPr txBox="1"/>
      </xdr:nvSpPr>
      <xdr:spPr>
        <a:xfrm>
          <a:off x="13557250" y="1384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15421</xdr:rowOff>
    </xdr:from>
    <xdr:to>
      <xdr:col>68</xdr:col>
      <xdr:colOff>203200</xdr:colOff>
      <xdr:row>85</xdr:row>
      <xdr:rowOff>117021</xdr:rowOff>
    </xdr:to>
    <xdr:sp macro="" textlink="">
      <xdr:nvSpPr>
        <xdr:cNvPr id="284" name="楕円 283">
          <a:extLst>
            <a:ext uri="{FF2B5EF4-FFF2-40B4-BE49-F238E27FC236}">
              <a16:creationId xmlns:a16="http://schemas.microsoft.com/office/drawing/2014/main" id="{5D5FE8F2-6A22-4AA1-B05B-EE5FF55F0B8F}"/>
            </a:ext>
          </a:extLst>
        </xdr:cNvPr>
        <xdr:cNvSpPr/>
      </xdr:nvSpPr>
      <xdr:spPr>
        <a:xfrm>
          <a:off x="13055600" y="14048921"/>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85" name="テキスト ボックス 284">
          <a:extLst>
            <a:ext uri="{FF2B5EF4-FFF2-40B4-BE49-F238E27FC236}">
              <a16:creationId xmlns:a16="http://schemas.microsoft.com/office/drawing/2014/main" id="{599194C1-19BF-4F73-B6E7-23E8DF8D6AC4}"/>
            </a:ext>
          </a:extLst>
        </xdr:cNvPr>
        <xdr:cNvSpPr txBox="1"/>
      </xdr:nvSpPr>
      <xdr:spPr>
        <a:xfrm>
          <a:off x="12763500" y="13830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6" name="楕円 285">
          <a:extLst>
            <a:ext uri="{FF2B5EF4-FFF2-40B4-BE49-F238E27FC236}">
              <a16:creationId xmlns:a16="http://schemas.microsoft.com/office/drawing/2014/main" id="{70B7036B-287E-4097-829D-F4D79753D064}"/>
            </a:ext>
          </a:extLst>
        </xdr:cNvPr>
        <xdr:cNvSpPr/>
      </xdr:nvSpPr>
      <xdr:spPr>
        <a:xfrm>
          <a:off x="12242800" y="140208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7" name="テキスト ボックス 286">
          <a:extLst>
            <a:ext uri="{FF2B5EF4-FFF2-40B4-BE49-F238E27FC236}">
              <a16:creationId xmlns:a16="http://schemas.microsoft.com/office/drawing/2014/main" id="{69406528-06E8-4701-BDF4-A2BD9A0FEAA0}"/>
            </a:ext>
          </a:extLst>
        </xdr:cNvPr>
        <xdr:cNvSpPr txBox="1"/>
      </xdr:nvSpPr>
      <xdr:spPr>
        <a:xfrm>
          <a:off x="119507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6BFDEA7D-97EB-40BC-8F26-1585B321118E}"/>
            </a:ext>
          </a:extLst>
        </xdr:cNvPr>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57EEB078-34E4-445E-9359-901AF26BF5A7}"/>
            </a:ext>
          </a:extLst>
        </xdr:cNvPr>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3C9BC79C-9FA5-4B53-99B2-D3896F3E8FF4}"/>
            </a:ext>
          </a:extLst>
        </xdr:cNvPr>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443D8D75-51B1-4D27-AF8B-2FBD905AB9B9}"/>
            </a:ext>
          </a:extLst>
        </xdr:cNvPr>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5CB8F7A5-DCFA-41C2-845E-FE796D8D9B55}"/>
            </a:ext>
          </a:extLst>
        </xdr:cNvPr>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8924D7A0-61BD-4328-A33E-361E5BE26307}"/>
            </a:ext>
          </a:extLst>
        </xdr:cNvPr>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13338507-774D-4E47-8EB7-1FF034850ECB}"/>
            </a:ext>
          </a:extLst>
        </xdr:cNvPr>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CF72351E-63ED-42D1-819D-C131B63B8E34}"/>
            </a:ext>
          </a:extLst>
        </xdr:cNvPr>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61EC6858-70FC-4136-A12E-3351063E9105}"/>
            </a:ext>
          </a:extLst>
        </xdr:cNvPr>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283A9E8A-B90E-4A9E-A55D-68ED30927C70}"/>
            </a:ext>
          </a:extLst>
        </xdr:cNvPr>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A43F5F7A-3774-4DA5-BED9-92879029560C}"/>
            </a:ext>
          </a:extLst>
        </xdr:cNvPr>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56E8E78D-787A-49A7-8DCD-ABF5C2735591}"/>
            </a:ext>
          </a:extLst>
        </xdr:cNvPr>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DBDF0C80-4142-446A-A061-AC28B89DB06A}"/>
            </a:ext>
          </a:extLst>
        </xdr:cNvPr>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50" b="0" i="0" u="none" strike="noStrike" kern="0" cap="none" spc="0" normalizeH="0" baseline="0" noProof="0">
              <a:ln>
                <a:noFill/>
              </a:ln>
              <a:solidFill>
                <a:prstClr val="black"/>
              </a:solidFill>
              <a:effectLst/>
              <a:uLnTx/>
              <a:uFillTx/>
              <a:latin typeface="+mn-lt"/>
              <a:ea typeface="+mn-ea"/>
              <a:cs typeface="+mn-cs"/>
            </a:rPr>
            <a:t>定員管理計画に基づき計画的に職員数を見直しており、平成</a:t>
          </a:r>
          <a:r>
            <a:rPr kumimoji="1" lang="en-US" altLang="ja-JP" sz="750" b="0" i="0" u="none" strike="noStrike" kern="0" cap="none" spc="0" normalizeH="0" baseline="0" noProof="0">
              <a:ln>
                <a:noFill/>
              </a:ln>
              <a:solidFill>
                <a:prstClr val="black"/>
              </a:solidFill>
              <a:effectLst/>
              <a:uLnTx/>
              <a:uFillTx/>
              <a:latin typeface="+mn-lt"/>
              <a:ea typeface="+mn-ea"/>
              <a:cs typeface="+mn-cs"/>
            </a:rPr>
            <a:t>17</a:t>
          </a:r>
          <a:r>
            <a:rPr kumimoji="1" lang="ja-JP" altLang="ja-JP" sz="750" b="0" i="0" u="none" strike="noStrike" kern="0" cap="none" spc="0" normalizeH="0" baseline="0" noProof="0">
              <a:ln>
                <a:noFill/>
              </a:ln>
              <a:solidFill>
                <a:prstClr val="black"/>
              </a:solidFill>
              <a:effectLst/>
              <a:uLnTx/>
              <a:uFillTx/>
              <a:latin typeface="+mn-lt"/>
              <a:ea typeface="+mn-ea"/>
              <a:cs typeface="+mn-cs"/>
            </a:rPr>
            <a:t>年</a:t>
          </a:r>
          <a:r>
            <a:rPr kumimoji="1" lang="en-US" altLang="ja-JP" sz="750" b="0" i="0" u="none" strike="noStrike" kern="0" cap="none" spc="0" normalizeH="0" baseline="0" noProof="0">
              <a:ln>
                <a:noFill/>
              </a:ln>
              <a:solidFill>
                <a:prstClr val="black"/>
              </a:solidFill>
              <a:effectLst/>
              <a:uLnTx/>
              <a:uFillTx/>
              <a:latin typeface="+mn-lt"/>
              <a:ea typeface="+mn-ea"/>
              <a:cs typeface="+mn-cs"/>
            </a:rPr>
            <a:t>4</a:t>
          </a:r>
          <a:r>
            <a:rPr kumimoji="1" lang="ja-JP" altLang="ja-JP" sz="750" b="0" i="0" u="none" strike="noStrike" kern="0" cap="none" spc="0" normalizeH="0" baseline="0" noProof="0">
              <a:ln>
                <a:noFill/>
              </a:ln>
              <a:solidFill>
                <a:prstClr val="black"/>
              </a:solidFill>
              <a:effectLst/>
              <a:uLnTx/>
              <a:uFillTx/>
              <a:latin typeface="+mn-lt"/>
              <a:ea typeface="+mn-ea"/>
              <a:cs typeface="+mn-cs"/>
            </a:rPr>
            <a:t>月</a:t>
          </a:r>
          <a:r>
            <a:rPr kumimoji="1" lang="en-US" altLang="ja-JP" sz="750" b="0" i="0" u="none" strike="noStrike" kern="0" cap="none" spc="0" normalizeH="0" baseline="0" noProof="0">
              <a:ln>
                <a:noFill/>
              </a:ln>
              <a:solidFill>
                <a:prstClr val="black"/>
              </a:solidFill>
              <a:effectLst/>
              <a:uLnTx/>
              <a:uFillTx/>
              <a:latin typeface="+mn-lt"/>
              <a:ea typeface="+mn-ea"/>
              <a:cs typeface="+mn-cs"/>
            </a:rPr>
            <a:t>1</a:t>
          </a:r>
          <a:r>
            <a:rPr kumimoji="1" lang="ja-JP" altLang="ja-JP" sz="750" b="0" i="0" u="none" strike="noStrike" kern="0" cap="none" spc="0" normalizeH="0" baseline="0" noProof="0">
              <a:ln>
                <a:noFill/>
              </a:ln>
              <a:solidFill>
                <a:prstClr val="black"/>
              </a:solidFill>
              <a:effectLst/>
              <a:uLnTx/>
              <a:uFillTx/>
              <a:latin typeface="+mn-lt"/>
              <a:ea typeface="+mn-ea"/>
              <a:cs typeface="+mn-cs"/>
            </a:rPr>
            <a:t>日からは、</a:t>
          </a:r>
          <a:r>
            <a:rPr kumimoji="1" lang="en-US" altLang="ja-JP" sz="750" b="0" i="0" u="none" strike="noStrike" kern="0" cap="none" spc="0" normalizeH="0" baseline="0" noProof="0">
              <a:ln>
                <a:noFill/>
              </a:ln>
              <a:solidFill>
                <a:prstClr val="black"/>
              </a:solidFill>
              <a:effectLst/>
              <a:uLnTx/>
              <a:uFillTx/>
              <a:latin typeface="+mn-lt"/>
              <a:ea typeface="+mn-ea"/>
              <a:cs typeface="+mn-cs"/>
            </a:rPr>
            <a:t>5</a:t>
          </a:r>
          <a:r>
            <a:rPr kumimoji="1" lang="ja-JP" altLang="ja-JP" sz="750" b="0" i="0" u="none" strike="noStrike" kern="0" cap="none" spc="0" normalizeH="0" baseline="0" noProof="0">
              <a:ln>
                <a:noFill/>
              </a:ln>
              <a:solidFill>
                <a:prstClr val="black"/>
              </a:solidFill>
              <a:effectLst/>
              <a:uLnTx/>
              <a:uFillTx/>
              <a:latin typeface="+mn-lt"/>
              <a:ea typeface="+mn-ea"/>
              <a:cs typeface="+mn-cs"/>
            </a:rPr>
            <a:t>年間で</a:t>
          </a:r>
          <a:r>
            <a:rPr kumimoji="1" lang="en-US" altLang="ja-JP" sz="750" b="0" i="0" u="none" strike="noStrike" kern="0" cap="none" spc="0" normalizeH="0" baseline="0" noProof="0">
              <a:ln>
                <a:noFill/>
              </a:ln>
              <a:solidFill>
                <a:prstClr val="black"/>
              </a:solidFill>
              <a:effectLst/>
              <a:uLnTx/>
              <a:uFillTx/>
              <a:latin typeface="+mn-lt"/>
              <a:ea typeface="+mn-ea"/>
              <a:cs typeface="+mn-cs"/>
            </a:rPr>
            <a:t>6</a:t>
          </a:r>
          <a:r>
            <a:rPr kumimoji="1" lang="ja-JP" altLang="ja-JP" sz="750" b="0" i="0" u="none" strike="noStrike" kern="0" cap="none" spc="0" normalizeH="0" baseline="0" noProof="0">
              <a:ln>
                <a:noFill/>
              </a:ln>
              <a:solidFill>
                <a:prstClr val="black"/>
              </a:solidFill>
              <a:effectLst/>
              <a:uLnTx/>
              <a:uFillTx/>
              <a:latin typeface="+mn-lt"/>
              <a:ea typeface="+mn-ea"/>
              <a:cs typeface="+mn-cs"/>
            </a:rPr>
            <a:t>％の職員を削減する計画（集中改革プラン）を策定し、市町村合併によるスケールメリットを活かしながら、積極的に事務事業を見直すこと等により、合計で</a:t>
          </a:r>
          <a:r>
            <a:rPr kumimoji="1" lang="en-US" altLang="ja-JP" sz="750" b="0" i="0" u="none" strike="noStrike" kern="0" cap="none" spc="0" normalizeH="0" baseline="0" noProof="0">
              <a:ln>
                <a:noFill/>
              </a:ln>
              <a:solidFill>
                <a:prstClr val="black"/>
              </a:solidFill>
              <a:effectLst/>
              <a:uLnTx/>
              <a:uFillTx/>
              <a:latin typeface="+mn-lt"/>
              <a:ea typeface="+mn-ea"/>
              <a:cs typeface="+mn-cs"/>
            </a:rPr>
            <a:t>203</a:t>
          </a:r>
          <a:r>
            <a:rPr kumimoji="1" lang="ja-JP" altLang="ja-JP" sz="750" b="0" i="0" u="none" strike="noStrike" kern="0" cap="none" spc="0" normalizeH="0" baseline="0" noProof="0">
              <a:ln>
                <a:noFill/>
              </a:ln>
              <a:solidFill>
                <a:prstClr val="black"/>
              </a:solidFill>
              <a:effectLst/>
              <a:uLnTx/>
              <a:uFillTx/>
              <a:latin typeface="+mn-lt"/>
              <a:ea typeface="+mn-ea"/>
              <a:cs typeface="+mn-cs"/>
            </a:rPr>
            <a:t>人（▲</a:t>
          </a:r>
          <a:r>
            <a:rPr kumimoji="1" lang="en-US" altLang="ja-JP" sz="750" b="0" i="0" u="none" strike="noStrike" kern="0" cap="none" spc="0" normalizeH="0" baseline="0" noProof="0">
              <a:ln>
                <a:noFill/>
              </a:ln>
              <a:solidFill>
                <a:prstClr val="black"/>
              </a:solidFill>
              <a:effectLst/>
              <a:uLnTx/>
              <a:uFillTx/>
              <a:latin typeface="+mn-lt"/>
              <a:ea typeface="+mn-ea"/>
              <a:cs typeface="+mn-cs"/>
            </a:rPr>
            <a:t>6.6</a:t>
          </a:r>
          <a:r>
            <a:rPr kumimoji="1" lang="ja-JP" altLang="ja-JP" sz="750" b="0" i="0" u="none" strike="noStrike" kern="0" cap="none" spc="0" normalizeH="0" baseline="0" noProof="0">
              <a:ln>
                <a:noFill/>
              </a:ln>
              <a:solidFill>
                <a:prstClr val="black"/>
              </a:solidFill>
              <a:effectLst/>
              <a:uLnTx/>
              <a:uFillTx/>
              <a:latin typeface="+mn-lt"/>
              <a:ea typeface="+mn-ea"/>
              <a:cs typeface="+mn-cs"/>
            </a:rPr>
            <a:t>％）の削減を図り、着実に計画を実行してきた。</a:t>
          </a:r>
          <a:endParaRPr kumimoji="0" lang="ja-JP" altLang="ja-JP" sz="75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50" b="0" i="0" u="none" strike="noStrike" kern="0" cap="none" spc="0" normalizeH="0" baseline="0" noProof="0">
              <a:ln>
                <a:noFill/>
              </a:ln>
              <a:solidFill>
                <a:prstClr val="black"/>
              </a:solidFill>
              <a:effectLst/>
              <a:uLnTx/>
              <a:uFillTx/>
              <a:latin typeface="+mn-lt"/>
              <a:ea typeface="+mn-ea"/>
              <a:cs typeface="+mn-cs"/>
            </a:rPr>
            <a:t>平成</a:t>
          </a:r>
          <a:r>
            <a:rPr kumimoji="1" lang="en-US" altLang="ja-JP" sz="750" b="0" i="0" u="none" strike="noStrike" kern="0" cap="none" spc="0" normalizeH="0" baseline="0" noProof="0">
              <a:ln>
                <a:noFill/>
              </a:ln>
              <a:solidFill>
                <a:prstClr val="black"/>
              </a:solidFill>
              <a:effectLst/>
              <a:uLnTx/>
              <a:uFillTx/>
              <a:latin typeface="+mn-lt"/>
              <a:ea typeface="+mn-ea"/>
              <a:cs typeface="+mn-cs"/>
            </a:rPr>
            <a:t>22</a:t>
          </a:r>
          <a:r>
            <a:rPr kumimoji="1" lang="ja-JP" altLang="ja-JP" sz="750" b="0" i="0" u="none" strike="noStrike" kern="0" cap="none" spc="0" normalizeH="0" baseline="0" noProof="0">
              <a:ln>
                <a:noFill/>
              </a:ln>
              <a:solidFill>
                <a:prstClr val="black"/>
              </a:solidFill>
              <a:effectLst/>
              <a:uLnTx/>
              <a:uFillTx/>
              <a:latin typeface="+mn-lt"/>
              <a:ea typeface="+mn-ea"/>
              <a:cs typeface="+mn-cs"/>
            </a:rPr>
            <a:t>年</a:t>
          </a:r>
          <a:r>
            <a:rPr kumimoji="1" lang="en-US" altLang="ja-JP" sz="750" b="0" i="0" u="none" strike="noStrike" kern="0" cap="none" spc="0" normalizeH="0" baseline="0" noProof="0">
              <a:ln>
                <a:noFill/>
              </a:ln>
              <a:solidFill>
                <a:prstClr val="black"/>
              </a:solidFill>
              <a:effectLst/>
              <a:uLnTx/>
              <a:uFillTx/>
              <a:latin typeface="+mn-lt"/>
              <a:ea typeface="+mn-ea"/>
              <a:cs typeface="+mn-cs"/>
            </a:rPr>
            <a:t>4</a:t>
          </a:r>
          <a:r>
            <a:rPr kumimoji="1" lang="ja-JP" altLang="ja-JP" sz="750" b="0" i="0" u="none" strike="noStrike" kern="0" cap="none" spc="0" normalizeH="0" baseline="0" noProof="0">
              <a:ln>
                <a:noFill/>
              </a:ln>
              <a:solidFill>
                <a:prstClr val="black"/>
              </a:solidFill>
              <a:effectLst/>
              <a:uLnTx/>
              <a:uFillTx/>
              <a:latin typeface="+mn-lt"/>
              <a:ea typeface="+mn-ea"/>
              <a:cs typeface="+mn-cs"/>
            </a:rPr>
            <a:t>月</a:t>
          </a:r>
          <a:r>
            <a:rPr kumimoji="1" lang="en-US" altLang="ja-JP" sz="750" b="0" i="0" u="none" strike="noStrike" kern="0" cap="none" spc="0" normalizeH="0" baseline="0" noProof="0">
              <a:ln>
                <a:noFill/>
              </a:ln>
              <a:solidFill>
                <a:prstClr val="black"/>
              </a:solidFill>
              <a:effectLst/>
              <a:uLnTx/>
              <a:uFillTx/>
              <a:latin typeface="+mn-lt"/>
              <a:ea typeface="+mn-ea"/>
              <a:cs typeface="+mn-cs"/>
            </a:rPr>
            <a:t>1</a:t>
          </a:r>
          <a:r>
            <a:rPr kumimoji="1" lang="ja-JP" altLang="ja-JP" sz="750" b="0" i="0" u="none" strike="noStrike" kern="0" cap="none" spc="0" normalizeH="0" baseline="0" noProof="0">
              <a:ln>
                <a:noFill/>
              </a:ln>
              <a:solidFill>
                <a:prstClr val="black"/>
              </a:solidFill>
              <a:effectLst/>
              <a:uLnTx/>
              <a:uFillTx/>
              <a:latin typeface="+mn-lt"/>
              <a:ea typeface="+mn-ea"/>
              <a:cs typeface="+mn-cs"/>
            </a:rPr>
            <a:t>日からの</a:t>
          </a:r>
          <a:r>
            <a:rPr kumimoji="1" lang="en-US" altLang="ja-JP" sz="750" b="0" i="0" u="none" strike="noStrike" kern="0" cap="none" spc="0" normalizeH="0" baseline="0" noProof="0">
              <a:ln>
                <a:noFill/>
              </a:ln>
              <a:solidFill>
                <a:prstClr val="black"/>
              </a:solidFill>
              <a:effectLst/>
              <a:uLnTx/>
              <a:uFillTx/>
              <a:latin typeface="+mn-lt"/>
              <a:ea typeface="+mn-ea"/>
              <a:cs typeface="+mn-cs"/>
            </a:rPr>
            <a:t>5</a:t>
          </a:r>
          <a:r>
            <a:rPr kumimoji="1" lang="ja-JP" altLang="ja-JP" sz="750" b="0" i="0" u="none" strike="noStrike" kern="0" cap="none" spc="0" normalizeH="0" baseline="0" noProof="0">
              <a:ln>
                <a:noFill/>
              </a:ln>
              <a:solidFill>
                <a:prstClr val="black"/>
              </a:solidFill>
              <a:effectLst/>
              <a:uLnTx/>
              <a:uFillTx/>
              <a:latin typeface="+mn-lt"/>
              <a:ea typeface="+mn-ea"/>
              <a:cs typeface="+mn-cs"/>
            </a:rPr>
            <a:t>年間では、職員数をさらに</a:t>
          </a:r>
          <a:r>
            <a:rPr kumimoji="1" lang="en-US" altLang="ja-JP" sz="750" b="0" i="0" u="none" strike="noStrike" kern="0" cap="none" spc="0" normalizeH="0" baseline="0" noProof="0">
              <a:ln>
                <a:noFill/>
              </a:ln>
              <a:solidFill>
                <a:prstClr val="black"/>
              </a:solidFill>
              <a:effectLst/>
              <a:uLnTx/>
              <a:uFillTx/>
              <a:latin typeface="+mn-lt"/>
              <a:ea typeface="+mn-ea"/>
              <a:cs typeface="+mn-cs"/>
            </a:rPr>
            <a:t>6</a:t>
          </a:r>
          <a:r>
            <a:rPr kumimoji="1" lang="ja-JP" altLang="ja-JP" sz="750" b="0" i="0" u="none" strike="noStrike" kern="0" cap="none" spc="0" normalizeH="0" baseline="0" noProof="0">
              <a:ln>
                <a:noFill/>
              </a:ln>
              <a:solidFill>
                <a:prstClr val="black"/>
              </a:solidFill>
              <a:effectLst/>
              <a:uLnTx/>
              <a:uFillTx/>
              <a:latin typeface="+mn-lt"/>
              <a:ea typeface="+mn-ea"/>
              <a:cs typeface="+mn-cs"/>
            </a:rPr>
            <a:t>％（▲</a:t>
          </a:r>
          <a:r>
            <a:rPr kumimoji="1" lang="en-US" altLang="ja-JP" sz="750" b="0" i="0" u="none" strike="noStrike" kern="0" cap="none" spc="0" normalizeH="0" baseline="0" noProof="0">
              <a:ln>
                <a:noFill/>
              </a:ln>
              <a:solidFill>
                <a:prstClr val="black"/>
              </a:solidFill>
              <a:effectLst/>
              <a:uLnTx/>
              <a:uFillTx/>
              <a:latin typeface="+mn-lt"/>
              <a:ea typeface="+mn-ea"/>
              <a:cs typeface="+mn-cs"/>
            </a:rPr>
            <a:t>149</a:t>
          </a:r>
          <a:r>
            <a:rPr kumimoji="1" lang="ja-JP" altLang="ja-JP" sz="750" b="0" i="0" u="none" strike="noStrike" kern="0" cap="none" spc="0" normalizeH="0" baseline="0" noProof="0">
              <a:ln>
                <a:noFill/>
              </a:ln>
              <a:solidFill>
                <a:prstClr val="black"/>
              </a:solidFill>
              <a:effectLst/>
              <a:uLnTx/>
              <a:uFillTx/>
              <a:latin typeface="+mn-lt"/>
              <a:ea typeface="+mn-ea"/>
              <a:cs typeface="+mn-cs"/>
            </a:rPr>
            <a:t>人）削減する（消防職員を除く）計画を策定し、市立大学の公立大学法人化などによって</a:t>
          </a:r>
          <a:r>
            <a:rPr kumimoji="1" lang="en-US" altLang="ja-JP" sz="750" b="0" i="0" u="none" strike="noStrike" kern="0" cap="none" spc="0" normalizeH="0" baseline="0" noProof="0">
              <a:ln>
                <a:noFill/>
              </a:ln>
              <a:solidFill>
                <a:prstClr val="black"/>
              </a:solidFill>
              <a:effectLst/>
              <a:uLnTx/>
              <a:uFillTx/>
              <a:latin typeface="+mn-lt"/>
              <a:ea typeface="+mn-ea"/>
              <a:cs typeface="+mn-cs"/>
            </a:rPr>
            <a:t>3</a:t>
          </a:r>
          <a:r>
            <a:rPr kumimoji="1" lang="ja-JP" altLang="ja-JP" sz="750" b="0" i="0" u="none" strike="noStrike" kern="0" cap="none" spc="0" normalizeH="0" baseline="0" noProof="0">
              <a:ln>
                <a:noFill/>
              </a:ln>
              <a:solidFill>
                <a:prstClr val="black"/>
              </a:solidFill>
              <a:effectLst/>
              <a:uLnTx/>
              <a:uFillTx/>
              <a:latin typeface="+mn-lt"/>
              <a:ea typeface="+mn-ea"/>
              <a:cs typeface="+mn-cs"/>
            </a:rPr>
            <a:t>年経過時点で計画を上回る</a:t>
          </a:r>
          <a:r>
            <a:rPr kumimoji="1" lang="en-US" altLang="ja-JP" sz="750" b="0" i="0" u="none" strike="noStrike" kern="0" cap="none" spc="0" normalizeH="0" baseline="0" noProof="0">
              <a:ln>
                <a:noFill/>
              </a:ln>
              <a:solidFill>
                <a:prstClr val="black"/>
              </a:solidFill>
              <a:effectLst/>
              <a:uLnTx/>
              <a:uFillTx/>
              <a:latin typeface="+mn-lt"/>
              <a:ea typeface="+mn-ea"/>
              <a:cs typeface="+mn-cs"/>
            </a:rPr>
            <a:t>174</a:t>
          </a:r>
          <a:r>
            <a:rPr kumimoji="1" lang="ja-JP" altLang="ja-JP" sz="750" b="0" i="0" u="none" strike="noStrike" kern="0" cap="none" spc="0" normalizeH="0" baseline="0" noProof="0">
              <a:ln>
                <a:noFill/>
              </a:ln>
              <a:solidFill>
                <a:prstClr val="black"/>
              </a:solidFill>
              <a:effectLst/>
              <a:uLnTx/>
              <a:uFillTx/>
              <a:latin typeface="+mn-lt"/>
              <a:ea typeface="+mn-ea"/>
              <a:cs typeface="+mn-cs"/>
            </a:rPr>
            <a:t>人の削減を図ることができた。</a:t>
          </a:r>
          <a:endParaRPr kumimoji="0" lang="ja-JP" altLang="ja-JP" sz="75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50" b="0" i="0" u="none" strike="noStrike" kern="0" cap="none" spc="0" normalizeH="0" baseline="0" noProof="0">
              <a:ln>
                <a:noFill/>
              </a:ln>
              <a:solidFill>
                <a:prstClr val="black"/>
              </a:solidFill>
              <a:effectLst/>
              <a:uLnTx/>
              <a:uFillTx/>
              <a:latin typeface="+mn-lt"/>
              <a:ea typeface="+mn-ea"/>
              <a:cs typeface="+mn-cs"/>
            </a:rPr>
            <a:t>平成</a:t>
          </a:r>
          <a:r>
            <a:rPr kumimoji="1" lang="en-US" altLang="ja-JP" sz="750" b="0" i="0" u="none" strike="noStrike" kern="0" cap="none" spc="0" normalizeH="0" baseline="0" noProof="0">
              <a:ln>
                <a:noFill/>
              </a:ln>
              <a:solidFill>
                <a:prstClr val="black"/>
              </a:solidFill>
              <a:effectLst/>
              <a:uLnTx/>
              <a:uFillTx/>
              <a:latin typeface="+mn-lt"/>
              <a:ea typeface="+mn-ea"/>
              <a:cs typeface="+mn-cs"/>
            </a:rPr>
            <a:t>25</a:t>
          </a:r>
          <a:r>
            <a:rPr kumimoji="1" lang="ja-JP" altLang="ja-JP" sz="750" b="0" i="0" u="none" strike="noStrike" kern="0" cap="none" spc="0" normalizeH="0" baseline="0" noProof="0">
              <a:ln>
                <a:noFill/>
              </a:ln>
              <a:solidFill>
                <a:prstClr val="black"/>
              </a:solidFill>
              <a:effectLst/>
              <a:uLnTx/>
              <a:uFillTx/>
              <a:latin typeface="+mn-lt"/>
              <a:ea typeface="+mn-ea"/>
              <a:cs typeface="+mn-cs"/>
            </a:rPr>
            <a:t>年度からは行財政改革推進計画に合わせて定員管理計画を改訂し、平成</a:t>
          </a:r>
          <a:r>
            <a:rPr kumimoji="1" lang="en-US" altLang="ja-JP" sz="750" b="0" i="0" u="none" strike="noStrike" kern="0" cap="none" spc="0" normalizeH="0" baseline="0" noProof="0">
              <a:ln>
                <a:noFill/>
              </a:ln>
              <a:solidFill>
                <a:prstClr val="black"/>
              </a:solidFill>
              <a:effectLst/>
              <a:uLnTx/>
              <a:uFillTx/>
              <a:latin typeface="+mn-lt"/>
              <a:ea typeface="+mn-ea"/>
              <a:cs typeface="+mn-cs"/>
            </a:rPr>
            <a:t>25</a:t>
          </a:r>
          <a:r>
            <a:rPr kumimoji="1" lang="ja-JP" altLang="ja-JP" sz="750" b="0" i="0" u="none" strike="noStrike" kern="0" cap="none" spc="0" normalizeH="0" baseline="0" noProof="0">
              <a:ln>
                <a:noFill/>
              </a:ln>
              <a:solidFill>
                <a:prstClr val="black"/>
              </a:solidFill>
              <a:effectLst/>
              <a:uLnTx/>
              <a:uFillTx/>
              <a:latin typeface="+mn-lt"/>
              <a:ea typeface="+mn-ea"/>
              <a:cs typeface="+mn-cs"/>
            </a:rPr>
            <a:t>年</a:t>
          </a:r>
          <a:r>
            <a:rPr kumimoji="1" lang="en-US" altLang="ja-JP" sz="750" b="0" i="0" u="none" strike="noStrike" kern="0" cap="none" spc="0" normalizeH="0" baseline="0" noProof="0">
              <a:ln>
                <a:noFill/>
              </a:ln>
              <a:solidFill>
                <a:prstClr val="black"/>
              </a:solidFill>
              <a:effectLst/>
              <a:uLnTx/>
              <a:uFillTx/>
              <a:latin typeface="+mn-lt"/>
              <a:ea typeface="+mn-ea"/>
              <a:cs typeface="+mn-cs"/>
            </a:rPr>
            <a:t>4</a:t>
          </a:r>
          <a:r>
            <a:rPr kumimoji="1" lang="ja-JP" altLang="ja-JP" sz="750" b="0" i="0" u="none" strike="noStrike" kern="0" cap="none" spc="0" normalizeH="0" baseline="0" noProof="0">
              <a:ln>
                <a:noFill/>
              </a:ln>
              <a:solidFill>
                <a:prstClr val="black"/>
              </a:solidFill>
              <a:effectLst/>
              <a:uLnTx/>
              <a:uFillTx/>
              <a:latin typeface="+mn-lt"/>
              <a:ea typeface="+mn-ea"/>
              <a:cs typeface="+mn-cs"/>
            </a:rPr>
            <a:t>月</a:t>
          </a:r>
          <a:r>
            <a:rPr kumimoji="1" lang="en-US" altLang="ja-JP" sz="750" b="0" i="0" u="none" strike="noStrike" kern="0" cap="none" spc="0" normalizeH="0" baseline="0" noProof="0">
              <a:ln>
                <a:noFill/>
              </a:ln>
              <a:solidFill>
                <a:prstClr val="black"/>
              </a:solidFill>
              <a:effectLst/>
              <a:uLnTx/>
              <a:uFillTx/>
              <a:latin typeface="+mn-lt"/>
              <a:ea typeface="+mn-ea"/>
              <a:cs typeface="+mn-cs"/>
            </a:rPr>
            <a:t>1</a:t>
          </a:r>
          <a:r>
            <a:rPr kumimoji="1" lang="ja-JP" altLang="ja-JP" sz="750" b="0" i="0" u="none" strike="noStrike" kern="0" cap="none" spc="0" normalizeH="0" baseline="0" noProof="0">
              <a:ln>
                <a:noFill/>
              </a:ln>
              <a:solidFill>
                <a:prstClr val="black"/>
              </a:solidFill>
              <a:effectLst/>
              <a:uLnTx/>
              <a:uFillTx/>
              <a:latin typeface="+mn-lt"/>
              <a:ea typeface="+mn-ea"/>
              <a:cs typeface="+mn-cs"/>
            </a:rPr>
            <a:t>日からは</a:t>
          </a:r>
          <a:r>
            <a:rPr kumimoji="1" lang="en-US" altLang="ja-JP" sz="750" b="0" i="0" u="none" strike="noStrike" kern="0" cap="none" spc="0" normalizeH="0" baseline="0" noProof="0">
              <a:ln>
                <a:noFill/>
              </a:ln>
              <a:solidFill>
                <a:prstClr val="black"/>
              </a:solidFill>
              <a:effectLst/>
              <a:uLnTx/>
              <a:uFillTx/>
              <a:latin typeface="+mn-lt"/>
              <a:ea typeface="+mn-ea"/>
              <a:cs typeface="+mn-cs"/>
            </a:rPr>
            <a:t>6</a:t>
          </a:r>
          <a:r>
            <a:rPr kumimoji="1" lang="ja-JP" altLang="ja-JP" sz="750" b="0" i="0" u="none" strike="noStrike" kern="0" cap="none" spc="0" normalizeH="0" baseline="0" noProof="0">
              <a:ln>
                <a:noFill/>
              </a:ln>
              <a:solidFill>
                <a:prstClr val="black"/>
              </a:solidFill>
              <a:effectLst/>
              <a:uLnTx/>
              <a:uFillTx/>
              <a:latin typeface="+mn-lt"/>
              <a:ea typeface="+mn-ea"/>
              <a:cs typeface="+mn-cs"/>
            </a:rPr>
            <a:t>年間で</a:t>
          </a:r>
          <a:r>
            <a:rPr kumimoji="1" lang="en-US" altLang="ja-JP" sz="750" b="0" i="0" u="none" strike="noStrike" kern="0" cap="none" spc="0" normalizeH="0" baseline="0" noProof="0">
              <a:ln>
                <a:noFill/>
              </a:ln>
              <a:solidFill>
                <a:prstClr val="black"/>
              </a:solidFill>
              <a:effectLst/>
              <a:uLnTx/>
              <a:uFillTx/>
              <a:latin typeface="+mn-lt"/>
              <a:ea typeface="+mn-ea"/>
              <a:cs typeface="+mn-cs"/>
            </a:rPr>
            <a:t>60</a:t>
          </a:r>
          <a:r>
            <a:rPr kumimoji="1" lang="ja-JP" altLang="ja-JP" sz="750" b="0" i="0" u="none" strike="noStrike" kern="0" cap="none" spc="0" normalizeH="0" baseline="0" noProof="0">
              <a:ln>
                <a:noFill/>
              </a:ln>
              <a:solidFill>
                <a:prstClr val="black"/>
              </a:solidFill>
              <a:effectLst/>
              <a:uLnTx/>
              <a:uFillTx/>
              <a:latin typeface="+mn-lt"/>
              <a:ea typeface="+mn-ea"/>
              <a:cs typeface="+mn-cs"/>
            </a:rPr>
            <a:t>人の削減計画を定め、民間委託の推進などによって計画を上回る</a:t>
          </a:r>
          <a:r>
            <a:rPr kumimoji="1" lang="en-US" altLang="ja-JP" sz="750" b="0" i="0" u="none" strike="noStrike" kern="0" cap="none" spc="0" normalizeH="0" baseline="0" noProof="0">
              <a:ln>
                <a:noFill/>
              </a:ln>
              <a:solidFill>
                <a:prstClr val="black"/>
              </a:solidFill>
              <a:effectLst/>
              <a:uLnTx/>
              <a:uFillTx/>
              <a:latin typeface="+mn-lt"/>
              <a:ea typeface="+mn-ea"/>
              <a:cs typeface="+mn-cs"/>
            </a:rPr>
            <a:t>99</a:t>
          </a:r>
          <a:r>
            <a:rPr kumimoji="1" lang="ja-JP" altLang="ja-JP" sz="750" b="0" i="0" u="none" strike="noStrike" kern="0" cap="none" spc="0" normalizeH="0" baseline="0" noProof="0">
              <a:ln>
                <a:noFill/>
              </a:ln>
              <a:solidFill>
                <a:prstClr val="black"/>
              </a:solidFill>
              <a:effectLst/>
              <a:uLnTx/>
              <a:uFillTx/>
              <a:latin typeface="+mn-lt"/>
              <a:ea typeface="+mn-ea"/>
              <a:cs typeface="+mn-cs"/>
            </a:rPr>
            <a:t>人の削減を図ることができた。</a:t>
          </a:r>
          <a:endParaRPr kumimoji="0" lang="ja-JP" altLang="ja-JP" sz="75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50" b="0" i="0" u="none" strike="noStrike" kern="0" cap="none" spc="0" normalizeH="0" baseline="0" noProof="0">
              <a:ln>
                <a:noFill/>
              </a:ln>
              <a:solidFill>
                <a:prstClr val="black"/>
              </a:solidFill>
              <a:effectLst/>
              <a:uLnTx/>
              <a:uFillTx/>
              <a:latin typeface="+mn-lt"/>
              <a:ea typeface="+mn-ea"/>
              <a:cs typeface="+mn-cs"/>
            </a:rPr>
            <a:t>令和元年</a:t>
          </a:r>
          <a:r>
            <a:rPr kumimoji="1" lang="en-US" altLang="ja-JP" sz="750" b="0" i="0" u="none" strike="noStrike" kern="0" cap="none" spc="0" normalizeH="0" baseline="0" noProof="0">
              <a:ln>
                <a:noFill/>
              </a:ln>
              <a:solidFill>
                <a:prstClr val="black"/>
              </a:solidFill>
              <a:effectLst/>
              <a:uLnTx/>
              <a:uFillTx/>
              <a:latin typeface="+mn-lt"/>
              <a:ea typeface="+mn-ea"/>
              <a:cs typeface="+mn-cs"/>
            </a:rPr>
            <a:t>4</a:t>
          </a:r>
          <a:r>
            <a:rPr kumimoji="1" lang="ja-JP" altLang="ja-JP" sz="750" b="0" i="0" u="none" strike="noStrike" kern="0" cap="none" spc="0" normalizeH="0" baseline="0" noProof="0">
              <a:ln>
                <a:noFill/>
              </a:ln>
              <a:solidFill>
                <a:prstClr val="black"/>
              </a:solidFill>
              <a:effectLst/>
              <a:uLnTx/>
              <a:uFillTx/>
              <a:latin typeface="+mn-lt"/>
              <a:ea typeface="+mn-ea"/>
              <a:cs typeface="+mn-cs"/>
            </a:rPr>
            <a:t>月</a:t>
          </a:r>
          <a:r>
            <a:rPr kumimoji="1" lang="en-US" altLang="ja-JP" sz="750" b="0" i="0" u="none" strike="noStrike" kern="0" cap="none" spc="0" normalizeH="0" baseline="0" noProof="0">
              <a:ln>
                <a:noFill/>
              </a:ln>
              <a:solidFill>
                <a:prstClr val="black"/>
              </a:solidFill>
              <a:effectLst/>
              <a:uLnTx/>
              <a:uFillTx/>
              <a:latin typeface="+mn-lt"/>
              <a:ea typeface="+mn-ea"/>
              <a:cs typeface="+mn-cs"/>
            </a:rPr>
            <a:t>1</a:t>
          </a:r>
          <a:r>
            <a:rPr kumimoji="1" lang="ja-JP" altLang="ja-JP" sz="750" b="0" i="0" u="none" strike="noStrike" kern="0" cap="none" spc="0" normalizeH="0" baseline="0" noProof="0">
              <a:ln>
                <a:noFill/>
              </a:ln>
              <a:solidFill>
                <a:prstClr val="black"/>
              </a:solidFill>
              <a:effectLst/>
              <a:uLnTx/>
              <a:uFillTx/>
              <a:latin typeface="+mn-lt"/>
              <a:ea typeface="+mn-ea"/>
              <a:cs typeface="+mn-cs"/>
            </a:rPr>
            <a:t>日からは</a:t>
          </a:r>
          <a:r>
            <a:rPr kumimoji="1" lang="en-US" altLang="ja-JP" sz="750" b="0" i="0" u="none" strike="noStrike" kern="0" cap="none" spc="0" normalizeH="0" baseline="0" noProof="0">
              <a:ln>
                <a:noFill/>
              </a:ln>
              <a:solidFill>
                <a:prstClr val="black"/>
              </a:solidFill>
              <a:effectLst/>
              <a:uLnTx/>
              <a:uFillTx/>
              <a:latin typeface="+mn-lt"/>
              <a:ea typeface="+mn-ea"/>
              <a:cs typeface="+mn-cs"/>
            </a:rPr>
            <a:t>5</a:t>
          </a:r>
          <a:r>
            <a:rPr kumimoji="1" lang="ja-JP" altLang="ja-JP" sz="750" b="0" i="0" u="none" strike="noStrike" kern="0" cap="none" spc="0" normalizeH="0" baseline="0" noProof="0">
              <a:ln>
                <a:noFill/>
              </a:ln>
              <a:solidFill>
                <a:prstClr val="black"/>
              </a:solidFill>
              <a:effectLst/>
              <a:uLnTx/>
              <a:uFillTx/>
              <a:latin typeface="+mn-lt"/>
              <a:ea typeface="+mn-ea"/>
              <a:cs typeface="+mn-cs"/>
            </a:rPr>
            <a:t>年間で</a:t>
          </a:r>
          <a:r>
            <a:rPr kumimoji="1" lang="en-US" altLang="ja-JP" sz="750" b="0" i="0" u="none" strike="noStrike" kern="0" cap="none" spc="0" normalizeH="0" baseline="0" noProof="0">
              <a:ln>
                <a:noFill/>
              </a:ln>
              <a:solidFill>
                <a:prstClr val="black"/>
              </a:solidFill>
              <a:effectLst/>
              <a:uLnTx/>
              <a:uFillTx/>
              <a:latin typeface="+mn-lt"/>
              <a:ea typeface="+mn-ea"/>
              <a:cs typeface="+mn-cs"/>
            </a:rPr>
            <a:t>15</a:t>
          </a:r>
          <a:r>
            <a:rPr kumimoji="1" lang="ja-JP" altLang="ja-JP" sz="750" b="0" i="0" u="none" strike="noStrike" kern="0" cap="none" spc="0" normalizeH="0" baseline="0" noProof="0">
              <a:ln>
                <a:noFill/>
              </a:ln>
              <a:solidFill>
                <a:prstClr val="black"/>
              </a:solidFill>
              <a:effectLst/>
              <a:uLnTx/>
              <a:uFillTx/>
              <a:latin typeface="+mn-lt"/>
              <a:ea typeface="+mn-ea"/>
              <a:cs typeface="+mn-cs"/>
            </a:rPr>
            <a:t>人の削減計画を定め、令和</a:t>
          </a:r>
          <a:r>
            <a:rPr kumimoji="1" lang="en-US" altLang="ja-JP" sz="750" b="0" i="0" u="none" strike="noStrike" kern="0" cap="none" spc="0" normalizeH="0" baseline="0" noProof="0">
              <a:ln>
                <a:noFill/>
              </a:ln>
              <a:solidFill>
                <a:prstClr val="black"/>
              </a:solidFill>
              <a:effectLst/>
              <a:uLnTx/>
              <a:uFillTx/>
              <a:latin typeface="+mn-lt"/>
              <a:ea typeface="+mn-ea"/>
              <a:cs typeface="+mn-cs"/>
            </a:rPr>
            <a:t>4</a:t>
          </a:r>
          <a:r>
            <a:rPr kumimoji="1" lang="ja-JP" altLang="ja-JP" sz="750" b="0" i="0" u="none" strike="noStrike" kern="0" cap="none" spc="0" normalizeH="0" baseline="0" noProof="0">
              <a:ln>
                <a:noFill/>
              </a:ln>
              <a:solidFill>
                <a:prstClr val="black"/>
              </a:solidFill>
              <a:effectLst/>
              <a:uLnTx/>
              <a:uFillTx/>
              <a:latin typeface="+mn-lt"/>
              <a:ea typeface="+mn-ea"/>
              <a:cs typeface="+mn-cs"/>
            </a:rPr>
            <a:t>年度までの累計で</a:t>
          </a:r>
          <a:r>
            <a:rPr kumimoji="1" lang="en-US" altLang="ja-JP" sz="750" b="0" i="0" u="none" strike="noStrike" kern="0" cap="none" spc="0" normalizeH="0" baseline="0" noProof="0">
              <a:ln>
                <a:noFill/>
              </a:ln>
              <a:solidFill>
                <a:prstClr val="black"/>
              </a:solidFill>
              <a:effectLst/>
              <a:uLnTx/>
              <a:uFillTx/>
              <a:latin typeface="+mn-lt"/>
              <a:ea typeface="+mn-ea"/>
              <a:cs typeface="+mn-cs"/>
            </a:rPr>
            <a:t>21</a:t>
          </a:r>
          <a:r>
            <a:rPr kumimoji="1" lang="ja-JP" altLang="ja-JP" sz="750" b="0" i="0" u="none" strike="noStrike" kern="0" cap="none" spc="0" normalizeH="0" baseline="0" noProof="0">
              <a:ln>
                <a:noFill/>
              </a:ln>
              <a:solidFill>
                <a:prstClr val="black"/>
              </a:solidFill>
              <a:effectLst/>
              <a:uLnTx/>
              <a:uFillTx/>
              <a:latin typeface="+mn-lt"/>
              <a:ea typeface="+mn-ea"/>
              <a:cs typeface="+mn-cs"/>
            </a:rPr>
            <a:t>人の削減を図ることができた。</a:t>
          </a:r>
          <a:endParaRPr kumimoji="0" lang="ja-JP" altLang="ja-JP" sz="75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8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8A846759-2C43-4B8B-B199-A5BAB9F0FFD1}"/>
            </a:ext>
          </a:extLst>
        </xdr:cNvPr>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93486E36-3DA4-4159-9CC0-BF0A26571371}"/>
            </a:ext>
          </a:extLst>
        </xdr:cNvPr>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9D647E3A-062B-4909-801B-BD823EE8DA10}"/>
            </a:ext>
          </a:extLst>
        </xdr:cNvPr>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4895BC2D-BBD0-4307-9F05-3F24B98DAEC1}"/>
            </a:ext>
          </a:extLst>
        </xdr:cNvPr>
        <xdr:cNvCxnSpPr/>
      </xdr:nvCxnSpPr>
      <xdr:spPr>
        <a:xfrm>
          <a:off x="116649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A5108F97-A28A-44A0-B4A1-B715AB2E32BD}"/>
            </a:ext>
          </a:extLst>
        </xdr:cNvPr>
        <xdr:cNvSpPr txBox="1"/>
      </xdr:nvSpPr>
      <xdr:spPr>
        <a:xfrm>
          <a:off x="1097915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5D2E1B17-E1EC-4E1B-9A73-5A2D22B7A986}"/>
            </a:ext>
          </a:extLst>
        </xdr:cNvPr>
        <xdr:cNvCxnSpPr/>
      </xdr:nvCxnSpPr>
      <xdr:spPr>
        <a:xfrm>
          <a:off x="116649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51CF3B53-6E86-45E0-A2D9-727FB4532583}"/>
            </a:ext>
          </a:extLst>
        </xdr:cNvPr>
        <xdr:cNvSpPr txBox="1"/>
      </xdr:nvSpPr>
      <xdr:spPr>
        <a:xfrm>
          <a:off x="1097915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DC372B0B-0485-4165-94D3-09CAEEF94F58}"/>
            </a:ext>
          </a:extLst>
        </xdr:cNvPr>
        <xdr:cNvCxnSpPr/>
      </xdr:nvCxnSpPr>
      <xdr:spPr>
        <a:xfrm>
          <a:off x="116649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DA4EF7A6-5332-4E79-9972-E66E8E0181E6}"/>
            </a:ext>
          </a:extLst>
        </xdr:cNvPr>
        <xdr:cNvSpPr txBox="1"/>
      </xdr:nvSpPr>
      <xdr:spPr>
        <a:xfrm>
          <a:off x="1097915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5D7BBA73-79FA-46CC-BC0A-DF686BE3A387}"/>
            </a:ext>
          </a:extLst>
        </xdr:cNvPr>
        <xdr:cNvCxnSpPr/>
      </xdr:nvCxnSpPr>
      <xdr:spPr>
        <a:xfrm>
          <a:off x="116649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D110D9AF-E749-4837-B83B-EFAC01B7CE78}"/>
            </a:ext>
          </a:extLst>
        </xdr:cNvPr>
        <xdr:cNvSpPr txBox="1"/>
      </xdr:nvSpPr>
      <xdr:spPr>
        <a:xfrm>
          <a:off x="1097915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9DCF7E06-7ABE-4480-8E08-BA0D881BBECF}"/>
            </a:ext>
          </a:extLst>
        </xdr:cNvPr>
        <xdr:cNvCxnSpPr/>
      </xdr:nvCxnSpPr>
      <xdr:spPr>
        <a:xfrm>
          <a:off x="116649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E92ED6FE-F38D-4770-A21F-8B654C2DBBAA}"/>
            </a:ext>
          </a:extLst>
        </xdr:cNvPr>
        <xdr:cNvSpPr txBox="1"/>
      </xdr:nvSpPr>
      <xdr:spPr>
        <a:xfrm>
          <a:off x="1097915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D783F0C3-979F-486A-AD2D-C7CCF6FDDA45}"/>
            </a:ext>
          </a:extLst>
        </xdr:cNvPr>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A9698F2A-FCAC-428E-9C41-EB18082C3320}"/>
            </a:ext>
          </a:extLst>
        </xdr:cNvPr>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FE29A676-0B90-4F9C-83B7-83027F9617F7}"/>
            </a:ext>
          </a:extLst>
        </xdr:cNvPr>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161713</xdr:rowOff>
    </xdr:from>
    <xdr:to>
      <xdr:col>81</xdr:col>
      <xdr:colOff>44450</xdr:colOff>
      <xdr:row>67</xdr:row>
      <xdr:rowOff>15663</xdr:rowOff>
    </xdr:to>
    <xdr:cxnSp macro="">
      <xdr:nvCxnSpPr>
        <xdr:cNvPr id="317" name="直線コネクタ 316">
          <a:extLst>
            <a:ext uri="{FF2B5EF4-FFF2-40B4-BE49-F238E27FC236}">
              <a16:creationId xmlns:a16="http://schemas.microsoft.com/office/drawing/2014/main" id="{41B63EDF-0B30-4AB7-84AB-C8D36ECBD97C}"/>
            </a:ext>
          </a:extLst>
        </xdr:cNvPr>
        <xdr:cNvCxnSpPr/>
      </xdr:nvCxnSpPr>
      <xdr:spPr>
        <a:xfrm flipV="1">
          <a:off x="15474950" y="9572413"/>
          <a:ext cx="0" cy="15049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a:extLst>
            <a:ext uri="{FF2B5EF4-FFF2-40B4-BE49-F238E27FC236}">
              <a16:creationId xmlns:a16="http://schemas.microsoft.com/office/drawing/2014/main" id="{8DFE0520-10A0-4681-8893-4FBEA5172375}"/>
            </a:ext>
          </a:extLst>
        </xdr:cNvPr>
        <xdr:cNvSpPr txBox="1"/>
      </xdr:nvSpPr>
      <xdr:spPr>
        <a:xfrm>
          <a:off x="1556385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a:extLst>
            <a:ext uri="{FF2B5EF4-FFF2-40B4-BE49-F238E27FC236}">
              <a16:creationId xmlns:a16="http://schemas.microsoft.com/office/drawing/2014/main" id="{1F3B003E-69BD-485E-9FE7-784F4B648A99}"/>
            </a:ext>
          </a:extLst>
        </xdr:cNvPr>
        <xdr:cNvCxnSpPr/>
      </xdr:nvCxnSpPr>
      <xdr:spPr>
        <a:xfrm>
          <a:off x="15405100" y="110773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76640</xdr:rowOff>
    </xdr:from>
    <xdr:ext cx="762000" cy="259045"/>
    <xdr:sp macro="" textlink="">
      <xdr:nvSpPr>
        <xdr:cNvPr id="320" name="定員管理の状況最大値テキスト">
          <a:extLst>
            <a:ext uri="{FF2B5EF4-FFF2-40B4-BE49-F238E27FC236}">
              <a16:creationId xmlns:a16="http://schemas.microsoft.com/office/drawing/2014/main" id="{DF213E89-7B5E-42AA-AE47-DE5D0B066F1F}"/>
            </a:ext>
          </a:extLst>
        </xdr:cNvPr>
        <xdr:cNvSpPr txBox="1"/>
      </xdr:nvSpPr>
      <xdr:spPr>
        <a:xfrm>
          <a:off x="15563850" y="932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161713</xdr:rowOff>
    </xdr:from>
    <xdr:to>
      <xdr:col>81</xdr:col>
      <xdr:colOff>133350</xdr:colOff>
      <xdr:row>57</xdr:row>
      <xdr:rowOff>161713</xdr:rowOff>
    </xdr:to>
    <xdr:cxnSp macro="">
      <xdr:nvCxnSpPr>
        <xdr:cNvPr id="321" name="直線コネクタ 320">
          <a:extLst>
            <a:ext uri="{FF2B5EF4-FFF2-40B4-BE49-F238E27FC236}">
              <a16:creationId xmlns:a16="http://schemas.microsoft.com/office/drawing/2014/main" id="{230AC85B-225A-4661-9A27-B6CF108C7202}"/>
            </a:ext>
          </a:extLst>
        </xdr:cNvPr>
        <xdr:cNvCxnSpPr/>
      </xdr:nvCxnSpPr>
      <xdr:spPr>
        <a:xfrm>
          <a:off x="15405100" y="95724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149013</xdr:rowOff>
    </xdr:from>
    <xdr:to>
      <xdr:col>81</xdr:col>
      <xdr:colOff>44450</xdr:colOff>
      <xdr:row>62</xdr:row>
      <xdr:rowOff>157056</xdr:rowOff>
    </xdr:to>
    <xdr:cxnSp macro="">
      <xdr:nvCxnSpPr>
        <xdr:cNvPr id="322" name="直線コネクタ 321">
          <a:extLst>
            <a:ext uri="{FF2B5EF4-FFF2-40B4-BE49-F238E27FC236}">
              <a16:creationId xmlns:a16="http://schemas.microsoft.com/office/drawing/2014/main" id="{376B0B64-4B17-496C-B9FC-BBD78938B763}"/>
            </a:ext>
          </a:extLst>
        </xdr:cNvPr>
        <xdr:cNvCxnSpPr/>
      </xdr:nvCxnSpPr>
      <xdr:spPr>
        <a:xfrm flipV="1">
          <a:off x="14712950" y="10385213"/>
          <a:ext cx="762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85107</xdr:rowOff>
    </xdr:from>
    <xdr:ext cx="762000" cy="259045"/>
    <xdr:sp macro="" textlink="">
      <xdr:nvSpPr>
        <xdr:cNvPr id="323" name="定員管理の状況平均値テキスト">
          <a:extLst>
            <a:ext uri="{FF2B5EF4-FFF2-40B4-BE49-F238E27FC236}">
              <a16:creationId xmlns:a16="http://schemas.microsoft.com/office/drawing/2014/main" id="{6015ECBA-4EA0-4B44-BFB7-24156B151047}"/>
            </a:ext>
          </a:extLst>
        </xdr:cNvPr>
        <xdr:cNvSpPr txBox="1"/>
      </xdr:nvSpPr>
      <xdr:spPr>
        <a:xfrm>
          <a:off x="15563850" y="9991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24" name="フローチャート: 判断 323">
          <a:extLst>
            <a:ext uri="{FF2B5EF4-FFF2-40B4-BE49-F238E27FC236}">
              <a16:creationId xmlns:a16="http://schemas.microsoft.com/office/drawing/2014/main" id="{3AEF2D98-1819-4D6C-AC0C-A0CD53EF5E5A}"/>
            </a:ext>
          </a:extLst>
        </xdr:cNvPr>
        <xdr:cNvSpPr/>
      </xdr:nvSpPr>
      <xdr:spPr>
        <a:xfrm>
          <a:off x="15430500" y="1013968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140970</xdr:rowOff>
    </xdr:from>
    <xdr:to>
      <xdr:col>77</xdr:col>
      <xdr:colOff>44450</xdr:colOff>
      <xdr:row>62</xdr:row>
      <xdr:rowOff>157056</xdr:rowOff>
    </xdr:to>
    <xdr:cxnSp macro="">
      <xdr:nvCxnSpPr>
        <xdr:cNvPr id="325" name="直線コネクタ 324">
          <a:extLst>
            <a:ext uri="{FF2B5EF4-FFF2-40B4-BE49-F238E27FC236}">
              <a16:creationId xmlns:a16="http://schemas.microsoft.com/office/drawing/2014/main" id="{2E958011-AEBA-4EC5-9FC5-98831A79C6C9}"/>
            </a:ext>
          </a:extLst>
        </xdr:cNvPr>
        <xdr:cNvCxnSpPr/>
      </xdr:nvCxnSpPr>
      <xdr:spPr>
        <a:xfrm>
          <a:off x="13906500" y="10377170"/>
          <a:ext cx="80645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6" name="フローチャート: 判断 325">
          <a:extLst>
            <a:ext uri="{FF2B5EF4-FFF2-40B4-BE49-F238E27FC236}">
              <a16:creationId xmlns:a16="http://schemas.microsoft.com/office/drawing/2014/main" id="{F95AD8B1-F587-4587-8F3E-248FDA3838F6}"/>
            </a:ext>
          </a:extLst>
        </xdr:cNvPr>
        <xdr:cNvSpPr/>
      </xdr:nvSpPr>
      <xdr:spPr>
        <a:xfrm>
          <a:off x="14668500" y="10119571"/>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160248</xdr:rowOff>
    </xdr:from>
    <xdr:ext cx="736600" cy="259045"/>
    <xdr:sp macro="" textlink="">
      <xdr:nvSpPr>
        <xdr:cNvPr id="327" name="テキスト ボックス 326">
          <a:extLst>
            <a:ext uri="{FF2B5EF4-FFF2-40B4-BE49-F238E27FC236}">
              <a16:creationId xmlns:a16="http://schemas.microsoft.com/office/drawing/2014/main" id="{A3482E1B-406C-4458-A2F1-D7B7783F1910}"/>
            </a:ext>
          </a:extLst>
        </xdr:cNvPr>
        <xdr:cNvSpPr txBox="1"/>
      </xdr:nvSpPr>
      <xdr:spPr>
        <a:xfrm>
          <a:off x="14370050" y="9901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132927</xdr:rowOff>
    </xdr:from>
    <xdr:to>
      <xdr:col>72</xdr:col>
      <xdr:colOff>203200</xdr:colOff>
      <xdr:row>62</xdr:row>
      <xdr:rowOff>140970</xdr:rowOff>
    </xdr:to>
    <xdr:cxnSp macro="">
      <xdr:nvCxnSpPr>
        <xdr:cNvPr id="328" name="直線コネクタ 327">
          <a:extLst>
            <a:ext uri="{FF2B5EF4-FFF2-40B4-BE49-F238E27FC236}">
              <a16:creationId xmlns:a16="http://schemas.microsoft.com/office/drawing/2014/main" id="{DD33D4F6-D069-4419-89B0-A3FF2AD529DF}"/>
            </a:ext>
          </a:extLst>
        </xdr:cNvPr>
        <xdr:cNvCxnSpPr/>
      </xdr:nvCxnSpPr>
      <xdr:spPr>
        <a:xfrm>
          <a:off x="13106400" y="10369127"/>
          <a:ext cx="8001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29" name="フローチャート: 判断 328">
          <a:extLst>
            <a:ext uri="{FF2B5EF4-FFF2-40B4-BE49-F238E27FC236}">
              <a16:creationId xmlns:a16="http://schemas.microsoft.com/office/drawing/2014/main" id="{64DE7BA7-6E62-427C-8401-F2A4E666DA82}"/>
            </a:ext>
          </a:extLst>
        </xdr:cNvPr>
        <xdr:cNvSpPr/>
      </xdr:nvSpPr>
      <xdr:spPr>
        <a:xfrm>
          <a:off x="13868400" y="101034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144162</xdr:rowOff>
    </xdr:from>
    <xdr:ext cx="762000" cy="259045"/>
    <xdr:sp macro="" textlink="">
      <xdr:nvSpPr>
        <xdr:cNvPr id="330" name="テキスト ボックス 329">
          <a:extLst>
            <a:ext uri="{FF2B5EF4-FFF2-40B4-BE49-F238E27FC236}">
              <a16:creationId xmlns:a16="http://schemas.microsoft.com/office/drawing/2014/main" id="{F6B8F153-AEF9-4DDA-A7D9-A8085F3FBF5D}"/>
            </a:ext>
          </a:extLst>
        </xdr:cNvPr>
        <xdr:cNvSpPr txBox="1"/>
      </xdr:nvSpPr>
      <xdr:spPr>
        <a:xfrm>
          <a:off x="13557250" y="988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128905</xdr:rowOff>
    </xdr:from>
    <xdr:to>
      <xdr:col>68</xdr:col>
      <xdr:colOff>152400</xdr:colOff>
      <xdr:row>62</xdr:row>
      <xdr:rowOff>132927</xdr:rowOff>
    </xdr:to>
    <xdr:cxnSp macro="">
      <xdr:nvCxnSpPr>
        <xdr:cNvPr id="331" name="直線コネクタ 330">
          <a:extLst>
            <a:ext uri="{FF2B5EF4-FFF2-40B4-BE49-F238E27FC236}">
              <a16:creationId xmlns:a16="http://schemas.microsoft.com/office/drawing/2014/main" id="{CE9E64F3-FC93-4E1D-896A-2164643FF4F9}"/>
            </a:ext>
          </a:extLst>
        </xdr:cNvPr>
        <xdr:cNvCxnSpPr/>
      </xdr:nvCxnSpPr>
      <xdr:spPr>
        <a:xfrm>
          <a:off x="12293600" y="10365105"/>
          <a:ext cx="8128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12277</xdr:rowOff>
    </xdr:from>
    <xdr:to>
      <xdr:col>68</xdr:col>
      <xdr:colOff>203200</xdr:colOff>
      <xdr:row>61</xdr:row>
      <xdr:rowOff>113877</xdr:rowOff>
    </xdr:to>
    <xdr:sp macro="" textlink="">
      <xdr:nvSpPr>
        <xdr:cNvPr id="332" name="フローチャート: 判断 331">
          <a:extLst>
            <a:ext uri="{FF2B5EF4-FFF2-40B4-BE49-F238E27FC236}">
              <a16:creationId xmlns:a16="http://schemas.microsoft.com/office/drawing/2014/main" id="{6493B7D5-1D57-445A-BE27-7E0E61855BF7}"/>
            </a:ext>
          </a:extLst>
        </xdr:cNvPr>
        <xdr:cNvSpPr/>
      </xdr:nvSpPr>
      <xdr:spPr>
        <a:xfrm>
          <a:off x="13055600" y="10083377"/>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124054</xdr:rowOff>
    </xdr:from>
    <xdr:ext cx="762000" cy="259045"/>
    <xdr:sp macro="" textlink="">
      <xdr:nvSpPr>
        <xdr:cNvPr id="333" name="テキスト ボックス 332">
          <a:extLst>
            <a:ext uri="{FF2B5EF4-FFF2-40B4-BE49-F238E27FC236}">
              <a16:creationId xmlns:a16="http://schemas.microsoft.com/office/drawing/2014/main" id="{21B3F57E-CEA9-45AC-BE4F-E13E77E99C27}"/>
            </a:ext>
          </a:extLst>
        </xdr:cNvPr>
        <xdr:cNvSpPr txBox="1"/>
      </xdr:nvSpPr>
      <xdr:spPr>
        <a:xfrm>
          <a:off x="12763500" y="9864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4" name="フローチャート: 判断 333">
          <a:extLst>
            <a:ext uri="{FF2B5EF4-FFF2-40B4-BE49-F238E27FC236}">
              <a16:creationId xmlns:a16="http://schemas.microsoft.com/office/drawing/2014/main" id="{9DBB8257-E6A6-47C4-848E-EB7E29F0D456}"/>
            </a:ext>
          </a:extLst>
        </xdr:cNvPr>
        <xdr:cNvSpPr/>
      </xdr:nvSpPr>
      <xdr:spPr>
        <a:xfrm>
          <a:off x="12242800" y="100615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95902</xdr:rowOff>
    </xdr:from>
    <xdr:ext cx="762000" cy="259045"/>
    <xdr:sp macro="" textlink="">
      <xdr:nvSpPr>
        <xdr:cNvPr id="335" name="テキスト ボックス 334">
          <a:extLst>
            <a:ext uri="{FF2B5EF4-FFF2-40B4-BE49-F238E27FC236}">
              <a16:creationId xmlns:a16="http://schemas.microsoft.com/office/drawing/2014/main" id="{55CE5313-6492-4E92-9107-C7CFE8F7E5D5}"/>
            </a:ext>
          </a:extLst>
        </xdr:cNvPr>
        <xdr:cNvSpPr txBox="1"/>
      </xdr:nvSpPr>
      <xdr:spPr>
        <a:xfrm>
          <a:off x="11950700" y="983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C02A8F6B-E678-4FFF-A863-BA17BD5C2F4D}"/>
            </a:ext>
          </a:extLst>
        </xdr:cNvPr>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4257BADA-B045-46C1-AECF-232B1D852172}"/>
            </a:ext>
          </a:extLst>
        </xdr:cNvPr>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FECB8907-D576-499D-A3E0-B667538EB126}"/>
            </a:ext>
          </a:extLst>
        </xdr:cNvPr>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A682AD1B-AB39-4716-9E76-C4CC4CA21362}"/>
            </a:ext>
          </a:extLst>
        </xdr:cNvPr>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C5D1A3A7-0EFA-4F26-BB36-642CF7A11911}"/>
            </a:ext>
          </a:extLst>
        </xdr:cNvPr>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98213</xdr:rowOff>
    </xdr:from>
    <xdr:to>
      <xdr:col>81</xdr:col>
      <xdr:colOff>95250</xdr:colOff>
      <xdr:row>63</xdr:row>
      <xdr:rowOff>28363</xdr:rowOff>
    </xdr:to>
    <xdr:sp macro="" textlink="">
      <xdr:nvSpPr>
        <xdr:cNvPr id="341" name="楕円 340">
          <a:extLst>
            <a:ext uri="{FF2B5EF4-FFF2-40B4-BE49-F238E27FC236}">
              <a16:creationId xmlns:a16="http://schemas.microsoft.com/office/drawing/2014/main" id="{B25DC515-FCDA-45BC-8D7E-D6973A69AC20}"/>
            </a:ext>
          </a:extLst>
        </xdr:cNvPr>
        <xdr:cNvSpPr/>
      </xdr:nvSpPr>
      <xdr:spPr>
        <a:xfrm>
          <a:off x="15430500" y="1033441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70290</xdr:rowOff>
    </xdr:from>
    <xdr:ext cx="762000" cy="259045"/>
    <xdr:sp macro="" textlink="">
      <xdr:nvSpPr>
        <xdr:cNvPr id="342" name="定員管理の状況該当値テキスト">
          <a:extLst>
            <a:ext uri="{FF2B5EF4-FFF2-40B4-BE49-F238E27FC236}">
              <a16:creationId xmlns:a16="http://schemas.microsoft.com/office/drawing/2014/main" id="{AC1820AE-AA99-43F2-9858-FB01AC46B1D9}"/>
            </a:ext>
          </a:extLst>
        </xdr:cNvPr>
        <xdr:cNvSpPr txBox="1"/>
      </xdr:nvSpPr>
      <xdr:spPr>
        <a:xfrm>
          <a:off x="15563850" y="10306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106256</xdr:rowOff>
    </xdr:from>
    <xdr:to>
      <xdr:col>77</xdr:col>
      <xdr:colOff>95250</xdr:colOff>
      <xdr:row>63</xdr:row>
      <xdr:rowOff>36406</xdr:rowOff>
    </xdr:to>
    <xdr:sp macro="" textlink="">
      <xdr:nvSpPr>
        <xdr:cNvPr id="343" name="楕円 342">
          <a:extLst>
            <a:ext uri="{FF2B5EF4-FFF2-40B4-BE49-F238E27FC236}">
              <a16:creationId xmlns:a16="http://schemas.microsoft.com/office/drawing/2014/main" id="{FC0564B9-A274-45DC-A90A-114774B2FBB2}"/>
            </a:ext>
          </a:extLst>
        </xdr:cNvPr>
        <xdr:cNvSpPr/>
      </xdr:nvSpPr>
      <xdr:spPr>
        <a:xfrm>
          <a:off x="14668500" y="1034245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21183</xdr:rowOff>
    </xdr:from>
    <xdr:ext cx="736600" cy="259045"/>
    <xdr:sp macro="" textlink="">
      <xdr:nvSpPr>
        <xdr:cNvPr id="344" name="テキスト ボックス 343">
          <a:extLst>
            <a:ext uri="{FF2B5EF4-FFF2-40B4-BE49-F238E27FC236}">
              <a16:creationId xmlns:a16="http://schemas.microsoft.com/office/drawing/2014/main" id="{53B8FFB6-E7F8-4BBA-A829-A7CB22D87537}"/>
            </a:ext>
          </a:extLst>
        </xdr:cNvPr>
        <xdr:cNvSpPr txBox="1"/>
      </xdr:nvSpPr>
      <xdr:spPr>
        <a:xfrm>
          <a:off x="14370050" y="10422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90170</xdr:rowOff>
    </xdr:from>
    <xdr:to>
      <xdr:col>73</xdr:col>
      <xdr:colOff>44450</xdr:colOff>
      <xdr:row>63</xdr:row>
      <xdr:rowOff>20320</xdr:rowOff>
    </xdr:to>
    <xdr:sp macro="" textlink="">
      <xdr:nvSpPr>
        <xdr:cNvPr id="345" name="楕円 344">
          <a:extLst>
            <a:ext uri="{FF2B5EF4-FFF2-40B4-BE49-F238E27FC236}">
              <a16:creationId xmlns:a16="http://schemas.microsoft.com/office/drawing/2014/main" id="{45318553-D86C-42F6-8966-B46F99DAAE41}"/>
            </a:ext>
          </a:extLst>
        </xdr:cNvPr>
        <xdr:cNvSpPr/>
      </xdr:nvSpPr>
      <xdr:spPr>
        <a:xfrm>
          <a:off x="13868400" y="103263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5097</xdr:rowOff>
    </xdr:from>
    <xdr:ext cx="762000" cy="259045"/>
    <xdr:sp macro="" textlink="">
      <xdr:nvSpPr>
        <xdr:cNvPr id="346" name="テキスト ボックス 345">
          <a:extLst>
            <a:ext uri="{FF2B5EF4-FFF2-40B4-BE49-F238E27FC236}">
              <a16:creationId xmlns:a16="http://schemas.microsoft.com/office/drawing/2014/main" id="{BDE2C320-C624-4E67-ADA1-407346C54DD7}"/>
            </a:ext>
          </a:extLst>
        </xdr:cNvPr>
        <xdr:cNvSpPr txBox="1"/>
      </xdr:nvSpPr>
      <xdr:spPr>
        <a:xfrm>
          <a:off x="13557250" y="1040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82127</xdr:rowOff>
    </xdr:from>
    <xdr:to>
      <xdr:col>68</xdr:col>
      <xdr:colOff>203200</xdr:colOff>
      <xdr:row>63</xdr:row>
      <xdr:rowOff>12277</xdr:rowOff>
    </xdr:to>
    <xdr:sp macro="" textlink="">
      <xdr:nvSpPr>
        <xdr:cNvPr id="347" name="楕円 346">
          <a:extLst>
            <a:ext uri="{FF2B5EF4-FFF2-40B4-BE49-F238E27FC236}">
              <a16:creationId xmlns:a16="http://schemas.microsoft.com/office/drawing/2014/main" id="{28E66A46-3A18-4126-8062-28CED8E619AC}"/>
            </a:ext>
          </a:extLst>
        </xdr:cNvPr>
        <xdr:cNvSpPr/>
      </xdr:nvSpPr>
      <xdr:spPr>
        <a:xfrm>
          <a:off x="13055600" y="10318327"/>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168504</xdr:rowOff>
    </xdr:from>
    <xdr:ext cx="762000" cy="259045"/>
    <xdr:sp macro="" textlink="">
      <xdr:nvSpPr>
        <xdr:cNvPr id="348" name="テキスト ボックス 347">
          <a:extLst>
            <a:ext uri="{FF2B5EF4-FFF2-40B4-BE49-F238E27FC236}">
              <a16:creationId xmlns:a16="http://schemas.microsoft.com/office/drawing/2014/main" id="{1E3A408E-EE97-444A-9814-1EA3AB436E5D}"/>
            </a:ext>
          </a:extLst>
        </xdr:cNvPr>
        <xdr:cNvSpPr txBox="1"/>
      </xdr:nvSpPr>
      <xdr:spPr>
        <a:xfrm>
          <a:off x="12763500" y="10398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78105</xdr:rowOff>
    </xdr:from>
    <xdr:to>
      <xdr:col>64</xdr:col>
      <xdr:colOff>152400</xdr:colOff>
      <xdr:row>63</xdr:row>
      <xdr:rowOff>8255</xdr:rowOff>
    </xdr:to>
    <xdr:sp macro="" textlink="">
      <xdr:nvSpPr>
        <xdr:cNvPr id="349" name="楕円 348">
          <a:extLst>
            <a:ext uri="{FF2B5EF4-FFF2-40B4-BE49-F238E27FC236}">
              <a16:creationId xmlns:a16="http://schemas.microsoft.com/office/drawing/2014/main" id="{B1F9D2DC-AB06-4128-BE2F-4C37233E3F46}"/>
            </a:ext>
          </a:extLst>
        </xdr:cNvPr>
        <xdr:cNvSpPr/>
      </xdr:nvSpPr>
      <xdr:spPr>
        <a:xfrm>
          <a:off x="12242800" y="103143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164482</xdr:rowOff>
    </xdr:from>
    <xdr:ext cx="762000" cy="259045"/>
    <xdr:sp macro="" textlink="">
      <xdr:nvSpPr>
        <xdr:cNvPr id="350" name="テキスト ボックス 349">
          <a:extLst>
            <a:ext uri="{FF2B5EF4-FFF2-40B4-BE49-F238E27FC236}">
              <a16:creationId xmlns:a16="http://schemas.microsoft.com/office/drawing/2014/main" id="{781E6159-D1E4-4DA5-8C50-25B2A5BA41D4}"/>
            </a:ext>
          </a:extLst>
        </xdr:cNvPr>
        <xdr:cNvSpPr txBox="1"/>
      </xdr:nvSpPr>
      <xdr:spPr>
        <a:xfrm>
          <a:off x="11950700" y="10400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4E64E2B5-4E7D-4489-9B51-FE50731E7590}"/>
            </a:ext>
          </a:extLst>
        </xdr:cNvPr>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85A8C0C7-16ED-49CE-BE31-4E8A022CF71B}"/>
            </a:ext>
          </a:extLst>
        </xdr:cNvPr>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528DA398-2E62-43F5-8849-8BF06FB54C35}"/>
            </a:ext>
          </a:extLst>
        </xdr:cNvPr>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5414DC25-84E2-47BB-8E1D-2C878829956B}"/>
            </a:ext>
          </a:extLst>
        </xdr:cNvPr>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7F8A07B9-CDC1-425A-8E1C-CCDCC8033E93}"/>
            </a:ext>
          </a:extLst>
        </xdr:cNvPr>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B9C55103-DEF0-4465-8799-C4B3DC33EFD1}"/>
            </a:ext>
          </a:extLst>
        </xdr:cNvPr>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8A53C0DA-8B47-477B-8462-B4A914F5B80A}"/>
            </a:ext>
          </a:extLst>
        </xdr:cNvPr>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F1721FBE-E5FA-40DB-A635-3E5D1514EE63}"/>
            </a:ext>
          </a:extLst>
        </xdr:cNvPr>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D66F68A8-641D-4DD8-8C61-7AFBD0605ABC}"/>
            </a:ext>
          </a:extLst>
        </xdr:cNvPr>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7989D9F0-72C2-4B53-B422-E23E8FF52B0F}"/>
            </a:ext>
          </a:extLst>
        </xdr:cNvPr>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BE1FB555-586D-4BC2-B441-CADE70F3B092}"/>
            </a:ext>
          </a:extLst>
        </xdr:cNvPr>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8ABC77D5-FF23-468E-8D2A-50D2B7E1147F}"/>
            </a:ext>
          </a:extLst>
        </xdr:cNvPr>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FFA2046B-132E-4F42-9A58-894911021A4F}"/>
            </a:ext>
          </a:extLst>
        </xdr:cNvPr>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単年度実質公債費比率は、令和</a:t>
          </a:r>
          <a:r>
            <a:rPr kumimoji="1" lang="en-US" altLang="ja-JP" sz="1100" b="0" i="0" u="none" strike="noStrike" kern="0" cap="none" spc="0" normalizeH="0" baseline="0" noProof="0">
              <a:ln>
                <a:noFill/>
              </a:ln>
              <a:solidFill>
                <a:prstClr val="black"/>
              </a:solidFill>
              <a:effectLst/>
              <a:uLnTx/>
              <a:uFillTx/>
              <a:latin typeface="+mn-lt"/>
              <a:ea typeface="+mn-ea"/>
              <a:cs typeface="+mn-cs"/>
            </a:rPr>
            <a:t>4</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年度は対前年度比</a:t>
          </a:r>
          <a:r>
            <a:rPr kumimoji="1" lang="en-US" altLang="ja-JP" sz="1100" b="0" i="0" u="none" strike="noStrike" kern="0" cap="none" spc="0" normalizeH="0" baseline="0" noProof="0">
              <a:ln>
                <a:noFill/>
              </a:ln>
              <a:solidFill>
                <a:prstClr val="black"/>
              </a:solidFill>
              <a:effectLst/>
              <a:uLnTx/>
              <a:uFillTx/>
              <a:latin typeface="+mn-lt"/>
              <a:ea typeface="+mn-ea"/>
              <a:cs typeface="+mn-cs"/>
            </a:rPr>
            <a:t>0.5</a:t>
          </a:r>
          <a:r>
            <a:rPr kumimoji="1" lang="ja-JP" altLang="en-US" sz="1100" b="0" i="0" u="none" strike="noStrike" kern="0" cap="none" spc="0" normalizeH="0" baseline="0" noProof="0">
              <a:ln>
                <a:noFill/>
              </a:ln>
              <a:solidFill>
                <a:prstClr val="black"/>
              </a:solidFill>
              <a:effectLst/>
              <a:uLnTx/>
              <a:uFillTx/>
              <a:latin typeface="+mn-lt"/>
              <a:ea typeface="+mn-ea"/>
              <a:cs typeface="+mn-cs"/>
            </a:rPr>
            <a:t>増</a:t>
          </a:r>
          <a:r>
            <a:rPr kumimoji="1" lang="ja-JP" altLang="ja-JP" sz="1100" b="0" i="0" u="none" strike="noStrike" kern="0" cap="none" spc="0" normalizeH="0" baseline="0" noProof="0">
              <a:ln>
                <a:noFill/>
              </a:ln>
              <a:solidFill>
                <a:prstClr val="black"/>
              </a:solidFill>
              <a:effectLst/>
              <a:uLnTx/>
              <a:uFillTx/>
              <a:latin typeface="+mn-lt"/>
              <a:ea typeface="+mn-ea"/>
              <a:cs typeface="+mn-cs"/>
            </a:rPr>
            <a:t>の</a:t>
          </a:r>
          <a:r>
            <a:rPr kumimoji="1" lang="en-US" altLang="ja-JP" sz="1100" b="0" i="0" u="none" strike="noStrike" kern="0" cap="none" spc="0" normalizeH="0" baseline="0" noProof="0">
              <a:ln>
                <a:noFill/>
              </a:ln>
              <a:solidFill>
                <a:prstClr val="black"/>
              </a:solidFill>
              <a:effectLst/>
              <a:uLnTx/>
              <a:uFillTx/>
              <a:latin typeface="+mn-lt"/>
              <a:ea typeface="+mn-ea"/>
              <a:cs typeface="+mn-cs"/>
            </a:rPr>
            <a:t>8.4</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令和</a:t>
          </a:r>
          <a:r>
            <a:rPr kumimoji="1" lang="en-US" altLang="ja-JP" sz="1100" b="0" i="0" u="none" strike="noStrike" kern="0" cap="none" spc="0" normalizeH="0" baseline="0" noProof="0">
              <a:ln>
                <a:noFill/>
              </a:ln>
              <a:solidFill>
                <a:prstClr val="black"/>
              </a:solidFill>
              <a:effectLst/>
              <a:uLnTx/>
              <a:uFillTx/>
              <a:latin typeface="+mn-lt"/>
              <a:ea typeface="+mn-ea"/>
              <a:cs typeface="+mn-cs"/>
            </a:rPr>
            <a:t>4</a:t>
          </a:r>
          <a:r>
            <a:rPr kumimoji="1" lang="ja-JP" altLang="ja-JP" sz="1100" b="0" i="0" u="none" strike="noStrike" kern="0" cap="none" spc="0" normalizeH="0" baseline="0" noProof="0">
              <a:ln>
                <a:noFill/>
              </a:ln>
              <a:solidFill>
                <a:prstClr val="black"/>
              </a:solidFill>
              <a:effectLst/>
              <a:uLnTx/>
              <a:uFillTx/>
              <a:latin typeface="+mn-lt"/>
              <a:ea typeface="+mn-ea"/>
              <a:cs typeface="+mn-cs"/>
            </a:rPr>
            <a:t>年度算定では、平均値の算定基礎が</a:t>
          </a:r>
          <a:r>
            <a:rPr kumimoji="1" lang="ja-JP" altLang="en-US" sz="1100" b="0" i="0" u="none" strike="noStrike" kern="0" cap="none" spc="0" normalizeH="0" baseline="0" noProof="0">
              <a:ln>
                <a:noFill/>
              </a:ln>
              <a:solidFill>
                <a:prstClr val="black"/>
              </a:solidFill>
              <a:effectLst/>
              <a:uLnTx/>
              <a:uFillTx/>
              <a:latin typeface="+mn-lt"/>
              <a:ea typeface="+mn-ea"/>
              <a:cs typeface="+mn-cs"/>
            </a:rPr>
            <a:t>令和元</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年度の</a:t>
          </a:r>
          <a:r>
            <a:rPr kumimoji="1" lang="en-US" altLang="ja-JP" sz="1100" b="0" i="0" u="none" strike="noStrike" kern="0" cap="none" spc="0" normalizeH="0" baseline="0" noProof="0">
              <a:ln>
                <a:noFill/>
              </a:ln>
              <a:solidFill>
                <a:prstClr val="black"/>
              </a:solidFill>
              <a:effectLst/>
              <a:uLnTx/>
              <a:uFillTx/>
              <a:latin typeface="+mn-lt"/>
              <a:ea typeface="+mn-ea"/>
              <a:cs typeface="+mn-cs"/>
            </a:rPr>
            <a:t>7.9</a:t>
          </a:r>
          <a:r>
            <a:rPr kumimoji="1" lang="ja-JP" altLang="ja-JP" sz="1100" b="0" i="0" u="none" strike="noStrike" kern="0" cap="none" spc="0" normalizeH="0" baseline="0" noProof="0">
              <a:ln>
                <a:noFill/>
              </a:ln>
              <a:solidFill>
                <a:prstClr val="black"/>
              </a:solidFill>
              <a:effectLst/>
              <a:uLnTx/>
              <a:uFillTx/>
              <a:latin typeface="+mn-lt"/>
              <a:ea typeface="+mn-ea"/>
              <a:cs typeface="+mn-cs"/>
            </a:rPr>
            <a:t>％から令和</a:t>
          </a:r>
          <a:r>
            <a:rPr kumimoji="1" lang="en-US" altLang="ja-JP" sz="1100" b="0" i="0" u="none" strike="noStrike" kern="0" cap="none" spc="0" normalizeH="0" baseline="0" noProof="0">
              <a:ln>
                <a:noFill/>
              </a:ln>
              <a:solidFill>
                <a:prstClr val="black"/>
              </a:solidFill>
              <a:effectLst/>
              <a:uLnTx/>
              <a:uFillTx/>
              <a:latin typeface="+mn-lt"/>
              <a:ea typeface="+mn-ea"/>
              <a:cs typeface="+mn-cs"/>
            </a:rPr>
            <a:t>4</a:t>
          </a:r>
          <a:r>
            <a:rPr kumimoji="1" lang="ja-JP" altLang="en-US" sz="1100" b="0" i="0" u="none" strike="noStrike" kern="0" cap="none" spc="0" normalizeH="0" baseline="0" noProof="0">
              <a:ln>
                <a:noFill/>
              </a:ln>
              <a:solidFill>
                <a:prstClr val="black"/>
              </a:solidFill>
              <a:effectLst/>
              <a:uLnTx/>
              <a:uFillTx/>
              <a:latin typeface="+mn-lt"/>
              <a:ea typeface="+mn-ea"/>
              <a:cs typeface="+mn-cs"/>
            </a:rPr>
            <a:t>年</a:t>
          </a:r>
          <a:r>
            <a:rPr kumimoji="1" lang="ja-JP" altLang="ja-JP" sz="1100" b="0" i="0" u="none" strike="noStrike" kern="0" cap="none" spc="0" normalizeH="0" baseline="0" noProof="0">
              <a:ln>
                <a:noFill/>
              </a:ln>
              <a:solidFill>
                <a:prstClr val="black"/>
              </a:solidFill>
              <a:effectLst/>
              <a:uLnTx/>
              <a:uFillTx/>
              <a:latin typeface="+mn-lt"/>
              <a:ea typeface="+mn-ea"/>
              <a:cs typeface="+mn-cs"/>
            </a:rPr>
            <a:t>度の</a:t>
          </a:r>
          <a:r>
            <a:rPr kumimoji="1" lang="en-US" altLang="ja-JP" sz="1100" b="0" i="0" u="none" strike="noStrike" kern="0" cap="none" spc="0" normalizeH="0" baseline="0" noProof="0">
              <a:ln>
                <a:noFill/>
              </a:ln>
              <a:solidFill>
                <a:prstClr val="black"/>
              </a:solidFill>
              <a:effectLst/>
              <a:uLnTx/>
              <a:uFillTx/>
              <a:latin typeface="+mn-lt"/>
              <a:ea typeface="+mn-ea"/>
              <a:cs typeface="+mn-cs"/>
            </a:rPr>
            <a:t>8.4</a:t>
          </a:r>
          <a:r>
            <a:rPr kumimoji="1" lang="ja-JP" altLang="ja-JP" sz="1100" b="0" i="0" u="none" strike="noStrike" kern="0" cap="none" spc="0" normalizeH="0" baseline="0" noProof="0">
              <a:ln>
                <a:noFill/>
              </a:ln>
              <a:solidFill>
                <a:prstClr val="black"/>
              </a:solidFill>
              <a:effectLst/>
              <a:uLnTx/>
              <a:uFillTx/>
              <a:latin typeface="+mn-lt"/>
              <a:ea typeface="+mn-ea"/>
              <a:cs typeface="+mn-cs"/>
            </a:rPr>
            <a:t>％に入れ替わることから、実質公債費比率（</a:t>
          </a:r>
          <a:r>
            <a:rPr kumimoji="1" lang="en-US" altLang="ja-JP" sz="1100" b="0" i="0" u="none" strike="noStrike" kern="0" cap="none" spc="0" normalizeH="0" baseline="0" noProof="0">
              <a:ln>
                <a:noFill/>
              </a:ln>
              <a:solidFill>
                <a:prstClr val="black"/>
              </a:solidFill>
              <a:effectLst/>
              <a:uLnTx/>
              <a:uFillTx/>
              <a:latin typeface="+mn-lt"/>
              <a:ea typeface="+mn-ea"/>
              <a:cs typeface="+mn-cs"/>
            </a:rPr>
            <a:t>3</a:t>
          </a:r>
          <a:r>
            <a:rPr kumimoji="1" lang="ja-JP" altLang="ja-JP" sz="1100" b="0" i="0" u="none" strike="noStrike" kern="0" cap="none" spc="0" normalizeH="0" baseline="0" noProof="0">
              <a:ln>
                <a:noFill/>
              </a:ln>
              <a:solidFill>
                <a:prstClr val="black"/>
              </a:solidFill>
              <a:effectLst/>
              <a:uLnTx/>
              <a:uFillTx/>
              <a:latin typeface="+mn-lt"/>
              <a:ea typeface="+mn-ea"/>
              <a:cs typeface="+mn-cs"/>
            </a:rPr>
            <a:t>か年平均）は前年度比</a:t>
          </a:r>
          <a:r>
            <a:rPr kumimoji="1" lang="en-US" altLang="ja-JP" sz="1100" b="0" i="0" u="none" strike="noStrike" kern="0" cap="none" spc="0" normalizeH="0" baseline="0" noProof="0">
              <a:ln>
                <a:noFill/>
              </a:ln>
              <a:solidFill>
                <a:prstClr val="black"/>
              </a:solidFill>
              <a:effectLst/>
              <a:uLnTx/>
              <a:uFillTx/>
              <a:latin typeface="+mn-lt"/>
              <a:ea typeface="+mn-ea"/>
              <a:cs typeface="+mn-cs"/>
            </a:rPr>
            <a:t>0.2</a:t>
          </a:r>
          <a:r>
            <a:rPr kumimoji="1" lang="ja-JP" altLang="ja-JP" sz="1100" b="0" i="0" u="none" strike="noStrike" kern="0" cap="none" spc="0" normalizeH="0" baseline="0" noProof="0">
              <a:ln>
                <a:noFill/>
              </a:ln>
              <a:solidFill>
                <a:prstClr val="black"/>
              </a:solidFill>
              <a:effectLst/>
              <a:uLnTx/>
              <a:uFillTx/>
              <a:latin typeface="+mn-lt"/>
              <a:ea typeface="+mn-ea"/>
              <a:cs typeface="+mn-cs"/>
            </a:rPr>
            <a:t>増の</a:t>
          </a:r>
          <a:r>
            <a:rPr kumimoji="1" lang="en-US" altLang="ja-JP" sz="1100" b="0" i="0" u="none" strike="noStrike" kern="0" cap="none" spc="0" normalizeH="0" baseline="0" noProof="0">
              <a:ln>
                <a:noFill/>
              </a:ln>
              <a:solidFill>
                <a:prstClr val="black"/>
              </a:solidFill>
              <a:effectLst/>
              <a:uLnTx/>
              <a:uFillTx/>
              <a:latin typeface="+mn-lt"/>
              <a:ea typeface="+mn-ea"/>
              <a:cs typeface="+mn-cs"/>
            </a:rPr>
            <a:t>8.2</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引き続き、市債発行額の抑制と、利子負担の軽減に努める。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B81D32F1-66A7-4DAB-A9E1-156BE9025128}"/>
            </a:ext>
          </a:extLst>
        </xdr:cNvPr>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58E6B769-0EE7-476C-8EEC-472D1EB58B67}"/>
            </a:ext>
          </a:extLst>
        </xdr:cNvPr>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516E4BE2-E796-406D-8AF7-45B6D156B5A9}"/>
            </a:ext>
          </a:extLst>
        </xdr:cNvPr>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1A4A1D2-6024-45C6-A8F4-BBB13E156EF9}"/>
            </a:ext>
          </a:extLst>
        </xdr:cNvPr>
        <xdr:cNvCxnSpPr/>
      </xdr:nvCxnSpPr>
      <xdr:spPr>
        <a:xfrm>
          <a:off x="11664950" y="75610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797C6B0E-98F9-4D51-A9D6-FEF917F76210}"/>
            </a:ext>
          </a:extLst>
        </xdr:cNvPr>
        <xdr:cNvSpPr txBox="1"/>
      </xdr:nvSpPr>
      <xdr:spPr>
        <a:xfrm>
          <a:off x="10979150" y="742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327DB8DE-8FCC-4722-9EDE-37B4A94BDAF4}"/>
            </a:ext>
          </a:extLst>
        </xdr:cNvPr>
        <xdr:cNvCxnSpPr/>
      </xdr:nvCxnSpPr>
      <xdr:spPr>
        <a:xfrm>
          <a:off x="11664950" y="72290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BADBBFD-FAFE-4150-8ABE-7EEC7C42C437}"/>
            </a:ext>
          </a:extLst>
        </xdr:cNvPr>
        <xdr:cNvSpPr txBox="1"/>
      </xdr:nvSpPr>
      <xdr:spPr>
        <a:xfrm>
          <a:off x="1097915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55ED40FB-42A0-436D-BBE0-09D69C071601}"/>
            </a:ext>
          </a:extLst>
        </xdr:cNvPr>
        <xdr:cNvCxnSpPr/>
      </xdr:nvCxnSpPr>
      <xdr:spPr>
        <a:xfrm>
          <a:off x="11664950" y="68970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A7F40555-AE0E-4D22-BD35-4D57A6A7C9F7}"/>
            </a:ext>
          </a:extLst>
        </xdr:cNvPr>
        <xdr:cNvSpPr txBox="1"/>
      </xdr:nvSpPr>
      <xdr:spPr>
        <a:xfrm>
          <a:off x="1097915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F1BA4E0C-F765-43FB-9AC0-A6F82126C789}"/>
            </a:ext>
          </a:extLst>
        </xdr:cNvPr>
        <xdr:cNvCxnSpPr/>
      </xdr:nvCxnSpPr>
      <xdr:spPr>
        <a:xfrm>
          <a:off x="11664950" y="65649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EBBD03F2-A4C6-4D1F-80A7-0FE0B0C12CB3}"/>
            </a:ext>
          </a:extLst>
        </xdr:cNvPr>
        <xdr:cNvSpPr txBox="1"/>
      </xdr:nvSpPr>
      <xdr:spPr>
        <a:xfrm>
          <a:off x="10979150" y="642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3F18D300-CAEF-4897-BD31-1DC924EB5B43}"/>
            </a:ext>
          </a:extLst>
        </xdr:cNvPr>
        <xdr:cNvCxnSpPr/>
      </xdr:nvCxnSpPr>
      <xdr:spPr>
        <a:xfrm>
          <a:off x="11664950" y="62329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C3D3B482-19A4-4BDB-B2B2-D052FA619CAA}"/>
            </a:ext>
          </a:extLst>
        </xdr:cNvPr>
        <xdr:cNvSpPr txBox="1"/>
      </xdr:nvSpPr>
      <xdr:spPr>
        <a:xfrm>
          <a:off x="10979150" y="609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C9560EF-BBCF-4535-91C9-6CA2B527A002}"/>
            </a:ext>
          </a:extLst>
        </xdr:cNvPr>
        <xdr:cNvCxnSpPr/>
      </xdr:nvCxnSpPr>
      <xdr:spPr>
        <a:xfrm>
          <a:off x="11664950" y="59009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F81D32B0-0FD3-46C7-9F11-693E92D9F021}"/>
            </a:ext>
          </a:extLst>
        </xdr:cNvPr>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861D1E06-06F2-41F2-8F57-A967B452AED2}"/>
            </a:ext>
          </a:extLst>
        </xdr:cNvPr>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146352</xdr:rowOff>
    </xdr:from>
    <xdr:to>
      <xdr:col>81</xdr:col>
      <xdr:colOff>44450</xdr:colOff>
      <xdr:row>46</xdr:row>
      <xdr:rowOff>40519</xdr:rowOff>
    </xdr:to>
    <xdr:cxnSp macro="">
      <xdr:nvCxnSpPr>
        <xdr:cNvPr id="380" name="直線コネクタ 379">
          <a:extLst>
            <a:ext uri="{FF2B5EF4-FFF2-40B4-BE49-F238E27FC236}">
              <a16:creationId xmlns:a16="http://schemas.microsoft.com/office/drawing/2014/main" id="{F60ECB09-7179-406A-BEBE-4B6D14304FF5}"/>
            </a:ext>
          </a:extLst>
        </xdr:cNvPr>
        <xdr:cNvCxnSpPr/>
      </xdr:nvCxnSpPr>
      <xdr:spPr>
        <a:xfrm flipV="1">
          <a:off x="15474950" y="6089952"/>
          <a:ext cx="0" cy="15451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12596</xdr:rowOff>
    </xdr:from>
    <xdr:ext cx="762000" cy="259045"/>
    <xdr:sp macro="" textlink="">
      <xdr:nvSpPr>
        <xdr:cNvPr id="381" name="公債費負担の状況最小値テキスト">
          <a:extLst>
            <a:ext uri="{FF2B5EF4-FFF2-40B4-BE49-F238E27FC236}">
              <a16:creationId xmlns:a16="http://schemas.microsoft.com/office/drawing/2014/main" id="{B8010080-C82D-4AB7-AA3B-DD7929CA4B2A}"/>
            </a:ext>
          </a:extLst>
        </xdr:cNvPr>
        <xdr:cNvSpPr txBox="1"/>
      </xdr:nvSpPr>
      <xdr:spPr>
        <a:xfrm>
          <a:off x="15563850" y="760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40519</xdr:rowOff>
    </xdr:from>
    <xdr:to>
      <xdr:col>81</xdr:col>
      <xdr:colOff>133350</xdr:colOff>
      <xdr:row>46</xdr:row>
      <xdr:rowOff>40519</xdr:rowOff>
    </xdr:to>
    <xdr:cxnSp macro="">
      <xdr:nvCxnSpPr>
        <xdr:cNvPr id="382" name="直線コネクタ 381">
          <a:extLst>
            <a:ext uri="{FF2B5EF4-FFF2-40B4-BE49-F238E27FC236}">
              <a16:creationId xmlns:a16="http://schemas.microsoft.com/office/drawing/2014/main" id="{443805AD-FF2A-4A19-936C-F0C5F584A214}"/>
            </a:ext>
          </a:extLst>
        </xdr:cNvPr>
        <xdr:cNvCxnSpPr/>
      </xdr:nvCxnSpPr>
      <xdr:spPr>
        <a:xfrm>
          <a:off x="15405100" y="76351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61279</xdr:rowOff>
    </xdr:from>
    <xdr:ext cx="762000" cy="259045"/>
    <xdr:sp macro="" textlink="">
      <xdr:nvSpPr>
        <xdr:cNvPr id="383" name="公債費負担の状況最大値テキスト">
          <a:extLst>
            <a:ext uri="{FF2B5EF4-FFF2-40B4-BE49-F238E27FC236}">
              <a16:creationId xmlns:a16="http://schemas.microsoft.com/office/drawing/2014/main" id="{2B2885E9-3FD6-4127-824C-D4F942283C61}"/>
            </a:ext>
          </a:extLst>
        </xdr:cNvPr>
        <xdr:cNvSpPr txBox="1"/>
      </xdr:nvSpPr>
      <xdr:spPr>
        <a:xfrm>
          <a:off x="15563850" y="583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146352</xdr:rowOff>
    </xdr:from>
    <xdr:to>
      <xdr:col>81</xdr:col>
      <xdr:colOff>133350</xdr:colOff>
      <xdr:row>36</xdr:row>
      <xdr:rowOff>146352</xdr:rowOff>
    </xdr:to>
    <xdr:cxnSp macro="">
      <xdr:nvCxnSpPr>
        <xdr:cNvPr id="384" name="直線コネクタ 383">
          <a:extLst>
            <a:ext uri="{FF2B5EF4-FFF2-40B4-BE49-F238E27FC236}">
              <a16:creationId xmlns:a16="http://schemas.microsoft.com/office/drawing/2014/main" id="{A4BFC4A1-9D91-4B9D-A5FD-51489B311BF8}"/>
            </a:ext>
          </a:extLst>
        </xdr:cNvPr>
        <xdr:cNvCxnSpPr/>
      </xdr:nvCxnSpPr>
      <xdr:spPr>
        <a:xfrm>
          <a:off x="15405100" y="60899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14817</xdr:rowOff>
    </xdr:from>
    <xdr:to>
      <xdr:col>81</xdr:col>
      <xdr:colOff>44450</xdr:colOff>
      <xdr:row>43</xdr:row>
      <xdr:rowOff>37798</xdr:rowOff>
    </xdr:to>
    <xdr:cxnSp macro="">
      <xdr:nvCxnSpPr>
        <xdr:cNvPr id="385" name="直線コネクタ 384">
          <a:extLst>
            <a:ext uri="{FF2B5EF4-FFF2-40B4-BE49-F238E27FC236}">
              <a16:creationId xmlns:a16="http://schemas.microsoft.com/office/drawing/2014/main" id="{B523F0BE-367E-4F5C-A831-766FA6A34C01}"/>
            </a:ext>
          </a:extLst>
        </xdr:cNvPr>
        <xdr:cNvCxnSpPr/>
      </xdr:nvCxnSpPr>
      <xdr:spPr>
        <a:xfrm>
          <a:off x="14712950" y="7114117"/>
          <a:ext cx="762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1710</xdr:rowOff>
    </xdr:from>
    <xdr:ext cx="762000" cy="259045"/>
    <xdr:sp macro="" textlink="">
      <xdr:nvSpPr>
        <xdr:cNvPr id="386" name="公債費負担の状況平均値テキスト">
          <a:extLst>
            <a:ext uri="{FF2B5EF4-FFF2-40B4-BE49-F238E27FC236}">
              <a16:creationId xmlns:a16="http://schemas.microsoft.com/office/drawing/2014/main" id="{42EE0823-C906-43C6-BD61-FCBE5D59828F}"/>
            </a:ext>
          </a:extLst>
        </xdr:cNvPr>
        <xdr:cNvSpPr txBox="1"/>
      </xdr:nvSpPr>
      <xdr:spPr>
        <a:xfrm>
          <a:off x="15563850" y="6605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387" name="フローチャート: 判断 386">
          <a:extLst>
            <a:ext uri="{FF2B5EF4-FFF2-40B4-BE49-F238E27FC236}">
              <a16:creationId xmlns:a16="http://schemas.microsoft.com/office/drawing/2014/main" id="{B7D21635-A68E-423B-9CE4-E2C691B231C2}"/>
            </a:ext>
          </a:extLst>
        </xdr:cNvPr>
        <xdr:cNvSpPr/>
      </xdr:nvSpPr>
      <xdr:spPr>
        <a:xfrm>
          <a:off x="15430500" y="676063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3326</xdr:rowOff>
    </xdr:from>
    <xdr:to>
      <xdr:col>77</xdr:col>
      <xdr:colOff>44450</xdr:colOff>
      <xdr:row>43</xdr:row>
      <xdr:rowOff>14817</xdr:rowOff>
    </xdr:to>
    <xdr:cxnSp macro="">
      <xdr:nvCxnSpPr>
        <xdr:cNvPr id="388" name="直線コネクタ 387">
          <a:extLst>
            <a:ext uri="{FF2B5EF4-FFF2-40B4-BE49-F238E27FC236}">
              <a16:creationId xmlns:a16="http://schemas.microsoft.com/office/drawing/2014/main" id="{536739E3-51F2-4E35-9E61-A0185DA65990}"/>
            </a:ext>
          </a:extLst>
        </xdr:cNvPr>
        <xdr:cNvCxnSpPr/>
      </xdr:nvCxnSpPr>
      <xdr:spPr>
        <a:xfrm>
          <a:off x="13906500" y="7102626"/>
          <a:ext cx="80645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156633</xdr:rowOff>
    </xdr:from>
    <xdr:to>
      <xdr:col>77</xdr:col>
      <xdr:colOff>95250</xdr:colOff>
      <xdr:row>41</xdr:row>
      <xdr:rowOff>86783</xdr:rowOff>
    </xdr:to>
    <xdr:sp macro="" textlink="">
      <xdr:nvSpPr>
        <xdr:cNvPr id="389" name="フローチャート: 判断 388">
          <a:extLst>
            <a:ext uri="{FF2B5EF4-FFF2-40B4-BE49-F238E27FC236}">
              <a16:creationId xmlns:a16="http://schemas.microsoft.com/office/drawing/2014/main" id="{4CBA201F-9775-45DD-89EB-E372427D0281}"/>
            </a:ext>
          </a:extLst>
        </xdr:cNvPr>
        <xdr:cNvSpPr/>
      </xdr:nvSpPr>
      <xdr:spPr>
        <a:xfrm>
          <a:off x="14668500" y="676063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96960</xdr:rowOff>
    </xdr:from>
    <xdr:ext cx="736600" cy="259045"/>
    <xdr:sp macro="" textlink="">
      <xdr:nvSpPr>
        <xdr:cNvPr id="390" name="テキスト ボックス 389">
          <a:extLst>
            <a:ext uri="{FF2B5EF4-FFF2-40B4-BE49-F238E27FC236}">
              <a16:creationId xmlns:a16="http://schemas.microsoft.com/office/drawing/2014/main" id="{E58C4FCF-137A-4F0A-901E-39DC8FC65663}"/>
            </a:ext>
          </a:extLst>
        </xdr:cNvPr>
        <xdr:cNvSpPr txBox="1"/>
      </xdr:nvSpPr>
      <xdr:spPr>
        <a:xfrm>
          <a:off x="14370050" y="6535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3326</xdr:rowOff>
    </xdr:from>
    <xdr:to>
      <xdr:col>72</xdr:col>
      <xdr:colOff>203200</xdr:colOff>
      <xdr:row>43</xdr:row>
      <xdr:rowOff>3326</xdr:rowOff>
    </xdr:to>
    <xdr:cxnSp macro="">
      <xdr:nvCxnSpPr>
        <xdr:cNvPr id="391" name="直線コネクタ 390">
          <a:extLst>
            <a:ext uri="{FF2B5EF4-FFF2-40B4-BE49-F238E27FC236}">
              <a16:creationId xmlns:a16="http://schemas.microsoft.com/office/drawing/2014/main" id="{BC9A41D6-0F2D-4F25-A636-46E3A478D9D6}"/>
            </a:ext>
          </a:extLst>
        </xdr:cNvPr>
        <xdr:cNvCxnSpPr/>
      </xdr:nvCxnSpPr>
      <xdr:spPr>
        <a:xfrm>
          <a:off x="13106400" y="7102626"/>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8165</xdr:rowOff>
    </xdr:from>
    <xdr:to>
      <xdr:col>73</xdr:col>
      <xdr:colOff>44450</xdr:colOff>
      <xdr:row>41</xdr:row>
      <xdr:rowOff>109765</xdr:rowOff>
    </xdr:to>
    <xdr:sp macro="" textlink="">
      <xdr:nvSpPr>
        <xdr:cNvPr id="392" name="フローチャート: 判断 391">
          <a:extLst>
            <a:ext uri="{FF2B5EF4-FFF2-40B4-BE49-F238E27FC236}">
              <a16:creationId xmlns:a16="http://schemas.microsoft.com/office/drawing/2014/main" id="{732357D5-DDAB-4AE3-A380-021875854D34}"/>
            </a:ext>
          </a:extLst>
        </xdr:cNvPr>
        <xdr:cNvSpPr/>
      </xdr:nvSpPr>
      <xdr:spPr>
        <a:xfrm>
          <a:off x="13868400" y="67772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119942</xdr:rowOff>
    </xdr:from>
    <xdr:ext cx="762000" cy="259045"/>
    <xdr:sp macro="" textlink="">
      <xdr:nvSpPr>
        <xdr:cNvPr id="393" name="テキスト ボックス 392">
          <a:extLst>
            <a:ext uri="{FF2B5EF4-FFF2-40B4-BE49-F238E27FC236}">
              <a16:creationId xmlns:a16="http://schemas.microsoft.com/office/drawing/2014/main" id="{08C33047-832F-482D-95A1-A50348E80899}"/>
            </a:ext>
          </a:extLst>
        </xdr:cNvPr>
        <xdr:cNvSpPr txBox="1"/>
      </xdr:nvSpPr>
      <xdr:spPr>
        <a:xfrm>
          <a:off x="13557250" y="655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3326</xdr:rowOff>
    </xdr:from>
    <xdr:to>
      <xdr:col>68</xdr:col>
      <xdr:colOff>152400</xdr:colOff>
      <xdr:row>43</xdr:row>
      <xdr:rowOff>37798</xdr:rowOff>
    </xdr:to>
    <xdr:cxnSp macro="">
      <xdr:nvCxnSpPr>
        <xdr:cNvPr id="394" name="直線コネクタ 393">
          <a:extLst>
            <a:ext uri="{FF2B5EF4-FFF2-40B4-BE49-F238E27FC236}">
              <a16:creationId xmlns:a16="http://schemas.microsoft.com/office/drawing/2014/main" id="{B89B9770-2B7D-4CB9-A27D-B556C8FD1B4D}"/>
            </a:ext>
          </a:extLst>
        </xdr:cNvPr>
        <xdr:cNvCxnSpPr/>
      </xdr:nvCxnSpPr>
      <xdr:spPr>
        <a:xfrm flipV="1">
          <a:off x="12293600" y="7102626"/>
          <a:ext cx="8128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42635</xdr:rowOff>
    </xdr:from>
    <xdr:to>
      <xdr:col>68</xdr:col>
      <xdr:colOff>203200</xdr:colOff>
      <xdr:row>41</xdr:row>
      <xdr:rowOff>144235</xdr:rowOff>
    </xdr:to>
    <xdr:sp macro="" textlink="">
      <xdr:nvSpPr>
        <xdr:cNvPr id="395" name="フローチャート: 判断 394">
          <a:extLst>
            <a:ext uri="{FF2B5EF4-FFF2-40B4-BE49-F238E27FC236}">
              <a16:creationId xmlns:a16="http://schemas.microsoft.com/office/drawing/2014/main" id="{70730773-4551-4D74-9797-C9347FFFBD31}"/>
            </a:ext>
          </a:extLst>
        </xdr:cNvPr>
        <xdr:cNvSpPr/>
      </xdr:nvSpPr>
      <xdr:spPr>
        <a:xfrm>
          <a:off x="13055600" y="6811735"/>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154412</xdr:rowOff>
    </xdr:from>
    <xdr:ext cx="762000" cy="259045"/>
    <xdr:sp macro="" textlink="">
      <xdr:nvSpPr>
        <xdr:cNvPr id="396" name="テキスト ボックス 395">
          <a:extLst>
            <a:ext uri="{FF2B5EF4-FFF2-40B4-BE49-F238E27FC236}">
              <a16:creationId xmlns:a16="http://schemas.microsoft.com/office/drawing/2014/main" id="{AE9333C9-0AF8-44AD-8BD8-DB1AA0B3FBBD}"/>
            </a:ext>
          </a:extLst>
        </xdr:cNvPr>
        <xdr:cNvSpPr txBox="1"/>
      </xdr:nvSpPr>
      <xdr:spPr>
        <a:xfrm>
          <a:off x="12763500" y="6593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7" name="フローチャート: 判断 396">
          <a:extLst>
            <a:ext uri="{FF2B5EF4-FFF2-40B4-BE49-F238E27FC236}">
              <a16:creationId xmlns:a16="http://schemas.microsoft.com/office/drawing/2014/main" id="{82FFAE1B-300F-4F1C-8DEE-281F2CDA5774}"/>
            </a:ext>
          </a:extLst>
        </xdr:cNvPr>
        <xdr:cNvSpPr/>
      </xdr:nvSpPr>
      <xdr:spPr>
        <a:xfrm>
          <a:off x="12242800" y="683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398" name="テキスト ボックス 397">
          <a:extLst>
            <a:ext uri="{FF2B5EF4-FFF2-40B4-BE49-F238E27FC236}">
              <a16:creationId xmlns:a16="http://schemas.microsoft.com/office/drawing/2014/main" id="{BA5F7E16-73BC-4C8A-A690-89517967140C}"/>
            </a:ext>
          </a:extLst>
        </xdr:cNvPr>
        <xdr:cNvSpPr txBox="1"/>
      </xdr:nvSpPr>
      <xdr:spPr>
        <a:xfrm>
          <a:off x="11950700" y="660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19948263-5308-4B2E-BD1F-C3E86370CAC9}"/>
            </a:ext>
          </a:extLst>
        </xdr:cNvPr>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A9D292C0-E75A-40B4-A0F8-5E2302DAEA36}"/>
            </a:ext>
          </a:extLst>
        </xdr:cNvPr>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B2E604C4-FBF8-4734-BB0E-54DC2E29BCBD}"/>
            </a:ext>
          </a:extLst>
        </xdr:cNvPr>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3234E1BF-189E-42E1-BE75-49AE8457D188}"/>
            </a:ext>
          </a:extLst>
        </xdr:cNvPr>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B910AFBB-329F-4E5E-A3FD-F2DC5B6C5A36}"/>
            </a:ext>
          </a:extLst>
        </xdr:cNvPr>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158448</xdr:rowOff>
    </xdr:from>
    <xdr:to>
      <xdr:col>81</xdr:col>
      <xdr:colOff>95250</xdr:colOff>
      <xdr:row>43</xdr:row>
      <xdr:rowOff>88598</xdr:rowOff>
    </xdr:to>
    <xdr:sp macro="" textlink="">
      <xdr:nvSpPr>
        <xdr:cNvPr id="404" name="楕円 403">
          <a:extLst>
            <a:ext uri="{FF2B5EF4-FFF2-40B4-BE49-F238E27FC236}">
              <a16:creationId xmlns:a16="http://schemas.microsoft.com/office/drawing/2014/main" id="{D1EE91F1-2EBB-442C-B089-D5F18007FD8C}"/>
            </a:ext>
          </a:extLst>
        </xdr:cNvPr>
        <xdr:cNvSpPr/>
      </xdr:nvSpPr>
      <xdr:spPr>
        <a:xfrm>
          <a:off x="15430500" y="709264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130525</xdr:rowOff>
    </xdr:from>
    <xdr:ext cx="762000" cy="259045"/>
    <xdr:sp macro="" textlink="">
      <xdr:nvSpPr>
        <xdr:cNvPr id="405" name="公債費負担の状況該当値テキスト">
          <a:extLst>
            <a:ext uri="{FF2B5EF4-FFF2-40B4-BE49-F238E27FC236}">
              <a16:creationId xmlns:a16="http://schemas.microsoft.com/office/drawing/2014/main" id="{198F098E-BCAF-446C-9FF3-B7956AF48122}"/>
            </a:ext>
          </a:extLst>
        </xdr:cNvPr>
        <xdr:cNvSpPr txBox="1"/>
      </xdr:nvSpPr>
      <xdr:spPr>
        <a:xfrm>
          <a:off x="15563850" y="706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135467</xdr:rowOff>
    </xdr:from>
    <xdr:to>
      <xdr:col>77</xdr:col>
      <xdr:colOff>95250</xdr:colOff>
      <xdr:row>43</xdr:row>
      <xdr:rowOff>65617</xdr:rowOff>
    </xdr:to>
    <xdr:sp macro="" textlink="">
      <xdr:nvSpPr>
        <xdr:cNvPr id="406" name="楕円 405">
          <a:extLst>
            <a:ext uri="{FF2B5EF4-FFF2-40B4-BE49-F238E27FC236}">
              <a16:creationId xmlns:a16="http://schemas.microsoft.com/office/drawing/2014/main" id="{292ADDCE-C7AC-4052-A350-C7571CA3B06F}"/>
            </a:ext>
          </a:extLst>
        </xdr:cNvPr>
        <xdr:cNvSpPr/>
      </xdr:nvSpPr>
      <xdr:spPr>
        <a:xfrm>
          <a:off x="14668500" y="706966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50394</xdr:rowOff>
    </xdr:from>
    <xdr:ext cx="736600" cy="259045"/>
    <xdr:sp macro="" textlink="">
      <xdr:nvSpPr>
        <xdr:cNvPr id="407" name="テキスト ボックス 406">
          <a:extLst>
            <a:ext uri="{FF2B5EF4-FFF2-40B4-BE49-F238E27FC236}">
              <a16:creationId xmlns:a16="http://schemas.microsoft.com/office/drawing/2014/main" id="{7D93E235-1A17-45AB-9DFD-BD6042E44D09}"/>
            </a:ext>
          </a:extLst>
        </xdr:cNvPr>
        <xdr:cNvSpPr txBox="1"/>
      </xdr:nvSpPr>
      <xdr:spPr>
        <a:xfrm>
          <a:off x="14370050" y="7149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123976</xdr:rowOff>
    </xdr:from>
    <xdr:to>
      <xdr:col>73</xdr:col>
      <xdr:colOff>44450</xdr:colOff>
      <xdr:row>43</xdr:row>
      <xdr:rowOff>54126</xdr:rowOff>
    </xdr:to>
    <xdr:sp macro="" textlink="">
      <xdr:nvSpPr>
        <xdr:cNvPr id="408" name="楕円 407">
          <a:extLst>
            <a:ext uri="{FF2B5EF4-FFF2-40B4-BE49-F238E27FC236}">
              <a16:creationId xmlns:a16="http://schemas.microsoft.com/office/drawing/2014/main" id="{A1B14CD9-3D52-4834-A3FC-6A6F93503961}"/>
            </a:ext>
          </a:extLst>
        </xdr:cNvPr>
        <xdr:cNvSpPr/>
      </xdr:nvSpPr>
      <xdr:spPr>
        <a:xfrm>
          <a:off x="13868400" y="705817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38903</xdr:rowOff>
    </xdr:from>
    <xdr:ext cx="762000" cy="259045"/>
    <xdr:sp macro="" textlink="">
      <xdr:nvSpPr>
        <xdr:cNvPr id="409" name="テキスト ボックス 408">
          <a:extLst>
            <a:ext uri="{FF2B5EF4-FFF2-40B4-BE49-F238E27FC236}">
              <a16:creationId xmlns:a16="http://schemas.microsoft.com/office/drawing/2014/main" id="{01544569-D614-4F8A-88F8-E2EBFCC6B580}"/>
            </a:ext>
          </a:extLst>
        </xdr:cNvPr>
        <xdr:cNvSpPr txBox="1"/>
      </xdr:nvSpPr>
      <xdr:spPr>
        <a:xfrm>
          <a:off x="13557250" y="7138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123976</xdr:rowOff>
    </xdr:from>
    <xdr:to>
      <xdr:col>68</xdr:col>
      <xdr:colOff>203200</xdr:colOff>
      <xdr:row>43</xdr:row>
      <xdr:rowOff>54126</xdr:rowOff>
    </xdr:to>
    <xdr:sp macro="" textlink="">
      <xdr:nvSpPr>
        <xdr:cNvPr id="410" name="楕円 409">
          <a:extLst>
            <a:ext uri="{FF2B5EF4-FFF2-40B4-BE49-F238E27FC236}">
              <a16:creationId xmlns:a16="http://schemas.microsoft.com/office/drawing/2014/main" id="{C2598D98-A4FF-42F6-BF8C-F3936F946E0E}"/>
            </a:ext>
          </a:extLst>
        </xdr:cNvPr>
        <xdr:cNvSpPr/>
      </xdr:nvSpPr>
      <xdr:spPr>
        <a:xfrm>
          <a:off x="13055600" y="7058176"/>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38903</xdr:rowOff>
    </xdr:from>
    <xdr:ext cx="762000" cy="259045"/>
    <xdr:sp macro="" textlink="">
      <xdr:nvSpPr>
        <xdr:cNvPr id="411" name="テキスト ボックス 410">
          <a:extLst>
            <a:ext uri="{FF2B5EF4-FFF2-40B4-BE49-F238E27FC236}">
              <a16:creationId xmlns:a16="http://schemas.microsoft.com/office/drawing/2014/main" id="{579D9861-8CCE-4203-A52A-9108AE66EA15}"/>
            </a:ext>
          </a:extLst>
        </xdr:cNvPr>
        <xdr:cNvSpPr txBox="1"/>
      </xdr:nvSpPr>
      <xdr:spPr>
        <a:xfrm>
          <a:off x="12763500" y="7138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158448</xdr:rowOff>
    </xdr:from>
    <xdr:to>
      <xdr:col>64</xdr:col>
      <xdr:colOff>152400</xdr:colOff>
      <xdr:row>43</xdr:row>
      <xdr:rowOff>88598</xdr:rowOff>
    </xdr:to>
    <xdr:sp macro="" textlink="">
      <xdr:nvSpPr>
        <xdr:cNvPr id="412" name="楕円 411">
          <a:extLst>
            <a:ext uri="{FF2B5EF4-FFF2-40B4-BE49-F238E27FC236}">
              <a16:creationId xmlns:a16="http://schemas.microsoft.com/office/drawing/2014/main" id="{63EC8E3E-D025-4F25-9437-7A3F13BF6112}"/>
            </a:ext>
          </a:extLst>
        </xdr:cNvPr>
        <xdr:cNvSpPr/>
      </xdr:nvSpPr>
      <xdr:spPr>
        <a:xfrm>
          <a:off x="12242800" y="709264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73375</xdr:rowOff>
    </xdr:from>
    <xdr:ext cx="762000" cy="259045"/>
    <xdr:sp macro="" textlink="">
      <xdr:nvSpPr>
        <xdr:cNvPr id="413" name="テキスト ボックス 412">
          <a:extLst>
            <a:ext uri="{FF2B5EF4-FFF2-40B4-BE49-F238E27FC236}">
              <a16:creationId xmlns:a16="http://schemas.microsoft.com/office/drawing/2014/main" id="{6EA297B2-3A5C-45D1-85F7-03F97C0E02B2}"/>
            </a:ext>
          </a:extLst>
        </xdr:cNvPr>
        <xdr:cNvSpPr txBox="1"/>
      </xdr:nvSpPr>
      <xdr:spPr>
        <a:xfrm>
          <a:off x="11950700" y="7172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4CD205DB-8C38-43F8-90D7-B7C1A85749DC}"/>
            </a:ext>
          </a:extLst>
        </xdr:cNvPr>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E7D5E693-5BF3-4918-90AE-6C3321247EE8}"/>
            </a:ext>
          </a:extLst>
        </xdr:cNvPr>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5F4B6F6E-F1C9-4739-88C5-9DBEAA2CC925}"/>
            </a:ext>
          </a:extLst>
        </xdr:cNvPr>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1647489D-9494-4712-A955-8F5ECE27AACF}"/>
            </a:ext>
          </a:extLst>
        </xdr:cNvPr>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ECCC078B-F0BE-4FED-BF3A-7EE5660A0BAE}"/>
            </a:ext>
          </a:extLst>
        </xdr:cNvPr>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AE4F8DB5-984A-4606-9CD8-98D6190E2622}"/>
            </a:ext>
          </a:extLst>
        </xdr:cNvPr>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EBE80CB1-D9CC-4C27-A57E-BA9DC9EDFDE1}"/>
            </a:ext>
          </a:extLst>
        </xdr:cNvPr>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244259E6-45B8-406D-8F5C-5743B571BF43}"/>
            </a:ext>
          </a:extLst>
        </xdr:cNvPr>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AF8D5796-445F-461F-883B-78405E0CE187}"/>
            </a:ext>
          </a:extLst>
        </xdr:cNvPr>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38B72A8C-DDD0-4BC8-A2BC-902CE9D83A2B}"/>
            </a:ext>
          </a:extLst>
        </xdr:cNvPr>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3E4BF5DA-3D77-4041-9BEB-CD49D98DE870}"/>
            </a:ext>
          </a:extLst>
        </xdr:cNvPr>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34E8441C-FF95-4136-9A5E-CB895F64F505}"/>
            </a:ext>
          </a:extLst>
        </xdr:cNvPr>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19D1AA88-EADF-4F06-AB81-AE33275A0DC3}"/>
            </a:ext>
          </a:extLst>
        </xdr:cNvPr>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分子は、地方債の現在高の</a:t>
          </a:r>
          <a:r>
            <a:rPr kumimoji="1" lang="ja-JP" altLang="en-US" sz="1100" b="0" i="0" u="none" strike="noStrike" kern="0" cap="none" spc="0" normalizeH="0" baseline="0" noProof="0">
              <a:ln>
                <a:noFill/>
              </a:ln>
              <a:solidFill>
                <a:prstClr val="black"/>
              </a:solidFill>
              <a:effectLst/>
              <a:uLnTx/>
              <a:uFillTx/>
              <a:latin typeface="+mn-lt"/>
              <a:ea typeface="+mn-ea"/>
              <a:cs typeface="+mn-cs"/>
            </a:rPr>
            <a:t>減</a:t>
          </a:r>
          <a:r>
            <a:rPr kumimoji="1" lang="ja-JP" altLang="ja-JP" sz="1100" b="0" i="0" u="none" strike="noStrike" kern="0" cap="none" spc="0" normalizeH="0" baseline="0" noProof="0">
              <a:ln>
                <a:noFill/>
              </a:ln>
              <a:solidFill>
                <a:prstClr val="black"/>
              </a:solidFill>
              <a:effectLst/>
              <a:uLnTx/>
              <a:uFillTx/>
              <a:latin typeface="+mn-lt"/>
              <a:ea typeface="+mn-ea"/>
              <a:cs typeface="+mn-cs"/>
            </a:rPr>
            <a:t>等に伴い将来負担額が</a:t>
          </a:r>
          <a:r>
            <a:rPr kumimoji="1" lang="ja-JP" altLang="en-US" sz="1100" b="0" i="0" u="none" strike="noStrike" kern="0" cap="none" spc="0" normalizeH="0" baseline="0" noProof="0">
              <a:ln>
                <a:noFill/>
              </a:ln>
              <a:solidFill>
                <a:prstClr val="black"/>
              </a:solidFill>
              <a:effectLst/>
              <a:uLnTx/>
              <a:uFillTx/>
              <a:latin typeface="+mn-lt"/>
              <a:ea typeface="+mn-ea"/>
              <a:cs typeface="+mn-cs"/>
            </a:rPr>
            <a:t>減少</a:t>
          </a:r>
          <a:r>
            <a:rPr kumimoji="1" lang="ja-JP" altLang="ja-JP" sz="1100" b="0" i="0" u="none" strike="noStrike" kern="0" cap="none" spc="0" normalizeH="0" baseline="0" noProof="0">
              <a:ln>
                <a:noFill/>
              </a:ln>
              <a:solidFill>
                <a:prstClr val="black"/>
              </a:solidFill>
              <a:effectLst/>
              <a:uLnTx/>
              <a:uFillTx/>
              <a:latin typeface="+mn-lt"/>
              <a:ea typeface="+mn-ea"/>
              <a:cs typeface="+mn-cs"/>
            </a:rPr>
            <a:t>したものの、控除対象額である充当可能基金が</a:t>
          </a:r>
          <a:r>
            <a:rPr kumimoji="1" lang="ja-JP" altLang="en-US" sz="1100" b="0" i="0" u="none" strike="noStrike" kern="0" cap="none" spc="0" normalizeH="0" baseline="0" noProof="0">
              <a:ln>
                <a:noFill/>
              </a:ln>
              <a:solidFill>
                <a:prstClr val="black"/>
              </a:solidFill>
              <a:effectLst/>
              <a:uLnTx/>
              <a:uFillTx/>
              <a:latin typeface="+mn-lt"/>
              <a:ea typeface="+mn-ea"/>
              <a:cs typeface="+mn-cs"/>
            </a:rPr>
            <a:t>減少</a:t>
          </a:r>
          <a:r>
            <a:rPr kumimoji="1" lang="ja-JP" altLang="ja-JP" sz="1100" b="0" i="0" u="none" strike="noStrike" kern="0" cap="none" spc="0" normalizeH="0" baseline="0" noProof="0">
              <a:ln>
                <a:noFill/>
              </a:ln>
              <a:solidFill>
                <a:prstClr val="black"/>
              </a:solidFill>
              <a:effectLst/>
              <a:uLnTx/>
              <a:uFillTx/>
              <a:latin typeface="+mn-lt"/>
              <a:ea typeface="+mn-ea"/>
              <a:cs typeface="+mn-cs"/>
            </a:rPr>
            <a:t>したことにより</a:t>
          </a:r>
          <a:r>
            <a:rPr kumimoji="1" lang="ja-JP" altLang="en-US" sz="1100" b="0" i="0" u="none" strike="noStrike" kern="0" cap="none" spc="0" normalizeH="0" baseline="0" noProof="0">
              <a:ln>
                <a:noFill/>
              </a:ln>
              <a:solidFill>
                <a:prstClr val="black"/>
              </a:solidFill>
              <a:effectLst/>
              <a:uLnTx/>
              <a:uFillTx/>
              <a:latin typeface="+mn-lt"/>
              <a:ea typeface="+mn-ea"/>
              <a:cs typeface="+mn-cs"/>
            </a:rPr>
            <a:t>増加</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となった。分母は、</a:t>
          </a:r>
          <a:r>
            <a:rPr kumimoji="1" lang="ja-JP" altLang="en-US" sz="1100" b="0" i="0" u="none" strike="noStrike" kern="0" cap="none" spc="0" normalizeH="0" baseline="0" noProof="0">
              <a:ln>
                <a:noFill/>
              </a:ln>
              <a:solidFill>
                <a:prstClr val="black"/>
              </a:solidFill>
              <a:effectLst/>
              <a:uLnTx/>
              <a:uFillTx/>
              <a:latin typeface="+mn-lt"/>
              <a:ea typeface="+mn-ea"/>
              <a:cs typeface="+mn-cs"/>
            </a:rPr>
            <a:t>臨時財政対策債発行可能額</a:t>
          </a:r>
          <a:r>
            <a:rPr kumimoji="1" lang="ja-JP" altLang="ja-JP" sz="1100" b="0" i="0" u="none" strike="noStrike" kern="0" cap="none" spc="0" normalizeH="0" baseline="0" noProof="0">
              <a:ln>
                <a:noFill/>
              </a:ln>
              <a:solidFill>
                <a:prstClr val="black"/>
              </a:solidFill>
              <a:effectLst/>
              <a:uLnTx/>
              <a:uFillTx/>
              <a:latin typeface="+mn-lt"/>
              <a:ea typeface="+mn-ea"/>
              <a:cs typeface="+mn-cs"/>
            </a:rPr>
            <a:t>の</a:t>
          </a:r>
          <a:r>
            <a:rPr kumimoji="1" lang="ja-JP" altLang="en-US" sz="1100" b="0" i="0" u="none" strike="noStrike" kern="0" cap="none" spc="0" normalizeH="0" baseline="0" noProof="0">
              <a:ln>
                <a:noFill/>
              </a:ln>
              <a:solidFill>
                <a:prstClr val="black"/>
              </a:solidFill>
              <a:effectLst/>
              <a:uLnTx/>
              <a:uFillTx/>
              <a:latin typeface="+mn-lt"/>
              <a:ea typeface="+mn-ea"/>
              <a:cs typeface="+mn-cs"/>
            </a:rPr>
            <a:t>減</a:t>
          </a:r>
          <a:r>
            <a:rPr kumimoji="1" lang="ja-JP" altLang="ja-JP" sz="1100" b="0" i="0" u="none" strike="noStrike" kern="0" cap="none" spc="0" normalizeH="0" baseline="0" noProof="0">
              <a:ln>
                <a:noFill/>
              </a:ln>
              <a:solidFill>
                <a:prstClr val="black"/>
              </a:solidFill>
              <a:effectLst/>
              <a:uLnTx/>
              <a:uFillTx/>
              <a:latin typeface="+mn-lt"/>
              <a:ea typeface="+mn-ea"/>
              <a:cs typeface="+mn-cs"/>
            </a:rPr>
            <a:t>と、控除対象額である算入公債費等の増加により</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全体額は</a:t>
          </a:r>
          <a:r>
            <a:rPr kumimoji="1" lang="ja-JP" altLang="en-US" sz="1100" b="0" i="0" u="none" strike="noStrike" kern="0" cap="none" spc="0" normalizeH="0" baseline="0" noProof="0">
              <a:ln>
                <a:noFill/>
              </a:ln>
              <a:solidFill>
                <a:prstClr val="black"/>
              </a:solidFill>
              <a:effectLst/>
              <a:uLnTx/>
              <a:uFillTx/>
              <a:latin typeface="+mn-lt"/>
              <a:ea typeface="+mn-ea"/>
              <a:cs typeface="+mn-cs"/>
            </a:rPr>
            <a:t>減少</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となった。結果として、将来負担比率は前年度に比べ、</a:t>
          </a:r>
          <a:r>
            <a:rPr kumimoji="1" lang="en-US" altLang="ja-JP" sz="1100" b="0" i="0" u="none" strike="noStrike" kern="0" cap="none" spc="0" normalizeH="0" baseline="0" noProof="0">
              <a:ln>
                <a:noFill/>
              </a:ln>
              <a:solidFill>
                <a:prstClr val="black"/>
              </a:solidFill>
              <a:effectLst/>
              <a:uLnTx/>
              <a:uFillTx/>
              <a:latin typeface="+mn-lt"/>
              <a:ea typeface="+mn-ea"/>
              <a:cs typeface="+mn-cs"/>
            </a:rPr>
            <a:t>3.7</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1100" b="0" i="0" u="none" strike="noStrike" kern="0" cap="none" spc="0" normalizeH="0" baseline="0" noProof="0">
              <a:ln>
                <a:noFill/>
              </a:ln>
              <a:solidFill>
                <a:prstClr val="black"/>
              </a:solidFill>
              <a:effectLst/>
              <a:uLnTx/>
              <a:uFillTx/>
              <a:latin typeface="+mn-lt"/>
              <a:ea typeface="+mn-ea"/>
              <a:cs typeface="+mn-cs"/>
            </a:rPr>
            <a:t>悪化</a:t>
          </a:r>
          <a:r>
            <a:rPr kumimoji="1" lang="ja-JP" altLang="ja-JP" sz="1100" b="0" i="0" u="none" strike="noStrike" kern="0" cap="none" spc="0" normalizeH="0" baseline="0" noProof="0">
              <a:ln>
                <a:noFill/>
              </a:ln>
              <a:solidFill>
                <a:prstClr val="black"/>
              </a:solidFill>
              <a:effectLst/>
              <a:uLnTx/>
              <a:uFillTx/>
              <a:latin typeface="+mn-lt"/>
              <a:ea typeface="+mn-ea"/>
              <a:cs typeface="+mn-cs"/>
            </a:rPr>
            <a:t>した。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引き続き、事業実施の適正化を図り、財政の健全化に努める。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7042F3D4-029B-4E55-B582-3D00B40E3E7D}"/>
            </a:ext>
          </a:extLst>
        </xdr:cNvPr>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FD18C69F-92DB-456A-988B-93D0C525E567}"/>
            </a:ext>
          </a:extLst>
        </xdr:cNvPr>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F0436625-E0A2-41F1-A5C3-9DF84CD686C0}"/>
            </a:ext>
          </a:extLst>
        </xdr:cNvPr>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A229C457-14A2-4709-A22E-86DEEA36969B}"/>
            </a:ext>
          </a:extLst>
        </xdr:cNvPr>
        <xdr:cNvCxnSpPr/>
      </xdr:nvCxnSpPr>
      <xdr:spPr>
        <a:xfrm>
          <a:off x="11664950" y="3759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B115451D-19FA-4EB7-8DFE-7034DC19C1BD}"/>
            </a:ext>
          </a:extLst>
        </xdr:cNvPr>
        <xdr:cNvSpPr txBox="1"/>
      </xdr:nvSpPr>
      <xdr:spPr>
        <a:xfrm>
          <a:off x="10979150" y="362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C312304E-0BCE-47ED-AEC3-7171BFB1519F}"/>
            </a:ext>
          </a:extLst>
        </xdr:cNvPr>
        <xdr:cNvCxnSpPr/>
      </xdr:nvCxnSpPr>
      <xdr:spPr>
        <a:xfrm>
          <a:off x="11664950" y="3295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B35F8343-7D51-496A-B4E7-99D38087B3EA}"/>
            </a:ext>
          </a:extLst>
        </xdr:cNvPr>
        <xdr:cNvSpPr txBox="1"/>
      </xdr:nvSpPr>
      <xdr:spPr>
        <a:xfrm>
          <a:off x="10979150" y="315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D1D7A16-DC4F-4C99-A176-A7E819E4A1DF}"/>
            </a:ext>
          </a:extLst>
        </xdr:cNvPr>
        <xdr:cNvCxnSpPr/>
      </xdr:nvCxnSpPr>
      <xdr:spPr>
        <a:xfrm>
          <a:off x="11664950" y="2825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A4441866-5FBF-4FB0-BB1B-D13F05B4ED03}"/>
            </a:ext>
          </a:extLst>
        </xdr:cNvPr>
        <xdr:cNvSpPr txBox="1"/>
      </xdr:nvSpPr>
      <xdr:spPr>
        <a:xfrm>
          <a:off x="1097915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62128DBD-6094-4DEA-9CCB-F3B22B9718F6}"/>
            </a:ext>
          </a:extLst>
        </xdr:cNvPr>
        <xdr:cNvCxnSpPr/>
      </xdr:nvCxnSpPr>
      <xdr:spPr>
        <a:xfrm>
          <a:off x="11664950" y="2362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99504F14-5F98-4AFA-8C81-1E5F658E446C}"/>
            </a:ext>
          </a:extLst>
        </xdr:cNvPr>
        <xdr:cNvSpPr txBox="1"/>
      </xdr:nvSpPr>
      <xdr:spPr>
        <a:xfrm>
          <a:off x="10979150" y="22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49A8A480-EE7F-4C55-997F-10FB436C22DA}"/>
            </a:ext>
          </a:extLst>
        </xdr:cNvPr>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1BD43E14-EE89-46A6-9B41-0B41834D798E}"/>
            </a:ext>
          </a:extLst>
        </xdr:cNvPr>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40" name="直線コネクタ 439">
          <a:extLst>
            <a:ext uri="{FF2B5EF4-FFF2-40B4-BE49-F238E27FC236}">
              <a16:creationId xmlns:a16="http://schemas.microsoft.com/office/drawing/2014/main" id="{06C9968E-A5EC-462B-824D-55AFF4E92D8D}"/>
            </a:ext>
          </a:extLst>
        </xdr:cNvPr>
        <xdr:cNvCxnSpPr/>
      </xdr:nvCxnSpPr>
      <xdr:spPr>
        <a:xfrm flipV="1">
          <a:off x="15474950" y="2362200"/>
          <a:ext cx="0" cy="1495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41" name="将来負担の状況最小値テキスト">
          <a:extLst>
            <a:ext uri="{FF2B5EF4-FFF2-40B4-BE49-F238E27FC236}">
              <a16:creationId xmlns:a16="http://schemas.microsoft.com/office/drawing/2014/main" id="{868F493A-E57A-4675-8EB4-1B830ADBF1AE}"/>
            </a:ext>
          </a:extLst>
        </xdr:cNvPr>
        <xdr:cNvSpPr txBox="1"/>
      </xdr:nvSpPr>
      <xdr:spPr>
        <a:xfrm>
          <a:off x="15563850" y="383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2" name="直線コネクタ 441">
          <a:extLst>
            <a:ext uri="{FF2B5EF4-FFF2-40B4-BE49-F238E27FC236}">
              <a16:creationId xmlns:a16="http://schemas.microsoft.com/office/drawing/2014/main" id="{A7454FC3-FAE1-41F4-895A-D5E8318C6427}"/>
            </a:ext>
          </a:extLst>
        </xdr:cNvPr>
        <xdr:cNvCxnSpPr/>
      </xdr:nvCxnSpPr>
      <xdr:spPr>
        <a:xfrm>
          <a:off x="15405100" y="38580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EF188721-B4EB-4B18-8A73-9D6260D110C0}"/>
            </a:ext>
          </a:extLst>
        </xdr:cNvPr>
        <xdr:cNvSpPr txBox="1"/>
      </xdr:nvSpPr>
      <xdr:spPr>
        <a:xfrm>
          <a:off x="1556385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E1F620A1-0A57-443E-A617-C793C6034434}"/>
            </a:ext>
          </a:extLst>
        </xdr:cNvPr>
        <xdr:cNvCxnSpPr/>
      </xdr:nvCxnSpPr>
      <xdr:spPr>
        <a:xfrm>
          <a:off x="15405100" y="2362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73101</xdr:rowOff>
    </xdr:from>
    <xdr:to>
      <xdr:col>81</xdr:col>
      <xdr:colOff>44450</xdr:colOff>
      <xdr:row>17</xdr:row>
      <xdr:rowOff>108814</xdr:rowOff>
    </xdr:to>
    <xdr:cxnSp macro="">
      <xdr:nvCxnSpPr>
        <xdr:cNvPr id="445" name="直線コネクタ 444">
          <a:extLst>
            <a:ext uri="{FF2B5EF4-FFF2-40B4-BE49-F238E27FC236}">
              <a16:creationId xmlns:a16="http://schemas.microsoft.com/office/drawing/2014/main" id="{3F31550D-209E-4E42-85A6-2E3C577974B6}"/>
            </a:ext>
          </a:extLst>
        </xdr:cNvPr>
        <xdr:cNvCxnSpPr/>
      </xdr:nvCxnSpPr>
      <xdr:spPr>
        <a:xfrm>
          <a:off x="14712950" y="2879801"/>
          <a:ext cx="762000" cy="3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20743</xdr:rowOff>
    </xdr:from>
    <xdr:ext cx="762000" cy="259045"/>
    <xdr:sp macro="" textlink="">
      <xdr:nvSpPr>
        <xdr:cNvPr id="446" name="将来負担の状況平均値テキスト">
          <a:extLst>
            <a:ext uri="{FF2B5EF4-FFF2-40B4-BE49-F238E27FC236}">
              <a16:creationId xmlns:a16="http://schemas.microsoft.com/office/drawing/2014/main" id="{EBE49A52-3C5A-4E0A-AEE6-4F84C4C1BE99}"/>
            </a:ext>
          </a:extLst>
        </xdr:cNvPr>
        <xdr:cNvSpPr txBox="1"/>
      </xdr:nvSpPr>
      <xdr:spPr>
        <a:xfrm>
          <a:off x="15563850" y="2332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4216</xdr:rowOff>
    </xdr:from>
    <xdr:to>
      <xdr:col>81</xdr:col>
      <xdr:colOff>95250</xdr:colOff>
      <xdr:row>15</xdr:row>
      <xdr:rowOff>105816</xdr:rowOff>
    </xdr:to>
    <xdr:sp macro="" textlink="">
      <xdr:nvSpPr>
        <xdr:cNvPr id="447" name="フローチャート: 判断 446">
          <a:extLst>
            <a:ext uri="{FF2B5EF4-FFF2-40B4-BE49-F238E27FC236}">
              <a16:creationId xmlns:a16="http://schemas.microsoft.com/office/drawing/2014/main" id="{9742F1D6-1AF1-40AD-A885-F1B88CC9C54F}"/>
            </a:ext>
          </a:extLst>
        </xdr:cNvPr>
        <xdr:cNvSpPr/>
      </xdr:nvSpPr>
      <xdr:spPr>
        <a:xfrm>
          <a:off x="15430500" y="248071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73101</xdr:rowOff>
    </xdr:from>
    <xdr:to>
      <xdr:col>77</xdr:col>
      <xdr:colOff>44450</xdr:colOff>
      <xdr:row>18</xdr:row>
      <xdr:rowOff>2032</xdr:rowOff>
    </xdr:to>
    <xdr:cxnSp macro="">
      <xdr:nvCxnSpPr>
        <xdr:cNvPr id="448" name="直線コネクタ 447">
          <a:extLst>
            <a:ext uri="{FF2B5EF4-FFF2-40B4-BE49-F238E27FC236}">
              <a16:creationId xmlns:a16="http://schemas.microsoft.com/office/drawing/2014/main" id="{4900521B-3DD5-4461-A33C-F299F1D08876}"/>
            </a:ext>
          </a:extLst>
        </xdr:cNvPr>
        <xdr:cNvCxnSpPr/>
      </xdr:nvCxnSpPr>
      <xdr:spPr>
        <a:xfrm flipV="1">
          <a:off x="13906500" y="2879801"/>
          <a:ext cx="806450" cy="9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9" name="フローチャート: 判断 448">
          <a:extLst>
            <a:ext uri="{FF2B5EF4-FFF2-40B4-BE49-F238E27FC236}">
              <a16:creationId xmlns:a16="http://schemas.microsoft.com/office/drawing/2014/main" id="{9DC7B84B-C987-48F5-94E6-CD4D8DFD8261}"/>
            </a:ext>
          </a:extLst>
        </xdr:cNvPr>
        <xdr:cNvSpPr/>
      </xdr:nvSpPr>
      <xdr:spPr>
        <a:xfrm>
          <a:off x="14668500" y="2530907"/>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50" name="テキスト ボックス 449">
          <a:extLst>
            <a:ext uri="{FF2B5EF4-FFF2-40B4-BE49-F238E27FC236}">
              <a16:creationId xmlns:a16="http://schemas.microsoft.com/office/drawing/2014/main" id="{4A58C704-1B77-4F35-9C1D-B2558DBE340B}"/>
            </a:ext>
          </a:extLst>
        </xdr:cNvPr>
        <xdr:cNvSpPr txBox="1"/>
      </xdr:nvSpPr>
      <xdr:spPr>
        <a:xfrm>
          <a:off x="14370050" y="2312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2032</xdr:rowOff>
    </xdr:from>
    <xdr:to>
      <xdr:col>72</xdr:col>
      <xdr:colOff>203200</xdr:colOff>
      <xdr:row>18</xdr:row>
      <xdr:rowOff>7823</xdr:rowOff>
    </xdr:to>
    <xdr:cxnSp macro="">
      <xdr:nvCxnSpPr>
        <xdr:cNvPr id="451" name="直線コネクタ 450">
          <a:extLst>
            <a:ext uri="{FF2B5EF4-FFF2-40B4-BE49-F238E27FC236}">
              <a16:creationId xmlns:a16="http://schemas.microsoft.com/office/drawing/2014/main" id="{C2EA2DC2-552E-4271-8E35-92F28478F576}"/>
            </a:ext>
          </a:extLst>
        </xdr:cNvPr>
        <xdr:cNvCxnSpPr/>
      </xdr:nvCxnSpPr>
      <xdr:spPr>
        <a:xfrm flipV="1">
          <a:off x="13106400" y="2973832"/>
          <a:ext cx="8001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132588</xdr:rowOff>
    </xdr:from>
    <xdr:to>
      <xdr:col>73</xdr:col>
      <xdr:colOff>44450</xdr:colOff>
      <xdr:row>16</xdr:row>
      <xdr:rowOff>62738</xdr:rowOff>
    </xdr:to>
    <xdr:sp macro="" textlink="">
      <xdr:nvSpPr>
        <xdr:cNvPr id="452" name="フローチャート: 判断 451">
          <a:extLst>
            <a:ext uri="{FF2B5EF4-FFF2-40B4-BE49-F238E27FC236}">
              <a16:creationId xmlns:a16="http://schemas.microsoft.com/office/drawing/2014/main" id="{8BD7A152-8FB6-42D9-8641-9635FDFF34D7}"/>
            </a:ext>
          </a:extLst>
        </xdr:cNvPr>
        <xdr:cNvSpPr/>
      </xdr:nvSpPr>
      <xdr:spPr>
        <a:xfrm>
          <a:off x="13868400" y="260908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72915</xdr:rowOff>
    </xdr:from>
    <xdr:ext cx="762000" cy="259045"/>
    <xdr:sp macro="" textlink="">
      <xdr:nvSpPr>
        <xdr:cNvPr id="453" name="テキスト ボックス 452">
          <a:extLst>
            <a:ext uri="{FF2B5EF4-FFF2-40B4-BE49-F238E27FC236}">
              <a16:creationId xmlns:a16="http://schemas.microsoft.com/office/drawing/2014/main" id="{3FF075C2-53BE-4030-B23D-E7884929F433}"/>
            </a:ext>
          </a:extLst>
        </xdr:cNvPr>
        <xdr:cNvSpPr txBox="1"/>
      </xdr:nvSpPr>
      <xdr:spPr>
        <a:xfrm>
          <a:off x="13557250" y="238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162865</xdr:rowOff>
    </xdr:from>
    <xdr:to>
      <xdr:col>68</xdr:col>
      <xdr:colOff>152400</xdr:colOff>
      <xdr:row>18</xdr:row>
      <xdr:rowOff>7823</xdr:rowOff>
    </xdr:to>
    <xdr:cxnSp macro="">
      <xdr:nvCxnSpPr>
        <xdr:cNvPr id="454" name="直線コネクタ 453">
          <a:extLst>
            <a:ext uri="{FF2B5EF4-FFF2-40B4-BE49-F238E27FC236}">
              <a16:creationId xmlns:a16="http://schemas.microsoft.com/office/drawing/2014/main" id="{B3745B51-C20A-47BF-BF0D-201B660CA099}"/>
            </a:ext>
          </a:extLst>
        </xdr:cNvPr>
        <xdr:cNvCxnSpPr/>
      </xdr:nvCxnSpPr>
      <xdr:spPr>
        <a:xfrm>
          <a:off x="12293600" y="2969565"/>
          <a:ext cx="8128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155753</xdr:rowOff>
    </xdr:from>
    <xdr:to>
      <xdr:col>68</xdr:col>
      <xdr:colOff>203200</xdr:colOff>
      <xdr:row>16</xdr:row>
      <xdr:rowOff>85903</xdr:rowOff>
    </xdr:to>
    <xdr:sp macro="" textlink="">
      <xdr:nvSpPr>
        <xdr:cNvPr id="455" name="フローチャート: 判断 454">
          <a:extLst>
            <a:ext uri="{FF2B5EF4-FFF2-40B4-BE49-F238E27FC236}">
              <a16:creationId xmlns:a16="http://schemas.microsoft.com/office/drawing/2014/main" id="{4BA7E9A9-0B86-4A48-A6E1-D51F0BD5050B}"/>
            </a:ext>
          </a:extLst>
        </xdr:cNvPr>
        <xdr:cNvSpPr/>
      </xdr:nvSpPr>
      <xdr:spPr>
        <a:xfrm>
          <a:off x="13055600" y="2632253"/>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96080</xdr:rowOff>
    </xdr:from>
    <xdr:ext cx="762000" cy="259045"/>
    <xdr:sp macro="" textlink="">
      <xdr:nvSpPr>
        <xdr:cNvPr id="456" name="テキスト ボックス 455">
          <a:extLst>
            <a:ext uri="{FF2B5EF4-FFF2-40B4-BE49-F238E27FC236}">
              <a16:creationId xmlns:a16="http://schemas.microsoft.com/office/drawing/2014/main" id="{4CACA126-16A0-4B95-AC3E-6E4AC3A6C781}"/>
            </a:ext>
          </a:extLst>
        </xdr:cNvPr>
        <xdr:cNvSpPr txBox="1"/>
      </xdr:nvSpPr>
      <xdr:spPr>
        <a:xfrm>
          <a:off x="12763500" y="2407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156718</xdr:rowOff>
    </xdr:from>
    <xdr:to>
      <xdr:col>64</xdr:col>
      <xdr:colOff>152400</xdr:colOff>
      <xdr:row>16</xdr:row>
      <xdr:rowOff>86868</xdr:rowOff>
    </xdr:to>
    <xdr:sp macro="" textlink="">
      <xdr:nvSpPr>
        <xdr:cNvPr id="457" name="フローチャート: 判断 456">
          <a:extLst>
            <a:ext uri="{FF2B5EF4-FFF2-40B4-BE49-F238E27FC236}">
              <a16:creationId xmlns:a16="http://schemas.microsoft.com/office/drawing/2014/main" id="{91B8CC6F-BF61-4BB9-BEBA-E8F2BA8833EC}"/>
            </a:ext>
          </a:extLst>
        </xdr:cNvPr>
        <xdr:cNvSpPr/>
      </xdr:nvSpPr>
      <xdr:spPr>
        <a:xfrm>
          <a:off x="12242800" y="263321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97045</xdr:rowOff>
    </xdr:from>
    <xdr:ext cx="762000" cy="259045"/>
    <xdr:sp macro="" textlink="">
      <xdr:nvSpPr>
        <xdr:cNvPr id="458" name="テキスト ボックス 457">
          <a:extLst>
            <a:ext uri="{FF2B5EF4-FFF2-40B4-BE49-F238E27FC236}">
              <a16:creationId xmlns:a16="http://schemas.microsoft.com/office/drawing/2014/main" id="{AC222F14-5E11-46BC-96FF-13678D2058D0}"/>
            </a:ext>
          </a:extLst>
        </xdr:cNvPr>
        <xdr:cNvSpPr txBox="1"/>
      </xdr:nvSpPr>
      <xdr:spPr>
        <a:xfrm>
          <a:off x="11950700" y="2408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33F80E71-AD2D-4610-9F31-1C145C223038}"/>
            </a:ext>
          </a:extLst>
        </xdr:cNvPr>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87FC9236-EE86-4440-9CFA-627612840C26}"/>
            </a:ext>
          </a:extLst>
        </xdr:cNvPr>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421724BB-D2ED-4BC7-9074-6BA40A94BF0F}"/>
            </a:ext>
          </a:extLst>
        </xdr:cNvPr>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52FBE84C-BE10-4766-8777-8F72E4B05E01}"/>
            </a:ext>
          </a:extLst>
        </xdr:cNvPr>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EB0342CF-B885-418B-A414-CD9B0ADA2792}"/>
            </a:ext>
          </a:extLst>
        </xdr:cNvPr>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58014</xdr:rowOff>
    </xdr:from>
    <xdr:to>
      <xdr:col>81</xdr:col>
      <xdr:colOff>95250</xdr:colOff>
      <xdr:row>17</xdr:row>
      <xdr:rowOff>159614</xdr:rowOff>
    </xdr:to>
    <xdr:sp macro="" textlink="">
      <xdr:nvSpPr>
        <xdr:cNvPr id="464" name="楕円 463">
          <a:extLst>
            <a:ext uri="{FF2B5EF4-FFF2-40B4-BE49-F238E27FC236}">
              <a16:creationId xmlns:a16="http://schemas.microsoft.com/office/drawing/2014/main" id="{280D99D8-9926-4B80-8DF9-E3618F109923}"/>
            </a:ext>
          </a:extLst>
        </xdr:cNvPr>
        <xdr:cNvSpPr/>
      </xdr:nvSpPr>
      <xdr:spPr>
        <a:xfrm>
          <a:off x="15430500" y="286471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30091</xdr:rowOff>
    </xdr:from>
    <xdr:ext cx="762000" cy="259045"/>
    <xdr:sp macro="" textlink="">
      <xdr:nvSpPr>
        <xdr:cNvPr id="465" name="将来負担の状況該当値テキスト">
          <a:extLst>
            <a:ext uri="{FF2B5EF4-FFF2-40B4-BE49-F238E27FC236}">
              <a16:creationId xmlns:a16="http://schemas.microsoft.com/office/drawing/2014/main" id="{BFCC78C7-014D-45D2-8981-00E640821980}"/>
            </a:ext>
          </a:extLst>
        </xdr:cNvPr>
        <xdr:cNvSpPr txBox="1"/>
      </xdr:nvSpPr>
      <xdr:spPr>
        <a:xfrm>
          <a:off x="15563850" y="283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22301</xdr:rowOff>
    </xdr:from>
    <xdr:to>
      <xdr:col>77</xdr:col>
      <xdr:colOff>95250</xdr:colOff>
      <xdr:row>17</xdr:row>
      <xdr:rowOff>123901</xdr:rowOff>
    </xdr:to>
    <xdr:sp macro="" textlink="">
      <xdr:nvSpPr>
        <xdr:cNvPr id="466" name="楕円 465">
          <a:extLst>
            <a:ext uri="{FF2B5EF4-FFF2-40B4-BE49-F238E27FC236}">
              <a16:creationId xmlns:a16="http://schemas.microsoft.com/office/drawing/2014/main" id="{5EBD9D5F-48B7-4E39-8978-B631AD31E50D}"/>
            </a:ext>
          </a:extLst>
        </xdr:cNvPr>
        <xdr:cNvSpPr/>
      </xdr:nvSpPr>
      <xdr:spPr>
        <a:xfrm>
          <a:off x="14668500" y="2829001"/>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108678</xdr:rowOff>
    </xdr:from>
    <xdr:ext cx="736600" cy="259045"/>
    <xdr:sp macro="" textlink="">
      <xdr:nvSpPr>
        <xdr:cNvPr id="467" name="テキスト ボックス 466">
          <a:extLst>
            <a:ext uri="{FF2B5EF4-FFF2-40B4-BE49-F238E27FC236}">
              <a16:creationId xmlns:a16="http://schemas.microsoft.com/office/drawing/2014/main" id="{10265CF2-17CF-4D35-86E5-8BB6D92B446D}"/>
            </a:ext>
          </a:extLst>
        </xdr:cNvPr>
        <xdr:cNvSpPr txBox="1"/>
      </xdr:nvSpPr>
      <xdr:spPr>
        <a:xfrm>
          <a:off x="14370050" y="2915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122682</xdr:rowOff>
    </xdr:from>
    <xdr:to>
      <xdr:col>73</xdr:col>
      <xdr:colOff>44450</xdr:colOff>
      <xdr:row>18</xdr:row>
      <xdr:rowOff>52832</xdr:rowOff>
    </xdr:to>
    <xdr:sp macro="" textlink="">
      <xdr:nvSpPr>
        <xdr:cNvPr id="468" name="楕円 467">
          <a:extLst>
            <a:ext uri="{FF2B5EF4-FFF2-40B4-BE49-F238E27FC236}">
              <a16:creationId xmlns:a16="http://schemas.microsoft.com/office/drawing/2014/main" id="{7658EB9C-1990-452F-8868-587F8851950E}"/>
            </a:ext>
          </a:extLst>
        </xdr:cNvPr>
        <xdr:cNvSpPr/>
      </xdr:nvSpPr>
      <xdr:spPr>
        <a:xfrm>
          <a:off x="13868400" y="292938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37609</xdr:rowOff>
    </xdr:from>
    <xdr:ext cx="762000" cy="259045"/>
    <xdr:sp macro="" textlink="">
      <xdr:nvSpPr>
        <xdr:cNvPr id="469" name="テキスト ボックス 468">
          <a:extLst>
            <a:ext uri="{FF2B5EF4-FFF2-40B4-BE49-F238E27FC236}">
              <a16:creationId xmlns:a16="http://schemas.microsoft.com/office/drawing/2014/main" id="{C81CBA61-FBD2-443C-B5E4-600E35B143F6}"/>
            </a:ext>
          </a:extLst>
        </xdr:cNvPr>
        <xdr:cNvSpPr txBox="1"/>
      </xdr:nvSpPr>
      <xdr:spPr>
        <a:xfrm>
          <a:off x="13557250" y="300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128473</xdr:rowOff>
    </xdr:from>
    <xdr:to>
      <xdr:col>68</xdr:col>
      <xdr:colOff>203200</xdr:colOff>
      <xdr:row>18</xdr:row>
      <xdr:rowOff>58623</xdr:rowOff>
    </xdr:to>
    <xdr:sp macro="" textlink="">
      <xdr:nvSpPr>
        <xdr:cNvPr id="470" name="楕円 469">
          <a:extLst>
            <a:ext uri="{FF2B5EF4-FFF2-40B4-BE49-F238E27FC236}">
              <a16:creationId xmlns:a16="http://schemas.microsoft.com/office/drawing/2014/main" id="{7FEECC70-5247-4FD9-9D24-95A5D3508C89}"/>
            </a:ext>
          </a:extLst>
        </xdr:cNvPr>
        <xdr:cNvSpPr/>
      </xdr:nvSpPr>
      <xdr:spPr>
        <a:xfrm>
          <a:off x="13055600" y="2935173"/>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43400</xdr:rowOff>
    </xdr:from>
    <xdr:ext cx="762000" cy="259045"/>
    <xdr:sp macro="" textlink="">
      <xdr:nvSpPr>
        <xdr:cNvPr id="471" name="テキスト ボックス 470">
          <a:extLst>
            <a:ext uri="{FF2B5EF4-FFF2-40B4-BE49-F238E27FC236}">
              <a16:creationId xmlns:a16="http://schemas.microsoft.com/office/drawing/2014/main" id="{1C171764-B44D-4AB8-9F5D-8EAB38E60D7B}"/>
            </a:ext>
          </a:extLst>
        </xdr:cNvPr>
        <xdr:cNvSpPr txBox="1"/>
      </xdr:nvSpPr>
      <xdr:spPr>
        <a:xfrm>
          <a:off x="12763500" y="301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112065</xdr:rowOff>
    </xdr:from>
    <xdr:to>
      <xdr:col>64</xdr:col>
      <xdr:colOff>152400</xdr:colOff>
      <xdr:row>18</xdr:row>
      <xdr:rowOff>42215</xdr:rowOff>
    </xdr:to>
    <xdr:sp macro="" textlink="">
      <xdr:nvSpPr>
        <xdr:cNvPr id="472" name="楕円 471">
          <a:extLst>
            <a:ext uri="{FF2B5EF4-FFF2-40B4-BE49-F238E27FC236}">
              <a16:creationId xmlns:a16="http://schemas.microsoft.com/office/drawing/2014/main" id="{F71A9B10-F0B6-4179-95BC-8D46F9AD21F2}"/>
            </a:ext>
          </a:extLst>
        </xdr:cNvPr>
        <xdr:cNvSpPr/>
      </xdr:nvSpPr>
      <xdr:spPr>
        <a:xfrm>
          <a:off x="12242800" y="29187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26992</xdr:rowOff>
    </xdr:from>
    <xdr:ext cx="762000" cy="259045"/>
    <xdr:sp macro="" textlink="">
      <xdr:nvSpPr>
        <xdr:cNvPr id="473" name="テキスト ボックス 472">
          <a:extLst>
            <a:ext uri="{FF2B5EF4-FFF2-40B4-BE49-F238E27FC236}">
              <a16:creationId xmlns:a16="http://schemas.microsoft.com/office/drawing/2014/main" id="{4E1E0C06-056C-43F1-BFC3-C14BA9961805}"/>
            </a:ext>
          </a:extLst>
        </xdr:cNvPr>
        <xdr:cNvSpPr txBox="1"/>
      </xdr:nvSpPr>
      <xdr:spPr>
        <a:xfrm>
          <a:off x="11950700" y="299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群馬県前橋市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331,771
324,159
311.59
161,792,003
155,389,274
5,166,324
78,628,898
152,657,722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分母である経常一般財源収入については、令和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年度限りの臨時財政対策債償還基金費分の減等による普通交付税の減、臨時財政対策債の減等</a:t>
          </a:r>
          <a:r>
            <a:rPr kumimoji="1" lang="ja-JP" altLang="en-US" sz="1100">
              <a:solidFill>
                <a:schemeClr val="dk1"/>
              </a:solidFill>
              <a:effectLst/>
              <a:latin typeface="+mn-lt"/>
              <a:ea typeface="+mn-ea"/>
              <a:cs typeface="+mn-cs"/>
            </a:rPr>
            <a:t>に伴い</a:t>
          </a:r>
          <a:r>
            <a:rPr kumimoji="1" lang="ja-JP" altLang="ja-JP" sz="1100">
              <a:solidFill>
                <a:schemeClr val="dk1"/>
              </a:solidFill>
              <a:effectLst/>
              <a:latin typeface="+mn-lt"/>
              <a:ea typeface="+mn-ea"/>
              <a:cs typeface="+mn-cs"/>
            </a:rPr>
            <a:t>減少し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また、分子である人件費については</a:t>
          </a:r>
          <a:r>
            <a:rPr kumimoji="1" lang="ja-JP" altLang="en-US" sz="1100">
              <a:solidFill>
                <a:schemeClr val="dk1"/>
              </a:solidFill>
              <a:effectLst/>
              <a:latin typeface="+mn-lt"/>
              <a:ea typeface="+mn-ea"/>
              <a:cs typeface="+mn-cs"/>
            </a:rPr>
            <a:t>、退職手当の減等により減少となった。</a:t>
          </a:r>
          <a:r>
            <a:rPr kumimoji="1" lang="ja-JP" altLang="ja-JP" sz="1100">
              <a:solidFill>
                <a:schemeClr val="dk1"/>
              </a:solidFill>
              <a:effectLst/>
              <a:latin typeface="+mn-lt"/>
              <a:ea typeface="+mn-ea"/>
              <a:cs typeface="+mn-cs"/>
            </a:rPr>
            <a:t>結果として、</a:t>
          </a:r>
          <a:r>
            <a:rPr kumimoji="1" lang="ja-JP" altLang="en-US" sz="1100">
              <a:solidFill>
                <a:schemeClr val="dk1"/>
              </a:solidFill>
              <a:effectLst/>
              <a:latin typeface="+mn-lt"/>
              <a:ea typeface="+mn-ea"/>
              <a:cs typeface="+mn-cs"/>
            </a:rPr>
            <a:t>分母</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幅の方が多大であったため、人件費に係る経常収支比率は、対前年度比で</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した。引き続き、人員管理を徹底するとともに、行財政改革の推進等による時間外手当の縮減等に努める。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127000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048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96520</xdr:rowOff>
    </xdr:from>
    <xdr:to>
      <xdr:col>24</xdr:col>
      <xdr:colOff>25400</xdr:colOff>
      <xdr:row>36</xdr:row>
      <xdr:rowOff>165100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687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96520</xdr:rowOff>
    </xdr:from>
    <xdr:to>
      <xdr:col>19</xdr:col>
      <xdr:colOff>187325</xdr:colOff>
      <xdr:row>37</xdr:row>
      <xdr:rowOff>62230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687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31750</xdr:rowOff>
    </xdr:from>
    <xdr:to>
      <xdr:col>15</xdr:col>
      <xdr:colOff>98425</xdr:colOff>
      <xdr:row>37</xdr:row>
      <xdr:rowOff>62230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75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115587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31750</xdr:rowOff>
    </xdr:from>
    <xdr:to>
      <xdr:col>11</xdr:col>
      <xdr:colOff>9525</xdr:colOff>
      <xdr:row>37</xdr:row>
      <xdr:rowOff>92710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75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24147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86377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45720</xdr:rowOff>
    </xdr:from>
    <xdr:to>
      <xdr:col>20</xdr:col>
      <xdr:colOff>38100</xdr:colOff>
      <xdr:row>36</xdr:row>
      <xdr:rowOff>147320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157497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8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11430</xdr:rowOff>
    </xdr:from>
    <xdr:to>
      <xdr:col>15</xdr:col>
      <xdr:colOff>149225</xdr:colOff>
      <xdr:row>37</xdr:row>
      <xdr:rowOff>113030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97807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152400</xdr:rowOff>
    </xdr:from>
    <xdr:to>
      <xdr:col>11</xdr:col>
      <xdr:colOff>60325</xdr:colOff>
      <xdr:row>37</xdr:row>
      <xdr:rowOff>82550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67327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41910</xdr:rowOff>
    </xdr:from>
    <xdr:to>
      <xdr:col>6</xdr:col>
      <xdr:colOff>171450</xdr:colOff>
      <xdr:row>37</xdr:row>
      <xdr:rowOff>143510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128287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分母である経常一般財源収入については、令和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年度限りの臨時財政対策債償還基金費分の減等による普通交付税の減、臨時財政対策債の減等に伴い減少した。また、分子である物件費については、</a:t>
          </a:r>
          <a:r>
            <a:rPr kumimoji="1" lang="ja-JP" altLang="en-US" sz="1100">
              <a:solidFill>
                <a:schemeClr val="dk1"/>
              </a:solidFill>
              <a:effectLst/>
              <a:latin typeface="+mn-lt"/>
              <a:ea typeface="+mn-ea"/>
              <a:cs typeface="+mn-cs"/>
            </a:rPr>
            <a:t>共同調理場運営事業</a:t>
          </a:r>
          <a:r>
            <a:rPr kumimoji="1" lang="ja-JP" altLang="ja-JP" sz="1100">
              <a:solidFill>
                <a:schemeClr val="dk1"/>
              </a:solidFill>
              <a:effectLst/>
              <a:latin typeface="+mn-lt"/>
              <a:ea typeface="+mn-ea"/>
              <a:cs typeface="+mn-cs"/>
            </a:rPr>
            <a:t>等</a:t>
          </a:r>
          <a:r>
            <a:rPr kumimoji="1" lang="ja-JP" altLang="en-US" sz="1100">
              <a:solidFill>
                <a:schemeClr val="dk1"/>
              </a:solidFill>
              <a:effectLst/>
              <a:latin typeface="+mn-lt"/>
              <a:ea typeface="+mn-ea"/>
              <a:cs typeface="+mn-cs"/>
            </a:rPr>
            <a:t>の増</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となった。結果として、</a:t>
          </a:r>
          <a:r>
            <a:rPr kumimoji="1" lang="ja-JP" altLang="en-US" sz="1100">
              <a:solidFill>
                <a:schemeClr val="dk1"/>
              </a:solidFill>
              <a:effectLst/>
              <a:latin typeface="+mn-lt"/>
              <a:ea typeface="+mn-ea"/>
              <a:cs typeface="+mn-cs"/>
            </a:rPr>
            <a:t>分母が減少したため</a:t>
          </a:r>
          <a:r>
            <a:rPr kumimoji="1" lang="ja-JP" altLang="ja-JP" sz="1100">
              <a:solidFill>
                <a:schemeClr val="dk1"/>
              </a:solidFill>
              <a:effectLst/>
              <a:latin typeface="+mn-lt"/>
              <a:ea typeface="+mn-ea"/>
              <a:cs typeface="+mn-cs"/>
            </a:rPr>
            <a:t>、物件費に係る経常収支比率は、対前年度比で</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した。引き続き、実施事業の必要性や効果を十分に検証し、経常経費の縮減に努める。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22</xdr:row>
      <xdr:rowOff>29028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11614"/>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67129</xdr:rowOff>
    </xdr:from>
    <xdr:to>
      <xdr:col>82</xdr:col>
      <xdr:colOff>107950</xdr:colOff>
      <xdr:row>17</xdr:row>
      <xdr:rowOff>4536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810329"/>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109056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80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67129</xdr:rowOff>
    </xdr:from>
    <xdr:to>
      <xdr:col>78</xdr:col>
      <xdr:colOff>69850</xdr:colOff>
      <xdr:row>17</xdr:row>
      <xdr:rowOff>48079</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810329"/>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144236</xdr:rowOff>
    </xdr:from>
    <xdr:to>
      <xdr:col>78</xdr:col>
      <xdr:colOff>120650</xdr:colOff>
      <xdr:row>16</xdr:row>
      <xdr:rowOff>74386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84563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48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48079</xdr:rowOff>
    </xdr:from>
    <xdr:to>
      <xdr:col>73</xdr:col>
      <xdr:colOff>180975</xdr:colOff>
      <xdr:row>17</xdr:row>
      <xdr:rowOff>146050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9627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91621</xdr:rowOff>
    </xdr:from>
    <xdr:to>
      <xdr:col>69</xdr:col>
      <xdr:colOff>92075</xdr:colOff>
      <xdr:row>17</xdr:row>
      <xdr:rowOff>146050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0062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11084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97263</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4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16329</xdr:rowOff>
    </xdr:from>
    <xdr:to>
      <xdr:col>78</xdr:col>
      <xdr:colOff>120650</xdr:colOff>
      <xdr:row>16</xdr:row>
      <xdr:rowOff>117929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102706</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84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168729</xdr:rowOff>
    </xdr:from>
    <xdr:to>
      <xdr:col>74</xdr:col>
      <xdr:colOff>31750</xdr:colOff>
      <xdr:row>17</xdr:row>
      <xdr:rowOff>98879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83656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99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95250</xdr:rowOff>
    </xdr:from>
    <xdr:to>
      <xdr:col>69</xdr:col>
      <xdr:colOff>142875</xdr:colOff>
      <xdr:row>18</xdr:row>
      <xdr:rowOff>25400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40821</xdr:rowOff>
    </xdr:from>
    <xdr:to>
      <xdr:col>65</xdr:col>
      <xdr:colOff>53975</xdr:colOff>
      <xdr:row>17</xdr:row>
      <xdr:rowOff>142421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127198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分母である経常一般財源収入については、令和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年度限りの臨時財政対策債償還基金費分の減等による普通交付税の減、臨時財政対策債の減等に伴い減少した。また、分子である</a:t>
          </a:r>
          <a:r>
            <a:rPr kumimoji="1" lang="ja-JP" altLang="en-US" sz="1100">
              <a:solidFill>
                <a:schemeClr val="dk1"/>
              </a:solidFill>
              <a:effectLst/>
              <a:latin typeface="+mn-lt"/>
              <a:ea typeface="+mn-ea"/>
              <a:cs typeface="+mn-cs"/>
            </a:rPr>
            <a:t>扶助費</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、認定こども園施設給付事業や障害児通所支援事業の増</a:t>
          </a:r>
          <a:r>
            <a:rPr kumimoji="1" lang="ja-JP" altLang="ja-JP" sz="1100">
              <a:solidFill>
                <a:schemeClr val="dk1"/>
              </a:solidFill>
              <a:effectLst/>
              <a:latin typeface="+mn-lt"/>
              <a:ea typeface="+mn-ea"/>
              <a:cs typeface="+mn-cs"/>
            </a:rPr>
            <a:t>等により</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となった。結果として、</a:t>
          </a:r>
          <a:r>
            <a:rPr kumimoji="1" lang="ja-JP" altLang="en-US" sz="1100">
              <a:solidFill>
                <a:schemeClr val="dk1"/>
              </a:solidFill>
              <a:effectLst/>
              <a:latin typeface="+mn-lt"/>
              <a:ea typeface="+mn-ea"/>
              <a:cs typeface="+mn-cs"/>
            </a:rPr>
            <a:t>分母が減少した</a:t>
          </a:r>
          <a:r>
            <a:rPr kumimoji="1" lang="ja-JP" altLang="ja-JP" sz="1100">
              <a:solidFill>
                <a:schemeClr val="dk1"/>
              </a:solidFill>
              <a:effectLst/>
              <a:latin typeface="+mn-lt"/>
              <a:ea typeface="+mn-ea"/>
              <a:cs typeface="+mn-cs"/>
            </a:rPr>
            <a:t>ため、</a:t>
          </a:r>
          <a:r>
            <a:rPr kumimoji="1" lang="ja-JP" altLang="en-US" sz="1100">
              <a:solidFill>
                <a:schemeClr val="dk1"/>
              </a:solidFill>
              <a:effectLst/>
              <a:latin typeface="+mn-lt"/>
              <a:ea typeface="+mn-ea"/>
              <a:cs typeface="+mn-cs"/>
            </a:rPr>
            <a:t>扶助費</a:t>
          </a:r>
          <a:r>
            <a:rPr kumimoji="1" lang="ja-JP" altLang="ja-JP" sz="1100">
              <a:solidFill>
                <a:schemeClr val="dk1"/>
              </a:solidFill>
              <a:effectLst/>
              <a:latin typeface="+mn-lt"/>
              <a:ea typeface="+mn-ea"/>
              <a:cs typeface="+mn-cs"/>
            </a:rPr>
            <a:t>に係る経常収支比率は、対前年度比で</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ポイント悪化した。市の独自施策については事業の必要性等を継続して検証し、選択と集中による実施事業の厳選を図る。</a:t>
          </a:r>
          <a:endParaRPr lang="ja-JP" altLang="ja-JP">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38100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139700</xdr:rowOff>
    </xdr:from>
    <xdr:to>
      <xdr:col>24</xdr:col>
      <xdr:colOff>25400</xdr:colOff>
      <xdr:row>55</xdr:row>
      <xdr:rowOff>133350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3980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3827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7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139700</xdr:rowOff>
    </xdr:from>
    <xdr:to>
      <xdr:col>19</xdr:col>
      <xdr:colOff>187325</xdr:colOff>
      <xdr:row>55</xdr:row>
      <xdr:rowOff>133350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3980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133350</xdr:rowOff>
    </xdr:from>
    <xdr:to>
      <xdr:col>15</xdr:col>
      <xdr:colOff>98425</xdr:colOff>
      <xdr:row>56</xdr:row>
      <xdr:rowOff>50800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563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50800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120650</xdr:rowOff>
    </xdr:from>
    <xdr:to>
      <xdr:col>11</xdr:col>
      <xdr:colOff>60325</xdr:colOff>
      <xdr:row>58</xdr:row>
      <xdr:rowOff>50800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35577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82550</xdr:rowOff>
    </xdr:from>
    <xdr:to>
      <xdr:col>24</xdr:col>
      <xdr:colOff>76200</xdr:colOff>
      <xdr:row>56</xdr:row>
      <xdr:rowOff>12700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99077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88900</xdr:rowOff>
    </xdr:from>
    <xdr:to>
      <xdr:col>20</xdr:col>
      <xdr:colOff>38100</xdr:colOff>
      <xdr:row>55</xdr:row>
      <xdr:rowOff>19050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29227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11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82550</xdr:rowOff>
    </xdr:from>
    <xdr:to>
      <xdr:col>15</xdr:col>
      <xdr:colOff>149225</xdr:colOff>
      <xdr:row>56</xdr:row>
      <xdr:rowOff>12700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22877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0</xdr:rowOff>
    </xdr:from>
    <xdr:to>
      <xdr:col>11</xdr:col>
      <xdr:colOff>60325</xdr:colOff>
      <xdr:row>56</xdr:row>
      <xdr:rowOff>101600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50">
              <a:solidFill>
                <a:schemeClr val="dk1"/>
              </a:solidFill>
              <a:effectLst/>
              <a:latin typeface="+mn-lt"/>
              <a:ea typeface="+mn-ea"/>
              <a:cs typeface="+mn-cs"/>
            </a:rPr>
            <a:t>分母である経常一般財源収入については、令和</a:t>
          </a:r>
          <a:r>
            <a:rPr kumimoji="1" lang="en-US" altLang="ja-JP" sz="950">
              <a:solidFill>
                <a:schemeClr val="dk1"/>
              </a:solidFill>
              <a:effectLst/>
              <a:latin typeface="+mn-lt"/>
              <a:ea typeface="+mn-ea"/>
              <a:cs typeface="+mn-cs"/>
            </a:rPr>
            <a:t>3</a:t>
          </a:r>
          <a:r>
            <a:rPr kumimoji="1" lang="ja-JP" altLang="ja-JP" sz="950">
              <a:solidFill>
                <a:schemeClr val="dk1"/>
              </a:solidFill>
              <a:effectLst/>
              <a:latin typeface="+mn-lt"/>
              <a:ea typeface="+mn-ea"/>
              <a:cs typeface="+mn-cs"/>
            </a:rPr>
            <a:t>年度限りの臨時財政対策債償還基金費分の減等による普通交付税の減、臨時財政対策債の減等に伴い減少した。また、分子については、</a:t>
          </a:r>
          <a:r>
            <a:rPr kumimoji="1" lang="ja-JP" altLang="en-US" sz="950">
              <a:solidFill>
                <a:schemeClr val="dk1"/>
              </a:solidFill>
              <a:effectLst/>
              <a:latin typeface="+mn-lt"/>
              <a:ea typeface="+mn-ea"/>
              <a:cs typeface="+mn-cs"/>
            </a:rPr>
            <a:t>後期高齢者医療広域連合医療費負担金の増</a:t>
          </a:r>
          <a:r>
            <a:rPr kumimoji="1" lang="ja-JP" altLang="ja-JP" sz="950">
              <a:solidFill>
                <a:schemeClr val="dk1"/>
              </a:solidFill>
              <a:effectLst/>
              <a:latin typeface="+mn-lt"/>
              <a:ea typeface="+mn-ea"/>
              <a:cs typeface="+mn-cs"/>
            </a:rPr>
            <a:t>等により</a:t>
          </a:r>
          <a:r>
            <a:rPr kumimoji="1" lang="ja-JP" altLang="en-US" sz="950">
              <a:solidFill>
                <a:schemeClr val="dk1"/>
              </a:solidFill>
              <a:effectLst/>
              <a:latin typeface="+mn-lt"/>
              <a:ea typeface="+mn-ea"/>
              <a:cs typeface="+mn-cs"/>
            </a:rPr>
            <a:t>増加</a:t>
          </a:r>
          <a:r>
            <a:rPr kumimoji="1" lang="ja-JP" altLang="ja-JP" sz="950">
              <a:solidFill>
                <a:schemeClr val="dk1"/>
              </a:solidFill>
              <a:effectLst/>
              <a:latin typeface="+mn-lt"/>
              <a:ea typeface="+mn-ea"/>
              <a:cs typeface="+mn-cs"/>
            </a:rPr>
            <a:t>した。結果として、</a:t>
          </a:r>
          <a:r>
            <a:rPr kumimoji="1" lang="ja-JP" altLang="en-US" sz="950">
              <a:solidFill>
                <a:schemeClr val="dk1"/>
              </a:solidFill>
              <a:effectLst/>
              <a:latin typeface="+mn-lt"/>
              <a:ea typeface="+mn-ea"/>
              <a:cs typeface="+mn-cs"/>
            </a:rPr>
            <a:t>分母が</a:t>
          </a:r>
          <a:r>
            <a:rPr kumimoji="1" lang="ja-JP" altLang="ja-JP" sz="950">
              <a:solidFill>
                <a:schemeClr val="dk1"/>
              </a:solidFill>
              <a:effectLst/>
              <a:latin typeface="+mn-lt"/>
              <a:ea typeface="+mn-ea"/>
              <a:cs typeface="+mn-cs"/>
            </a:rPr>
            <a:t>減少</a:t>
          </a:r>
          <a:r>
            <a:rPr kumimoji="1" lang="ja-JP" altLang="en-US" sz="950">
              <a:solidFill>
                <a:schemeClr val="dk1"/>
              </a:solidFill>
              <a:effectLst/>
              <a:latin typeface="+mn-lt"/>
              <a:ea typeface="+mn-ea"/>
              <a:cs typeface="+mn-cs"/>
            </a:rPr>
            <a:t>し</a:t>
          </a:r>
          <a:r>
            <a:rPr kumimoji="1" lang="ja-JP" altLang="ja-JP" sz="950">
              <a:solidFill>
                <a:schemeClr val="dk1"/>
              </a:solidFill>
              <a:effectLst/>
              <a:latin typeface="+mn-lt"/>
              <a:ea typeface="+mn-ea"/>
              <a:cs typeface="+mn-cs"/>
            </a:rPr>
            <a:t>たため、その他（貸付金、繰出金、維持補修費等）に係る経常収支比率は、対前年度比で</a:t>
          </a:r>
          <a:r>
            <a:rPr kumimoji="1" lang="en-US" altLang="ja-JP" sz="950">
              <a:solidFill>
                <a:schemeClr val="dk1"/>
              </a:solidFill>
              <a:effectLst/>
              <a:latin typeface="+mn-lt"/>
              <a:ea typeface="+mn-ea"/>
              <a:cs typeface="+mn-cs"/>
            </a:rPr>
            <a:t>0.8</a:t>
          </a:r>
          <a:r>
            <a:rPr kumimoji="1" lang="ja-JP" altLang="ja-JP" sz="950">
              <a:solidFill>
                <a:schemeClr val="dk1"/>
              </a:solidFill>
              <a:effectLst/>
              <a:latin typeface="+mn-lt"/>
              <a:ea typeface="+mn-ea"/>
              <a:cs typeface="+mn-cs"/>
            </a:rPr>
            <a:t>ポイント</a:t>
          </a:r>
          <a:r>
            <a:rPr kumimoji="1" lang="ja-JP" altLang="en-US" sz="950">
              <a:solidFill>
                <a:schemeClr val="dk1"/>
              </a:solidFill>
              <a:effectLst/>
              <a:latin typeface="+mn-lt"/>
              <a:ea typeface="+mn-ea"/>
              <a:cs typeface="+mn-cs"/>
            </a:rPr>
            <a:t>悪化</a:t>
          </a:r>
          <a:r>
            <a:rPr kumimoji="1" lang="ja-JP" altLang="ja-JP" sz="950">
              <a:solidFill>
                <a:schemeClr val="dk1"/>
              </a:solidFill>
              <a:effectLst/>
              <a:latin typeface="+mn-lt"/>
              <a:ea typeface="+mn-ea"/>
              <a:cs typeface="+mn-cs"/>
            </a:rPr>
            <a:t>した。公共施設の維持補修については、引き続きファシリティマネジメントに取り組み、総量の縮減や長寿命化を図る。また、各特別会計の健全な財政運用を進め、繰出金の縮減に努める。</a:t>
          </a:r>
          <a:endParaRPr lang="ja-JP" altLang="ja-JP" sz="95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133350</xdr:rowOff>
    </xdr:from>
    <xdr:to>
      <xdr:col>82</xdr:col>
      <xdr:colOff>107950</xdr:colOff>
      <xdr:row>58</xdr:row>
      <xdr:rowOff>63500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9060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133350</xdr:rowOff>
    </xdr:from>
    <xdr:to>
      <xdr:col>78</xdr:col>
      <xdr:colOff>69850</xdr:colOff>
      <xdr:row>58</xdr:row>
      <xdr:rowOff>63500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9060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133350</xdr:rowOff>
    </xdr:from>
    <xdr:to>
      <xdr:col>78</xdr:col>
      <xdr:colOff>120650</xdr:colOff>
      <xdr:row>58</xdr:row>
      <xdr:rowOff>63500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48277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50800</xdr:rowOff>
    </xdr:from>
    <xdr:to>
      <xdr:col>73</xdr:col>
      <xdr:colOff>180975</xdr:colOff>
      <xdr:row>58</xdr:row>
      <xdr:rowOff>63500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994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111777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xdr:rowOff>
    </xdr:from>
    <xdr:to>
      <xdr:col>69</xdr:col>
      <xdr:colOff>92075</xdr:colOff>
      <xdr:row>58</xdr:row>
      <xdr:rowOff>50800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95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12700</xdr:rowOff>
    </xdr:from>
    <xdr:to>
      <xdr:col>82</xdr:col>
      <xdr:colOff>158750</xdr:colOff>
      <xdr:row>58</xdr:row>
      <xdr:rowOff>114300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29227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82550</xdr:rowOff>
    </xdr:from>
    <xdr:to>
      <xdr:col>78</xdr:col>
      <xdr:colOff>120650</xdr:colOff>
      <xdr:row>58</xdr:row>
      <xdr:rowOff>12700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22877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12700</xdr:rowOff>
    </xdr:from>
    <xdr:to>
      <xdr:col>74</xdr:col>
      <xdr:colOff>31750</xdr:colOff>
      <xdr:row>58</xdr:row>
      <xdr:rowOff>114300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124477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0</xdr:rowOff>
    </xdr:from>
    <xdr:to>
      <xdr:col>69</xdr:col>
      <xdr:colOff>142875</xdr:colOff>
      <xdr:row>58</xdr:row>
      <xdr:rowOff>101600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111777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73677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分母である経常一般財源収入については、令和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年度限りの臨時財政対策債償還基金費分の減等による普通交付税の減、臨時財政対策債の減等に伴い減少した。また、分子である補助費等については、</a:t>
          </a:r>
          <a:r>
            <a:rPr kumimoji="1" lang="ja-JP" altLang="en-US" sz="1100">
              <a:solidFill>
                <a:schemeClr val="dk1"/>
              </a:solidFill>
              <a:effectLst/>
              <a:latin typeface="+mn-lt"/>
              <a:ea typeface="+mn-ea"/>
              <a:cs typeface="+mn-cs"/>
            </a:rPr>
            <a:t>公立大学法人運営事業等の増</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した。結果として、</a:t>
          </a:r>
          <a:r>
            <a:rPr kumimoji="1" lang="ja-JP" altLang="en-US" sz="1100">
              <a:solidFill>
                <a:schemeClr val="dk1"/>
              </a:solidFill>
              <a:effectLst/>
              <a:latin typeface="+mn-lt"/>
              <a:ea typeface="+mn-ea"/>
              <a:cs typeface="+mn-cs"/>
            </a:rPr>
            <a:t>分母が</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ため、補助費等に係る経常収支比率は、対前年度比で</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した。引き続き、補助目的の達成状況や補助団体の財政状況を的確に把握し、積極的な見直しを図る。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40</xdr:row>
      <xdr:rowOff>73660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5244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45737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73660</xdr:rowOff>
    </xdr:from>
    <xdr:to>
      <xdr:col>82</xdr:col>
      <xdr:colOff>196850</xdr:colOff>
      <xdr:row>40</xdr:row>
      <xdr:rowOff>73660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149860</xdr:rowOff>
    </xdr:from>
    <xdr:to>
      <xdr:col>82</xdr:col>
      <xdr:colOff>107950</xdr:colOff>
      <xdr:row>35</xdr:row>
      <xdr:rowOff>46990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59791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62247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720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45720</xdr:rowOff>
    </xdr:from>
    <xdr:to>
      <xdr:col>82</xdr:col>
      <xdr:colOff>158750</xdr:colOff>
      <xdr:row>34</xdr:row>
      <xdr:rowOff>147320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149860</xdr:rowOff>
    </xdr:from>
    <xdr:to>
      <xdr:col>78</xdr:col>
      <xdr:colOff>69850</xdr:colOff>
      <xdr:row>35</xdr:row>
      <xdr:rowOff>85090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59791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22860</xdr:rowOff>
    </xdr:from>
    <xdr:to>
      <xdr:col>78</xdr:col>
      <xdr:colOff>120650</xdr:colOff>
      <xdr:row>34</xdr:row>
      <xdr:rowOff>124460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134637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62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85090</xdr:rowOff>
    </xdr:from>
    <xdr:to>
      <xdr:col>73</xdr:col>
      <xdr:colOff>180975</xdr:colOff>
      <xdr:row>35</xdr:row>
      <xdr:rowOff>92710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085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53340</xdr:rowOff>
    </xdr:from>
    <xdr:to>
      <xdr:col>74</xdr:col>
      <xdr:colOff>31750</xdr:colOff>
      <xdr:row>34</xdr:row>
      <xdr:rowOff>154940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165117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92710</xdr:rowOff>
    </xdr:from>
    <xdr:to>
      <xdr:col>69</xdr:col>
      <xdr:colOff>92075</xdr:colOff>
      <xdr:row>35</xdr:row>
      <xdr:rowOff>107950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6093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53340</xdr:rowOff>
    </xdr:from>
    <xdr:to>
      <xdr:col>69</xdr:col>
      <xdr:colOff>142875</xdr:colOff>
      <xdr:row>34</xdr:row>
      <xdr:rowOff>154940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165117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45720</xdr:rowOff>
    </xdr:from>
    <xdr:to>
      <xdr:col>65</xdr:col>
      <xdr:colOff>53975</xdr:colOff>
      <xdr:row>34</xdr:row>
      <xdr:rowOff>147320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157497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167640</xdr:rowOff>
    </xdr:from>
    <xdr:to>
      <xdr:col>82</xdr:col>
      <xdr:colOff>158750</xdr:colOff>
      <xdr:row>35</xdr:row>
      <xdr:rowOff>97790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139717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99060</xdr:rowOff>
    </xdr:from>
    <xdr:to>
      <xdr:col>78</xdr:col>
      <xdr:colOff>120650</xdr:colOff>
      <xdr:row>35</xdr:row>
      <xdr:rowOff>29210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13987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01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34290</xdr:rowOff>
    </xdr:from>
    <xdr:to>
      <xdr:col>74</xdr:col>
      <xdr:colOff>31750</xdr:colOff>
      <xdr:row>35</xdr:row>
      <xdr:rowOff>135890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120667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12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41910</xdr:rowOff>
    </xdr:from>
    <xdr:to>
      <xdr:col>69</xdr:col>
      <xdr:colOff>142875</xdr:colOff>
      <xdr:row>35</xdr:row>
      <xdr:rowOff>143510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128287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57150</xdr:rowOff>
    </xdr:from>
    <xdr:to>
      <xdr:col>65</xdr:col>
      <xdr:colOff>53975</xdr:colOff>
      <xdr:row>35</xdr:row>
      <xdr:rowOff>158750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143527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分母である経常一般財源収入については、令和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限りの臨時財政対策債償還基金費分の減等による普通交付税の減、臨時財政対策債の減等に伴い減少した。また、分子である公債費については、市債利子が減少したものの元金償還金の増により増加した。結果として、</a:t>
          </a:r>
          <a:r>
            <a:rPr kumimoji="1" lang="ja-JP" altLang="en-US" sz="1100">
              <a:solidFill>
                <a:schemeClr val="dk1"/>
              </a:solidFill>
              <a:effectLst/>
              <a:latin typeface="+mn-lt"/>
              <a:ea typeface="+mn-ea"/>
              <a:cs typeface="+mn-cs"/>
            </a:rPr>
            <a:t>分母が減少した</a:t>
          </a:r>
          <a:r>
            <a:rPr kumimoji="1" lang="ja-JP" altLang="ja-JP" sz="1100">
              <a:solidFill>
                <a:schemeClr val="dk1"/>
              </a:solidFill>
              <a:effectLst/>
              <a:latin typeface="+mn-lt"/>
              <a:ea typeface="+mn-ea"/>
              <a:cs typeface="+mn-cs"/>
            </a:rPr>
            <a:t>ため、</a:t>
          </a:r>
          <a:r>
            <a:rPr kumimoji="1" lang="ja-JP" altLang="en-US" sz="1100">
              <a:solidFill>
                <a:schemeClr val="dk1"/>
              </a:solidFill>
              <a:effectLst/>
              <a:latin typeface="+mn-lt"/>
              <a:ea typeface="+mn-ea"/>
              <a:cs typeface="+mn-cs"/>
            </a:rPr>
            <a:t>公債費</a:t>
          </a:r>
          <a:r>
            <a:rPr kumimoji="1" lang="ja-JP" altLang="ja-JP" sz="1100">
              <a:solidFill>
                <a:schemeClr val="dk1"/>
              </a:solidFill>
              <a:effectLst/>
              <a:latin typeface="+mn-lt"/>
              <a:ea typeface="+mn-ea"/>
              <a:cs typeface="+mn-cs"/>
            </a:rPr>
            <a:t>に係る経常収支比率は、対前年度比で</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ポイント悪化した。引き続き、市債発行額の抑制と、利子負担の軽減に注力する。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157480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55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129557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157480</xdr:rowOff>
    </xdr:from>
    <xdr:to>
      <xdr:col>24</xdr:col>
      <xdr:colOff>114300</xdr:colOff>
      <xdr:row>80</xdr:row>
      <xdr:rowOff>157480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127000</xdr:rowOff>
    </xdr:from>
    <xdr:to>
      <xdr:col>24</xdr:col>
      <xdr:colOff>25400</xdr:colOff>
      <xdr:row>79</xdr:row>
      <xdr:rowOff>62230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35001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58438</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127000</xdr:rowOff>
    </xdr:from>
    <xdr:to>
      <xdr:col>19</xdr:col>
      <xdr:colOff>187325</xdr:colOff>
      <xdr:row>79</xdr:row>
      <xdr:rowOff>39370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5001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123207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8889</xdr:rowOff>
    </xdr:from>
    <xdr:to>
      <xdr:col>15</xdr:col>
      <xdr:colOff>98425</xdr:colOff>
      <xdr:row>79</xdr:row>
      <xdr:rowOff>39370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2209800" y="135534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12716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8889</xdr:rowOff>
    </xdr:from>
    <xdr:to>
      <xdr:col>11</xdr:col>
      <xdr:colOff>9525</xdr:colOff>
      <xdr:row>79</xdr:row>
      <xdr:rowOff>24130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5534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35577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11430</xdr:rowOff>
    </xdr:from>
    <xdr:to>
      <xdr:col>24</xdr:col>
      <xdr:colOff>76200</xdr:colOff>
      <xdr:row>79</xdr:row>
      <xdr:rowOff>113030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154957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76200</xdr:rowOff>
    </xdr:from>
    <xdr:to>
      <xdr:col>20</xdr:col>
      <xdr:colOff>38100</xdr:colOff>
      <xdr:row>79</xdr:row>
      <xdr:rowOff>6350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162577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160020</xdr:rowOff>
    </xdr:from>
    <xdr:to>
      <xdr:col>15</xdr:col>
      <xdr:colOff>149225</xdr:colOff>
      <xdr:row>79</xdr:row>
      <xdr:rowOff>90170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74947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129539</xdr:rowOff>
    </xdr:from>
    <xdr:to>
      <xdr:col>11</xdr:col>
      <xdr:colOff>60325</xdr:colOff>
      <xdr:row>79</xdr:row>
      <xdr:rowOff>59689</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44466</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144780</xdr:rowOff>
    </xdr:from>
    <xdr:to>
      <xdr:col>6</xdr:col>
      <xdr:colOff>171450</xdr:colOff>
      <xdr:row>79</xdr:row>
      <xdr:rowOff>74930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59707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分母である経常一般財源収入については、令和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年度限りの臨時財政対策債償還基金費分の減等による普通交付税の減、臨時財政対策債の減等に伴い減少した。また、分子については、人件費</a:t>
          </a:r>
          <a:r>
            <a:rPr kumimoji="1" lang="ja-JP" altLang="en-US" sz="1100">
              <a:solidFill>
                <a:schemeClr val="dk1"/>
              </a:solidFill>
              <a:effectLst/>
              <a:latin typeface="+mn-lt"/>
              <a:ea typeface="+mn-ea"/>
              <a:cs typeface="+mn-cs"/>
            </a:rPr>
            <a:t>は減少したものの</a:t>
          </a:r>
          <a:r>
            <a:rPr kumimoji="1" lang="ja-JP" altLang="ja-JP" sz="1100">
              <a:solidFill>
                <a:schemeClr val="dk1"/>
              </a:solidFill>
              <a:effectLst/>
              <a:latin typeface="+mn-lt"/>
              <a:ea typeface="+mn-ea"/>
              <a:cs typeface="+mn-cs"/>
            </a:rPr>
            <a:t>、扶助費、</a:t>
          </a:r>
          <a:r>
            <a:rPr kumimoji="1" lang="ja-JP" altLang="en-US" sz="1100">
              <a:solidFill>
                <a:schemeClr val="dk1"/>
              </a:solidFill>
              <a:effectLst/>
              <a:latin typeface="+mn-lt"/>
              <a:ea typeface="+mn-ea"/>
              <a:cs typeface="+mn-cs"/>
            </a:rPr>
            <a:t>補助費等が増加し、</a:t>
          </a:r>
          <a:r>
            <a:rPr kumimoji="1" lang="ja-JP" altLang="ja-JP" sz="1100">
              <a:solidFill>
                <a:schemeClr val="dk1"/>
              </a:solidFill>
              <a:effectLst/>
              <a:latin typeface="+mn-lt"/>
              <a:ea typeface="+mn-ea"/>
              <a:cs typeface="+mn-cs"/>
            </a:rPr>
            <a:t>全体的に増加となった。結果として、</a:t>
          </a:r>
          <a:r>
            <a:rPr kumimoji="1" lang="ja-JP" altLang="en-US" sz="1100">
              <a:solidFill>
                <a:schemeClr val="dk1"/>
              </a:solidFill>
              <a:effectLst/>
              <a:latin typeface="+mn-lt"/>
              <a:ea typeface="+mn-ea"/>
              <a:cs typeface="+mn-cs"/>
            </a:rPr>
            <a:t>分子が増加した</a:t>
          </a:r>
          <a:r>
            <a:rPr kumimoji="1" lang="ja-JP" altLang="ja-JP" sz="1100">
              <a:solidFill>
                <a:schemeClr val="dk1"/>
              </a:solidFill>
              <a:effectLst/>
              <a:latin typeface="+mn-lt"/>
              <a:ea typeface="+mn-ea"/>
              <a:cs typeface="+mn-cs"/>
            </a:rPr>
            <a:t>ため、公債費以外の経常収支比率は、対前年度比で</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した。引き続き、事業の必要性や効果を十分に検証し、経常経費の縮減に努める。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136144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83716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108221</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136144</xdr:rowOff>
    </xdr:from>
    <xdr:to>
      <xdr:col>82</xdr:col>
      <xdr:colOff>196850</xdr:colOff>
      <xdr:row>80</xdr:row>
      <xdr:rowOff>136144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72137</xdr:rowOff>
    </xdr:from>
    <xdr:to>
      <xdr:col>82</xdr:col>
      <xdr:colOff>107950</xdr:colOff>
      <xdr:row>77</xdr:row>
      <xdr:rowOff>124713</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102337"/>
          <a:ext cx="838200" cy="22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68851</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270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72137</xdr:rowOff>
    </xdr:from>
    <xdr:to>
      <xdr:col>78</xdr:col>
      <xdr:colOff>69850</xdr:colOff>
      <xdr:row>78</xdr:row>
      <xdr:rowOff>35561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102337"/>
          <a:ext cx="8890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35561</xdr:rowOff>
    </xdr:from>
    <xdr:to>
      <xdr:col>73</xdr:col>
      <xdr:colOff>180975</xdr:colOff>
      <xdr:row>78</xdr:row>
      <xdr:rowOff>90424</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893800" y="13408661"/>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85852</xdr:rowOff>
    </xdr:from>
    <xdr:to>
      <xdr:col>69</xdr:col>
      <xdr:colOff>92075</xdr:colOff>
      <xdr:row>78</xdr:row>
      <xdr:rowOff>90424</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4589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101346</xdr:rowOff>
    </xdr:from>
    <xdr:to>
      <xdr:col>69</xdr:col>
      <xdr:colOff>142875</xdr:colOff>
      <xdr:row>78</xdr:row>
      <xdr:rowOff>31496</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41673</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5097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73913</xdr:rowOff>
    </xdr:from>
    <xdr:to>
      <xdr:col>82</xdr:col>
      <xdr:colOff>158750</xdr:colOff>
      <xdr:row>78</xdr:row>
      <xdr:rowOff>4063</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90440</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12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21337</xdr:rowOff>
    </xdr:from>
    <xdr:to>
      <xdr:col>78</xdr:col>
      <xdr:colOff>120650</xdr:colOff>
      <xdr:row>76</xdr:row>
      <xdr:rowOff>122937</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133113</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156211</xdr:rowOff>
    </xdr:from>
    <xdr:to>
      <xdr:col>74</xdr:col>
      <xdr:colOff>31750</xdr:colOff>
      <xdr:row>78</xdr:row>
      <xdr:rowOff>86361</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71138</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39624</xdr:rowOff>
    </xdr:from>
    <xdr:to>
      <xdr:col>69</xdr:col>
      <xdr:colOff>142875</xdr:colOff>
      <xdr:row>78</xdr:row>
      <xdr:rowOff>141224</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126001</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35052</xdr:rowOff>
    </xdr:from>
    <xdr:to>
      <xdr:col>65</xdr:col>
      <xdr:colOff>53975</xdr:colOff>
      <xdr:row>78</xdr:row>
      <xdr:rowOff>136652</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121429</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群馬県前橋市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142126</xdr:rowOff>
    </xdr:from>
    <xdr:to>
      <xdr:col>29</xdr:col>
      <xdr:colOff>127000</xdr:colOff>
      <xdr:row>20</xdr:row>
      <xdr:rowOff>28626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47151"/>
          <a:ext cx="0" cy="12581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703</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7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28626</xdr:rowOff>
    </xdr:from>
    <xdr:to>
      <xdr:col>30</xdr:col>
      <xdr:colOff>25400</xdr:colOff>
      <xdr:row>20</xdr:row>
      <xdr:rowOff>28626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05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57053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142126</xdr:rowOff>
    </xdr:from>
    <xdr:to>
      <xdr:col>30</xdr:col>
      <xdr:colOff>25400</xdr:colOff>
      <xdr:row>12</xdr:row>
      <xdr:rowOff>142126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471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52934</xdr:rowOff>
    </xdr:from>
    <xdr:to>
      <xdr:col>29</xdr:col>
      <xdr:colOff>127000</xdr:colOff>
      <xdr:row>17</xdr:row>
      <xdr:rowOff>69507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15209"/>
          <a:ext cx="647700" cy="16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145495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64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128968</xdr:rowOff>
    </xdr:from>
    <xdr:to>
      <xdr:col>29</xdr:col>
      <xdr:colOff>177800</xdr:colOff>
      <xdr:row>17</xdr:row>
      <xdr:rowOff>59118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19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69507</xdr:rowOff>
    </xdr:from>
    <xdr:to>
      <xdr:col>26</xdr:col>
      <xdr:colOff>50800</xdr:colOff>
      <xdr:row>17</xdr:row>
      <xdr:rowOff>89052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31782"/>
          <a:ext cx="698500" cy="19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151714</xdr:rowOff>
    </xdr:from>
    <xdr:to>
      <xdr:col>26</xdr:col>
      <xdr:colOff>101600</xdr:colOff>
      <xdr:row>17</xdr:row>
      <xdr:rowOff>81864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425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92041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1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89052</xdr:rowOff>
    </xdr:from>
    <xdr:to>
      <xdr:col>22</xdr:col>
      <xdr:colOff>114300</xdr:colOff>
      <xdr:row>17</xdr:row>
      <xdr:rowOff>97930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51327"/>
          <a:ext cx="698500" cy="8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5334</xdr:rowOff>
    </xdr:from>
    <xdr:to>
      <xdr:col>22</xdr:col>
      <xdr:colOff>165100</xdr:colOff>
      <xdr:row>17</xdr:row>
      <xdr:rowOff>106934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7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117111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3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97930</xdr:rowOff>
    </xdr:from>
    <xdr:to>
      <xdr:col>18</xdr:col>
      <xdr:colOff>177800</xdr:colOff>
      <xdr:row>17</xdr:row>
      <xdr:rowOff>129934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60205"/>
          <a:ext cx="698500" cy="32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61493</xdr:rowOff>
    </xdr:from>
    <xdr:to>
      <xdr:col>19</xdr:col>
      <xdr:colOff>38100</xdr:colOff>
      <xdr:row>17</xdr:row>
      <xdr:rowOff>163093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37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147870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1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100698</xdr:rowOff>
    </xdr:from>
    <xdr:to>
      <xdr:col>15</xdr:col>
      <xdr:colOff>101600</xdr:colOff>
      <xdr:row>18</xdr:row>
      <xdr:rowOff>30848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29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15625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4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2134</xdr:rowOff>
    </xdr:from>
    <xdr:to>
      <xdr:col>29</xdr:col>
      <xdr:colOff>177800</xdr:colOff>
      <xdr:row>17</xdr:row>
      <xdr:rowOff>103734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64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145661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3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18707</xdr:rowOff>
    </xdr:from>
    <xdr:to>
      <xdr:col>26</xdr:col>
      <xdr:colOff>101600</xdr:colOff>
      <xdr:row>17</xdr:row>
      <xdr:rowOff>120307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80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105084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67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38252</xdr:rowOff>
    </xdr:from>
    <xdr:to>
      <xdr:col>22</xdr:col>
      <xdr:colOff>165100</xdr:colOff>
      <xdr:row>17</xdr:row>
      <xdr:rowOff>139852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00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124629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8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47130</xdr:rowOff>
    </xdr:from>
    <xdr:to>
      <xdr:col>19</xdr:col>
      <xdr:colOff>38100</xdr:colOff>
      <xdr:row>17</xdr:row>
      <xdr:rowOff>148730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09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158907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778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79134</xdr:rowOff>
    </xdr:from>
    <xdr:to>
      <xdr:col>15</xdr:col>
      <xdr:colOff>101600</xdr:colOff>
      <xdr:row>18</xdr:row>
      <xdr:rowOff>9284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41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19461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81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178054</xdr:rowOff>
    </xdr:from>
    <xdr:to>
      <xdr:col>29</xdr:col>
      <xdr:colOff>127000</xdr:colOff>
      <xdr:row>37</xdr:row>
      <xdr:rowOff>204419</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02604"/>
          <a:ext cx="0" cy="1226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176496</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0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204419</xdr:rowOff>
    </xdr:from>
    <xdr:to>
      <xdr:col>30</xdr:col>
      <xdr:colOff>25400</xdr:colOff>
      <xdr:row>37</xdr:row>
      <xdr:rowOff>204419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2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92981</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4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178054</xdr:rowOff>
    </xdr:from>
    <xdr:to>
      <xdr:col>30</xdr:col>
      <xdr:colOff>25400</xdr:colOff>
      <xdr:row>33</xdr:row>
      <xdr:rowOff>178054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026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246482</xdr:rowOff>
    </xdr:from>
    <xdr:to>
      <xdr:col>29</xdr:col>
      <xdr:colOff>127000</xdr:colOff>
      <xdr:row>34</xdr:row>
      <xdr:rowOff>266179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513932"/>
          <a:ext cx="647700" cy="19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77385</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87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105308</xdr:rowOff>
    </xdr:from>
    <xdr:to>
      <xdr:col>29</xdr:col>
      <xdr:colOff>177800</xdr:colOff>
      <xdr:row>35</xdr:row>
      <xdr:rowOff>206908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15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266179</xdr:rowOff>
    </xdr:from>
    <xdr:to>
      <xdr:col>26</xdr:col>
      <xdr:colOff>50800</xdr:colOff>
      <xdr:row>34</xdr:row>
      <xdr:rowOff>272237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533629"/>
          <a:ext cx="698500" cy="6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122796</xdr:rowOff>
    </xdr:from>
    <xdr:to>
      <xdr:col>26</xdr:col>
      <xdr:colOff>101600</xdr:colOff>
      <xdr:row>35</xdr:row>
      <xdr:rowOff>224396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209173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19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272237</xdr:rowOff>
    </xdr:from>
    <xdr:to>
      <xdr:col>22</xdr:col>
      <xdr:colOff>114300</xdr:colOff>
      <xdr:row>34</xdr:row>
      <xdr:rowOff>327558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539687"/>
          <a:ext cx="698500" cy="55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129578</xdr:rowOff>
    </xdr:from>
    <xdr:to>
      <xdr:col>22</xdr:col>
      <xdr:colOff>165100</xdr:colOff>
      <xdr:row>35</xdr:row>
      <xdr:rowOff>231178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215955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2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327558</xdr:rowOff>
    </xdr:from>
    <xdr:to>
      <xdr:col>18</xdr:col>
      <xdr:colOff>177800</xdr:colOff>
      <xdr:row>34</xdr:row>
      <xdr:rowOff>331863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595008"/>
          <a:ext cx="698500" cy="4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117463</xdr:rowOff>
    </xdr:from>
    <xdr:to>
      <xdr:col>19</xdr:col>
      <xdr:colOff>38100</xdr:colOff>
      <xdr:row>35</xdr:row>
      <xdr:rowOff>219063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203840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1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113005</xdr:rowOff>
    </xdr:from>
    <xdr:to>
      <xdr:col>15</xdr:col>
      <xdr:colOff>101600</xdr:colOff>
      <xdr:row>35</xdr:row>
      <xdr:rowOff>214605</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199382</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195681</xdr:rowOff>
    </xdr:from>
    <xdr:to>
      <xdr:col>29</xdr:col>
      <xdr:colOff>177800</xdr:colOff>
      <xdr:row>34</xdr:row>
      <xdr:rowOff>297281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463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40758</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308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215379</xdr:rowOff>
    </xdr:from>
    <xdr:to>
      <xdr:col>26</xdr:col>
      <xdr:colOff>101600</xdr:colOff>
      <xdr:row>34</xdr:row>
      <xdr:rowOff>316979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482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327156</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251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221437</xdr:rowOff>
    </xdr:from>
    <xdr:to>
      <xdr:col>22</xdr:col>
      <xdr:colOff>165100</xdr:colOff>
      <xdr:row>34</xdr:row>
      <xdr:rowOff>323038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488887"/>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333214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257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276758</xdr:rowOff>
    </xdr:from>
    <xdr:to>
      <xdr:col>19</xdr:col>
      <xdr:colOff>38100</xdr:colOff>
      <xdr:row>35</xdr:row>
      <xdr:rowOff>35458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544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45635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3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281063</xdr:rowOff>
    </xdr:from>
    <xdr:to>
      <xdr:col>15</xdr:col>
      <xdr:colOff>101600</xdr:colOff>
      <xdr:row>35</xdr:row>
      <xdr:rowOff>39763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548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49941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31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群馬県前橋市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331,771
324,159
311.59
161,792,003
155,389,274
5,166,324
78,628,898
152,657,722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94502</xdr:rowOff>
    </xdr:from>
    <xdr:to>
      <xdr:col>24</xdr:col>
      <xdr:colOff>62865</xdr:colOff>
      <xdr:row>38</xdr:row>
      <xdr:rowOff>60180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8002"/>
          <a:ext cx="1270" cy="133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64007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60180</xdr:rowOff>
    </xdr:from>
    <xdr:to>
      <xdr:col>24</xdr:col>
      <xdr:colOff>152400</xdr:colOff>
      <xdr:row>38</xdr:row>
      <xdr:rowOff>60180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41179</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1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94502</xdr:rowOff>
    </xdr:from>
    <xdr:to>
      <xdr:col>24</xdr:col>
      <xdr:colOff>152400</xdr:colOff>
      <xdr:row>30</xdr:row>
      <xdr:rowOff>94502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8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155408</xdr:rowOff>
    </xdr:from>
    <xdr:to>
      <xdr:col>24</xdr:col>
      <xdr:colOff>63500</xdr:colOff>
      <xdr:row>35</xdr:row>
      <xdr:rowOff>13643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984708"/>
          <a:ext cx="838200" cy="2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113994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135567</xdr:rowOff>
    </xdr:from>
    <xdr:to>
      <xdr:col>24</xdr:col>
      <xdr:colOff>114300</xdr:colOff>
      <xdr:row>35</xdr:row>
      <xdr:rowOff>65717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155408</xdr:rowOff>
    </xdr:from>
    <xdr:to>
      <xdr:col>19</xdr:col>
      <xdr:colOff>177800</xdr:colOff>
      <xdr:row>35</xdr:row>
      <xdr:rowOff>23898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984708"/>
          <a:ext cx="889000" cy="39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156076</xdr:rowOff>
    </xdr:from>
    <xdr:to>
      <xdr:col>20</xdr:col>
      <xdr:colOff>38100</xdr:colOff>
      <xdr:row>35</xdr:row>
      <xdr:rowOff>86226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77353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7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23898</xdr:rowOff>
    </xdr:from>
    <xdr:to>
      <xdr:col>15</xdr:col>
      <xdr:colOff>50800</xdr:colOff>
      <xdr:row>35</xdr:row>
      <xdr:rowOff>91563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024648"/>
          <a:ext cx="889000" cy="6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6767</xdr:rowOff>
    </xdr:from>
    <xdr:to>
      <xdr:col>15</xdr:col>
      <xdr:colOff>101600</xdr:colOff>
      <xdr:row>35</xdr:row>
      <xdr:rowOff>108367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99494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0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70336</xdr:rowOff>
    </xdr:from>
    <xdr:to>
      <xdr:col>10</xdr:col>
      <xdr:colOff>114300</xdr:colOff>
      <xdr:row>35</xdr:row>
      <xdr:rowOff>91563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07108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143666</xdr:rowOff>
    </xdr:from>
    <xdr:to>
      <xdr:col>10</xdr:col>
      <xdr:colOff>165100</xdr:colOff>
      <xdr:row>36</xdr:row>
      <xdr:rowOff>73816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64943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148565</xdr:rowOff>
    </xdr:from>
    <xdr:to>
      <xdr:col>6</xdr:col>
      <xdr:colOff>38100</xdr:colOff>
      <xdr:row>36</xdr:row>
      <xdr:rowOff>78715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69842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134293</xdr:rowOff>
    </xdr:from>
    <xdr:to>
      <xdr:col>24</xdr:col>
      <xdr:colOff>114300</xdr:colOff>
      <xdr:row>35</xdr:row>
      <xdr:rowOff>64443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6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157170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81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104608</xdr:rowOff>
    </xdr:from>
    <xdr:to>
      <xdr:col>20</xdr:col>
      <xdr:colOff>38100</xdr:colOff>
      <xdr:row>35</xdr:row>
      <xdr:rowOff>34758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3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51285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70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144548</xdr:rowOff>
    </xdr:from>
    <xdr:to>
      <xdr:col>15</xdr:col>
      <xdr:colOff>101600</xdr:colOff>
      <xdr:row>35</xdr:row>
      <xdr:rowOff>74698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97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91225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74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40763</xdr:rowOff>
    </xdr:from>
    <xdr:to>
      <xdr:col>10</xdr:col>
      <xdr:colOff>165100</xdr:colOff>
      <xdr:row>35</xdr:row>
      <xdr:rowOff>142363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4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158890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81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19536</xdr:rowOff>
    </xdr:from>
    <xdr:to>
      <xdr:col>6</xdr:col>
      <xdr:colOff>38100</xdr:colOff>
      <xdr:row>35</xdr:row>
      <xdr:rowOff>121136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2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137663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79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53594</xdr:rowOff>
    </xdr:from>
    <xdr:to>
      <xdr:col>24</xdr:col>
      <xdr:colOff>62865</xdr:colOff>
      <xdr:row>59</xdr:row>
      <xdr:rowOff>16523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26094"/>
          <a:ext cx="1270" cy="1505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20350</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3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16523</xdr:rowOff>
    </xdr:from>
    <xdr:to>
      <xdr:col>24</xdr:col>
      <xdr:colOff>152400</xdr:colOff>
      <xdr:row>59</xdr:row>
      <xdr:rowOff>16523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3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271</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0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53594</xdr:rowOff>
    </xdr:from>
    <xdr:to>
      <xdr:col>24</xdr:col>
      <xdr:colOff>152400</xdr:colOff>
      <xdr:row>50</xdr:row>
      <xdr:rowOff>53594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26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11722</xdr:rowOff>
    </xdr:from>
    <xdr:to>
      <xdr:col>24</xdr:col>
      <xdr:colOff>63500</xdr:colOff>
      <xdr:row>56</xdr:row>
      <xdr:rowOff>26771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441472"/>
          <a:ext cx="838200" cy="18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42905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72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64478</xdr:rowOff>
    </xdr:from>
    <xdr:to>
      <xdr:col>24</xdr:col>
      <xdr:colOff>114300</xdr:colOff>
      <xdr:row>55</xdr:row>
      <xdr:rowOff>166078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26771</xdr:rowOff>
    </xdr:from>
    <xdr:to>
      <xdr:col>19</xdr:col>
      <xdr:colOff>177800</xdr:colOff>
      <xdr:row>56</xdr:row>
      <xdr:rowOff>160960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627971"/>
          <a:ext cx="889000" cy="13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55829</xdr:rowOff>
    </xdr:from>
    <xdr:to>
      <xdr:col>20</xdr:col>
      <xdr:colOff>38100</xdr:colOff>
      <xdr:row>56</xdr:row>
      <xdr:rowOff>157429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5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148556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4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160960</xdr:rowOff>
    </xdr:from>
    <xdr:to>
      <xdr:col>15</xdr:col>
      <xdr:colOff>50800</xdr:colOff>
      <xdr:row>57</xdr:row>
      <xdr:rowOff>170676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762160"/>
          <a:ext cx="889000" cy="18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156337</xdr:rowOff>
    </xdr:from>
    <xdr:to>
      <xdr:col>15</xdr:col>
      <xdr:colOff>101600</xdr:colOff>
      <xdr:row>58</xdr:row>
      <xdr:rowOff>86487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9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77614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1002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170676</xdr:rowOff>
    </xdr:from>
    <xdr:to>
      <xdr:col>10</xdr:col>
      <xdr:colOff>114300</xdr:colOff>
      <xdr:row>58</xdr:row>
      <xdr:rowOff>55499</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43326"/>
          <a:ext cx="889000" cy="5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103607</xdr:rowOff>
    </xdr:from>
    <xdr:to>
      <xdr:col>10</xdr:col>
      <xdr:colOff>165100</xdr:colOff>
      <xdr:row>59</xdr:row>
      <xdr:rowOff>33757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1004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24884</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1014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14491</xdr:rowOff>
    </xdr:from>
    <xdr:to>
      <xdr:col>6</xdr:col>
      <xdr:colOff>38100</xdr:colOff>
      <xdr:row>59</xdr:row>
      <xdr:rowOff>116091</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1013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107218</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22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132372</xdr:rowOff>
    </xdr:from>
    <xdr:to>
      <xdr:col>24</xdr:col>
      <xdr:colOff>114300</xdr:colOff>
      <xdr:row>55</xdr:row>
      <xdr:rowOff>62522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39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155249</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24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147421</xdr:rowOff>
    </xdr:from>
    <xdr:to>
      <xdr:col>20</xdr:col>
      <xdr:colOff>38100</xdr:colOff>
      <xdr:row>56</xdr:row>
      <xdr:rowOff>77571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57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94098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35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110160</xdr:rowOff>
    </xdr:from>
    <xdr:to>
      <xdr:col>15</xdr:col>
      <xdr:colOff>101600</xdr:colOff>
      <xdr:row>57</xdr:row>
      <xdr:rowOff>40310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1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56837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48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119876</xdr:rowOff>
    </xdr:from>
    <xdr:to>
      <xdr:col>10</xdr:col>
      <xdr:colOff>165100</xdr:colOff>
      <xdr:row>58</xdr:row>
      <xdr:rowOff>50026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9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66553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66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4699</xdr:rowOff>
    </xdr:from>
    <xdr:to>
      <xdr:col>6</xdr:col>
      <xdr:colOff>38100</xdr:colOff>
      <xdr:row>58</xdr:row>
      <xdr:rowOff>106299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4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122826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72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135642</xdr:rowOff>
    </xdr:from>
    <xdr:to>
      <xdr:col>24</xdr:col>
      <xdr:colOff>62865</xdr:colOff>
      <xdr:row>78</xdr:row>
      <xdr:rowOff>9398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37142"/>
          <a:ext cx="1270" cy="124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13225</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386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9398</xdr:rowOff>
    </xdr:from>
    <xdr:to>
      <xdr:col>24</xdr:col>
      <xdr:colOff>152400</xdr:colOff>
      <xdr:row>78</xdr:row>
      <xdr:rowOff>9398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3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82319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1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135642</xdr:rowOff>
    </xdr:from>
    <xdr:to>
      <xdr:col>24</xdr:col>
      <xdr:colOff>152400</xdr:colOff>
      <xdr:row>70</xdr:row>
      <xdr:rowOff>135642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3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2539</xdr:rowOff>
    </xdr:from>
    <xdr:to>
      <xdr:col>24</xdr:col>
      <xdr:colOff>63500</xdr:colOff>
      <xdr:row>77</xdr:row>
      <xdr:rowOff>26772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204189"/>
          <a:ext cx="838200" cy="2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58570</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17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35694</xdr:rowOff>
    </xdr:from>
    <xdr:to>
      <xdr:col>24</xdr:col>
      <xdr:colOff>114300</xdr:colOff>
      <xdr:row>76</xdr:row>
      <xdr:rowOff>137294</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06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2539</xdr:rowOff>
    </xdr:from>
    <xdr:to>
      <xdr:col>19</xdr:col>
      <xdr:colOff>177800</xdr:colOff>
      <xdr:row>77</xdr:row>
      <xdr:rowOff>42831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204189"/>
          <a:ext cx="889000" cy="4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27178</xdr:rowOff>
    </xdr:from>
    <xdr:to>
      <xdr:col>20</xdr:col>
      <xdr:colOff>38100</xdr:colOff>
      <xdr:row>76</xdr:row>
      <xdr:rowOff>128778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0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145305</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83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25515</xdr:rowOff>
    </xdr:from>
    <xdr:to>
      <xdr:col>15</xdr:col>
      <xdr:colOff>50800</xdr:colOff>
      <xdr:row>77</xdr:row>
      <xdr:rowOff>42831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227165"/>
          <a:ext cx="889000" cy="1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36951</xdr:rowOff>
    </xdr:from>
    <xdr:to>
      <xdr:col>15</xdr:col>
      <xdr:colOff>101600</xdr:colOff>
      <xdr:row>76</xdr:row>
      <xdr:rowOff>138551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06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155077</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84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25515</xdr:rowOff>
    </xdr:from>
    <xdr:to>
      <xdr:col>10</xdr:col>
      <xdr:colOff>114300</xdr:colOff>
      <xdr:row>77</xdr:row>
      <xdr:rowOff>41060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227165"/>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83241</xdr:rowOff>
    </xdr:from>
    <xdr:to>
      <xdr:col>10</xdr:col>
      <xdr:colOff>165100</xdr:colOff>
      <xdr:row>77</xdr:row>
      <xdr:rowOff>13391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1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29919</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288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71241</xdr:rowOff>
    </xdr:from>
    <xdr:to>
      <xdr:col>6</xdr:col>
      <xdr:colOff>38100</xdr:colOff>
      <xdr:row>77</xdr:row>
      <xdr:rowOff>1391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0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17918</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87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147422</xdr:rowOff>
    </xdr:from>
    <xdr:to>
      <xdr:col>24</xdr:col>
      <xdr:colOff>114300</xdr:colOff>
      <xdr:row>77</xdr:row>
      <xdr:rowOff>77572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17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125849</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5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123189</xdr:rowOff>
    </xdr:from>
    <xdr:to>
      <xdr:col>20</xdr:col>
      <xdr:colOff>38100</xdr:colOff>
      <xdr:row>77</xdr:row>
      <xdr:rowOff>53339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15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44466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24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163481</xdr:rowOff>
    </xdr:from>
    <xdr:to>
      <xdr:col>15</xdr:col>
      <xdr:colOff>101600</xdr:colOff>
      <xdr:row>77</xdr:row>
      <xdr:rowOff>93631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19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84758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286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146165</xdr:rowOff>
    </xdr:from>
    <xdr:to>
      <xdr:col>10</xdr:col>
      <xdr:colOff>165100</xdr:colOff>
      <xdr:row>77</xdr:row>
      <xdr:rowOff>76315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17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67442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269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161710</xdr:rowOff>
    </xdr:from>
    <xdr:to>
      <xdr:col>6</xdr:col>
      <xdr:colOff>38100</xdr:colOff>
      <xdr:row>77</xdr:row>
      <xdr:rowOff>91860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1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82987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28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102972</xdr:rowOff>
    </xdr:from>
    <xdr:to>
      <xdr:col>24</xdr:col>
      <xdr:colOff>62865</xdr:colOff>
      <xdr:row>99</xdr:row>
      <xdr:rowOff>108229</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33472"/>
          <a:ext cx="1270" cy="1548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112056</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8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108229</xdr:rowOff>
    </xdr:from>
    <xdr:to>
      <xdr:col>24</xdr:col>
      <xdr:colOff>152400</xdr:colOff>
      <xdr:row>99</xdr:row>
      <xdr:rowOff>108229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8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49649</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0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102972</xdr:rowOff>
    </xdr:from>
    <xdr:to>
      <xdr:col>24</xdr:col>
      <xdr:colOff>152400</xdr:colOff>
      <xdr:row>90</xdr:row>
      <xdr:rowOff>102972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3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41729</xdr:rowOff>
    </xdr:from>
    <xdr:to>
      <xdr:col>24</xdr:col>
      <xdr:colOff>63500</xdr:colOff>
      <xdr:row>98</xdr:row>
      <xdr:rowOff>30277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672379"/>
          <a:ext cx="838200" cy="15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113682</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401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90805</xdr:rowOff>
    </xdr:from>
    <xdr:to>
      <xdr:col>24</xdr:col>
      <xdr:colOff>114300</xdr:colOff>
      <xdr:row>97</xdr:row>
      <xdr:rowOff>20955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41729</xdr:rowOff>
    </xdr:from>
    <xdr:to>
      <xdr:col>19</xdr:col>
      <xdr:colOff>177800</xdr:colOff>
      <xdr:row>98</xdr:row>
      <xdr:rowOff>143912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672379"/>
          <a:ext cx="889000" cy="27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153550</xdr:rowOff>
    </xdr:from>
    <xdr:to>
      <xdr:col>20</xdr:col>
      <xdr:colOff>38100</xdr:colOff>
      <xdr:row>96</xdr:row>
      <xdr:rowOff>83700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100227</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216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143912</xdr:rowOff>
    </xdr:from>
    <xdr:to>
      <xdr:col>15</xdr:col>
      <xdr:colOff>50800</xdr:colOff>
      <xdr:row>99</xdr:row>
      <xdr:rowOff>10128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946012"/>
          <a:ext cx="889000" cy="3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85939</xdr:rowOff>
    </xdr:from>
    <xdr:to>
      <xdr:col>15</xdr:col>
      <xdr:colOff>101600</xdr:colOff>
      <xdr:row>98</xdr:row>
      <xdr:rowOff>16089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71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32616</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491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10128</xdr:rowOff>
    </xdr:from>
    <xdr:to>
      <xdr:col>10</xdr:col>
      <xdr:colOff>114300</xdr:colOff>
      <xdr:row>99</xdr:row>
      <xdr:rowOff>57285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983678"/>
          <a:ext cx="889000" cy="4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131899</xdr:rowOff>
    </xdr:from>
    <xdr:to>
      <xdr:col>10</xdr:col>
      <xdr:colOff>165100</xdr:colOff>
      <xdr:row>98</xdr:row>
      <xdr:rowOff>62049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76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78576</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53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14452</xdr:rowOff>
    </xdr:from>
    <xdr:to>
      <xdr:col>6</xdr:col>
      <xdr:colOff>38100</xdr:colOff>
      <xdr:row>98</xdr:row>
      <xdr:rowOff>116052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81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132579</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30795" y="16591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150927</xdr:rowOff>
    </xdr:from>
    <xdr:to>
      <xdr:col>24</xdr:col>
      <xdr:colOff>114300</xdr:colOff>
      <xdr:row>98</xdr:row>
      <xdr:rowOff>81077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78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129354</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76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162379</xdr:rowOff>
    </xdr:from>
    <xdr:to>
      <xdr:col>20</xdr:col>
      <xdr:colOff>38100</xdr:colOff>
      <xdr:row>97</xdr:row>
      <xdr:rowOff>92529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62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83656</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714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93112</xdr:rowOff>
    </xdr:from>
    <xdr:to>
      <xdr:col>15</xdr:col>
      <xdr:colOff>101600</xdr:colOff>
      <xdr:row>99</xdr:row>
      <xdr:rowOff>23262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89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99</xdr:row>
      <xdr:rowOff>14389</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6987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130778</xdr:rowOff>
    </xdr:from>
    <xdr:to>
      <xdr:col>10</xdr:col>
      <xdr:colOff>165100</xdr:colOff>
      <xdr:row>99</xdr:row>
      <xdr:rowOff>60928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93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52055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702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6485</xdr:rowOff>
    </xdr:from>
    <xdr:to>
      <xdr:col>6</xdr:col>
      <xdr:colOff>38100</xdr:colOff>
      <xdr:row>99</xdr:row>
      <xdr:rowOff>108085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98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99212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140183</xdr:rowOff>
    </xdr:from>
    <xdr:to>
      <xdr:col>54</xdr:col>
      <xdr:colOff>189865</xdr:colOff>
      <xdr:row>39</xdr:row>
      <xdr:rowOff>121831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969483"/>
          <a:ext cx="1270" cy="838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125658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81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121831</xdr:rowOff>
    </xdr:from>
    <xdr:to>
      <xdr:col>55</xdr:col>
      <xdr:colOff>88900</xdr:colOff>
      <xdr:row>39</xdr:row>
      <xdr:rowOff>121831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80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86860</xdr:rowOff>
    </xdr:from>
    <xdr:ext cx="534377"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74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140183</xdr:rowOff>
    </xdr:from>
    <xdr:to>
      <xdr:col>55</xdr:col>
      <xdr:colOff>88900</xdr:colOff>
      <xdr:row>34</xdr:row>
      <xdr:rowOff>140183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96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166777</xdr:rowOff>
    </xdr:from>
    <xdr:to>
      <xdr:col>55</xdr:col>
      <xdr:colOff>0</xdr:colOff>
      <xdr:row>38</xdr:row>
      <xdr:rowOff>155194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510427"/>
          <a:ext cx="838200" cy="15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154944</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49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5067</xdr:rowOff>
    </xdr:from>
    <xdr:to>
      <xdr:col>55</xdr:col>
      <xdr:colOff>50800</xdr:colOff>
      <xdr:row>38</xdr:row>
      <xdr:rowOff>106667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52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155372</xdr:rowOff>
    </xdr:from>
    <xdr:to>
      <xdr:col>50</xdr:col>
      <xdr:colOff>114300</xdr:colOff>
      <xdr:row>38</xdr:row>
      <xdr:rowOff>155194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298872"/>
          <a:ext cx="889000" cy="137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50762</xdr:rowOff>
    </xdr:from>
    <xdr:to>
      <xdr:col>50</xdr:col>
      <xdr:colOff>165100</xdr:colOff>
      <xdr:row>38</xdr:row>
      <xdr:rowOff>152362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56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168889</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34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155372</xdr:rowOff>
    </xdr:from>
    <xdr:to>
      <xdr:col>45</xdr:col>
      <xdr:colOff>177800</xdr:colOff>
      <xdr:row>38</xdr:row>
      <xdr:rowOff>169456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298872"/>
          <a:ext cx="889000" cy="138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155956</xdr:rowOff>
    </xdr:from>
    <xdr:to>
      <xdr:col>46</xdr:col>
      <xdr:colOff>38100</xdr:colOff>
      <xdr:row>31</xdr:row>
      <xdr:rowOff>86106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29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77233</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39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169456</xdr:rowOff>
    </xdr:from>
    <xdr:to>
      <xdr:col>41</xdr:col>
      <xdr:colOff>50800</xdr:colOff>
      <xdr:row>39</xdr:row>
      <xdr:rowOff>37617</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684556"/>
          <a:ext cx="889000" cy="3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145897</xdr:rowOff>
    </xdr:from>
    <xdr:to>
      <xdr:col>41</xdr:col>
      <xdr:colOff>101600</xdr:colOff>
      <xdr:row>39</xdr:row>
      <xdr:rowOff>76047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6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67174</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75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167360</xdr:rowOff>
    </xdr:from>
    <xdr:to>
      <xdr:col>36</xdr:col>
      <xdr:colOff>165100</xdr:colOff>
      <xdr:row>39</xdr:row>
      <xdr:rowOff>97510</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6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88637</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77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115976</xdr:rowOff>
    </xdr:from>
    <xdr:to>
      <xdr:col>55</xdr:col>
      <xdr:colOff>50800</xdr:colOff>
      <xdr:row>38</xdr:row>
      <xdr:rowOff>46126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45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138853</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31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104394</xdr:rowOff>
    </xdr:from>
    <xdr:to>
      <xdr:col>50</xdr:col>
      <xdr:colOff>165100</xdr:colOff>
      <xdr:row>39</xdr:row>
      <xdr:rowOff>34544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61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25671</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71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104572</xdr:rowOff>
    </xdr:from>
    <xdr:to>
      <xdr:col>46</xdr:col>
      <xdr:colOff>38100</xdr:colOff>
      <xdr:row>31</xdr:row>
      <xdr:rowOff>34722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24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51249</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023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118656</xdr:rowOff>
    </xdr:from>
    <xdr:to>
      <xdr:col>41</xdr:col>
      <xdr:colOff>101600</xdr:colOff>
      <xdr:row>39</xdr:row>
      <xdr:rowOff>48806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63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65333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40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158267</xdr:rowOff>
    </xdr:from>
    <xdr:to>
      <xdr:col>36</xdr:col>
      <xdr:colOff>165100</xdr:colOff>
      <xdr:row>39</xdr:row>
      <xdr:rowOff>88417</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67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104944</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44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130180</xdr:rowOff>
    </xdr:from>
    <xdr:to>
      <xdr:col>54</xdr:col>
      <xdr:colOff>189865</xdr:colOff>
      <xdr:row>59</xdr:row>
      <xdr:rowOff>143325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702680"/>
          <a:ext cx="1270" cy="155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147152</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2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143325</xdr:rowOff>
    </xdr:from>
    <xdr:to>
      <xdr:col>55</xdr:col>
      <xdr:colOff>88900</xdr:colOff>
      <xdr:row>59</xdr:row>
      <xdr:rowOff>143325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258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76857</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47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130180</xdr:rowOff>
    </xdr:from>
    <xdr:to>
      <xdr:col>55</xdr:col>
      <xdr:colOff>88900</xdr:colOff>
      <xdr:row>50</xdr:row>
      <xdr:rowOff>130180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70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165368</xdr:rowOff>
    </xdr:from>
    <xdr:to>
      <xdr:col>55</xdr:col>
      <xdr:colOff>0</xdr:colOff>
      <xdr:row>56</xdr:row>
      <xdr:rowOff>25416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595118"/>
          <a:ext cx="838200" cy="3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92701</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693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114274</xdr:rowOff>
    </xdr:from>
    <xdr:to>
      <xdr:col>55</xdr:col>
      <xdr:colOff>50800</xdr:colOff>
      <xdr:row>57</xdr:row>
      <xdr:rowOff>44424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165368</xdr:rowOff>
    </xdr:from>
    <xdr:to>
      <xdr:col>50</xdr:col>
      <xdr:colOff>114300</xdr:colOff>
      <xdr:row>56</xdr:row>
      <xdr:rowOff>22543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595118"/>
          <a:ext cx="889000" cy="2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103514</xdr:rowOff>
    </xdr:from>
    <xdr:to>
      <xdr:col>50</xdr:col>
      <xdr:colOff>165100</xdr:colOff>
      <xdr:row>57</xdr:row>
      <xdr:rowOff>33664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70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24791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79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65291</xdr:rowOff>
    </xdr:from>
    <xdr:to>
      <xdr:col>45</xdr:col>
      <xdr:colOff>177800</xdr:colOff>
      <xdr:row>56</xdr:row>
      <xdr:rowOff>22543</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495041"/>
          <a:ext cx="889000" cy="12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36795</xdr:rowOff>
    </xdr:from>
    <xdr:to>
      <xdr:col>46</xdr:col>
      <xdr:colOff>38100</xdr:colOff>
      <xdr:row>56</xdr:row>
      <xdr:rowOff>138395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129522</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73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65291</xdr:rowOff>
    </xdr:from>
    <xdr:to>
      <xdr:col>41</xdr:col>
      <xdr:colOff>50800</xdr:colOff>
      <xdr:row>56</xdr:row>
      <xdr:rowOff>6867</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495041"/>
          <a:ext cx="889000" cy="11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42380</xdr:rowOff>
    </xdr:from>
    <xdr:to>
      <xdr:col>41</xdr:col>
      <xdr:colOff>101600</xdr:colOff>
      <xdr:row>56</xdr:row>
      <xdr:rowOff>143980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135107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73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130424</xdr:rowOff>
    </xdr:from>
    <xdr:to>
      <xdr:col>36</xdr:col>
      <xdr:colOff>165100</xdr:colOff>
      <xdr:row>57</xdr:row>
      <xdr:rowOff>60574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51701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82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146066</xdr:rowOff>
    </xdr:from>
    <xdr:to>
      <xdr:col>55</xdr:col>
      <xdr:colOff>50800</xdr:colOff>
      <xdr:row>56</xdr:row>
      <xdr:rowOff>76216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57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168943</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42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114568</xdr:rowOff>
    </xdr:from>
    <xdr:to>
      <xdr:col>50</xdr:col>
      <xdr:colOff>165100</xdr:colOff>
      <xdr:row>56</xdr:row>
      <xdr:rowOff>44718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54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61245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31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143193</xdr:rowOff>
    </xdr:from>
    <xdr:to>
      <xdr:col>46</xdr:col>
      <xdr:colOff>38100</xdr:colOff>
      <xdr:row>56</xdr:row>
      <xdr:rowOff>73343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57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89870</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34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14491</xdr:rowOff>
    </xdr:from>
    <xdr:to>
      <xdr:col>41</xdr:col>
      <xdr:colOff>101600</xdr:colOff>
      <xdr:row>55</xdr:row>
      <xdr:rowOff>116091</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44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132618</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21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127517</xdr:rowOff>
    </xdr:from>
    <xdr:to>
      <xdr:col>36</xdr:col>
      <xdr:colOff>165100</xdr:colOff>
      <xdr:row>56</xdr:row>
      <xdr:rowOff>57667</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55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74194</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33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90848</xdr:rowOff>
    </xdr:from>
    <xdr:to>
      <xdr:col>54</xdr:col>
      <xdr:colOff>189865</xdr:colOff>
      <xdr:row>78</xdr:row>
      <xdr:rowOff>124475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263798"/>
          <a:ext cx="1270" cy="123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128302</xdr:rowOff>
    </xdr:from>
    <xdr:ext cx="378565"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01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124475</xdr:rowOff>
    </xdr:from>
    <xdr:to>
      <xdr:col>55</xdr:col>
      <xdr:colOff>88900</xdr:colOff>
      <xdr:row>78</xdr:row>
      <xdr:rowOff>124475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49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37525</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203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90848</xdr:rowOff>
    </xdr:from>
    <xdr:to>
      <xdr:col>55</xdr:col>
      <xdr:colOff>88900</xdr:colOff>
      <xdr:row>71</xdr:row>
      <xdr:rowOff>90848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26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91923</xdr:rowOff>
    </xdr:from>
    <xdr:to>
      <xdr:col>55</xdr:col>
      <xdr:colOff>0</xdr:colOff>
      <xdr:row>77</xdr:row>
      <xdr:rowOff>117983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293573"/>
          <a:ext cx="8382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170367</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029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147490</xdr:rowOff>
    </xdr:from>
    <xdr:to>
      <xdr:col>55</xdr:col>
      <xdr:colOff>50800</xdr:colOff>
      <xdr:row>77</xdr:row>
      <xdr:rowOff>77640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17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117983</xdr:rowOff>
    </xdr:from>
    <xdr:to>
      <xdr:col>50</xdr:col>
      <xdr:colOff>114300</xdr:colOff>
      <xdr:row>77</xdr:row>
      <xdr:rowOff>157896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319633"/>
          <a:ext cx="889000" cy="3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134117</xdr:rowOff>
    </xdr:from>
    <xdr:to>
      <xdr:col>50</xdr:col>
      <xdr:colOff>165100</xdr:colOff>
      <xdr:row>77</xdr:row>
      <xdr:rowOff>64267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16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80794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293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157896</xdr:rowOff>
    </xdr:from>
    <xdr:to>
      <xdr:col>45</xdr:col>
      <xdr:colOff>177800</xdr:colOff>
      <xdr:row>78</xdr:row>
      <xdr:rowOff>72858</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359546"/>
          <a:ext cx="889000" cy="8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116241</xdr:rowOff>
    </xdr:from>
    <xdr:to>
      <xdr:col>46</xdr:col>
      <xdr:colOff>38100</xdr:colOff>
      <xdr:row>77</xdr:row>
      <xdr:rowOff>46391</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62917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292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161761</xdr:rowOff>
    </xdr:from>
    <xdr:to>
      <xdr:col>41</xdr:col>
      <xdr:colOff>50800</xdr:colOff>
      <xdr:row>78</xdr:row>
      <xdr:rowOff>72858</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363411"/>
          <a:ext cx="889000" cy="8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143033</xdr:rowOff>
    </xdr:from>
    <xdr:to>
      <xdr:col>41</xdr:col>
      <xdr:colOff>101600</xdr:colOff>
      <xdr:row>77</xdr:row>
      <xdr:rowOff>73183</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89709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29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29601</xdr:rowOff>
    </xdr:from>
    <xdr:to>
      <xdr:col>36</xdr:col>
      <xdr:colOff>165100</xdr:colOff>
      <xdr:row>77</xdr:row>
      <xdr:rowOff>131201</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147728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0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41123</xdr:rowOff>
    </xdr:from>
    <xdr:to>
      <xdr:col>55</xdr:col>
      <xdr:colOff>50800</xdr:colOff>
      <xdr:row>77</xdr:row>
      <xdr:rowOff>142723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24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19550</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221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67183</xdr:rowOff>
    </xdr:from>
    <xdr:to>
      <xdr:col>50</xdr:col>
      <xdr:colOff>165100</xdr:colOff>
      <xdr:row>77</xdr:row>
      <xdr:rowOff>168783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26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159910</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36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107096</xdr:rowOff>
    </xdr:from>
    <xdr:to>
      <xdr:col>46</xdr:col>
      <xdr:colOff>38100</xdr:colOff>
      <xdr:row>78</xdr:row>
      <xdr:rowOff>37246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30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28373</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40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22058</xdr:rowOff>
    </xdr:from>
    <xdr:to>
      <xdr:col>41</xdr:col>
      <xdr:colOff>101600</xdr:colOff>
      <xdr:row>78</xdr:row>
      <xdr:rowOff>123658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39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114785</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487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110961</xdr:rowOff>
    </xdr:from>
    <xdr:to>
      <xdr:col>36</xdr:col>
      <xdr:colOff>165100</xdr:colOff>
      <xdr:row>78</xdr:row>
      <xdr:rowOff>41111</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31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32238</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40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149141</xdr:rowOff>
    </xdr:from>
    <xdr:to>
      <xdr:col>54</xdr:col>
      <xdr:colOff>189865</xdr:colOff>
      <xdr:row>98</xdr:row>
      <xdr:rowOff>25081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79641"/>
          <a:ext cx="1270" cy="1247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28908</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83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25081</xdr:rowOff>
    </xdr:from>
    <xdr:to>
      <xdr:col>55</xdr:col>
      <xdr:colOff>88900</xdr:colOff>
      <xdr:row>98</xdr:row>
      <xdr:rowOff>25081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8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95818</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149141</xdr:rowOff>
    </xdr:from>
    <xdr:to>
      <xdr:col>55</xdr:col>
      <xdr:colOff>88900</xdr:colOff>
      <xdr:row>90</xdr:row>
      <xdr:rowOff>149141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77681</xdr:rowOff>
    </xdr:from>
    <xdr:to>
      <xdr:col>55</xdr:col>
      <xdr:colOff>0</xdr:colOff>
      <xdr:row>94</xdr:row>
      <xdr:rowOff>98392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193981"/>
          <a:ext cx="838200" cy="2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148869</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26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170442</xdr:rowOff>
    </xdr:from>
    <xdr:to>
      <xdr:col>55</xdr:col>
      <xdr:colOff>50800</xdr:colOff>
      <xdr:row>95</xdr:row>
      <xdr:rowOff>100592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28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77681</xdr:rowOff>
    </xdr:from>
    <xdr:to>
      <xdr:col>50</xdr:col>
      <xdr:colOff>114300</xdr:colOff>
      <xdr:row>94</xdr:row>
      <xdr:rowOff>148844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193981"/>
          <a:ext cx="889000" cy="7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16250</xdr:rowOff>
    </xdr:from>
    <xdr:to>
      <xdr:col>50</xdr:col>
      <xdr:colOff>165100</xdr:colOff>
      <xdr:row>95</xdr:row>
      <xdr:rowOff>117850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3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108977</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39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22177</xdr:rowOff>
    </xdr:from>
    <xdr:to>
      <xdr:col>45</xdr:col>
      <xdr:colOff>177800</xdr:colOff>
      <xdr:row>94</xdr:row>
      <xdr:rowOff>148844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5967027"/>
          <a:ext cx="889000" cy="29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143810</xdr:rowOff>
    </xdr:from>
    <xdr:to>
      <xdr:col>46</xdr:col>
      <xdr:colOff>38100</xdr:colOff>
      <xdr:row>95</xdr:row>
      <xdr:rowOff>73960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2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65087</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35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22177</xdr:rowOff>
    </xdr:from>
    <xdr:to>
      <xdr:col>41</xdr:col>
      <xdr:colOff>50800</xdr:colOff>
      <xdr:row>94</xdr:row>
      <xdr:rowOff>54547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5967027"/>
          <a:ext cx="889000" cy="20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122710</xdr:rowOff>
    </xdr:from>
    <xdr:to>
      <xdr:col>41</xdr:col>
      <xdr:colOff>101600</xdr:colOff>
      <xdr:row>95</xdr:row>
      <xdr:rowOff>52860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23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43987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33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9347</xdr:rowOff>
    </xdr:from>
    <xdr:to>
      <xdr:col>36</xdr:col>
      <xdr:colOff>165100</xdr:colOff>
      <xdr:row>95</xdr:row>
      <xdr:rowOff>110947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29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102074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38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47592</xdr:rowOff>
    </xdr:from>
    <xdr:to>
      <xdr:col>55</xdr:col>
      <xdr:colOff>50800</xdr:colOff>
      <xdr:row>94</xdr:row>
      <xdr:rowOff>149192</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16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70469</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01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26881</xdr:rowOff>
    </xdr:from>
    <xdr:to>
      <xdr:col>50</xdr:col>
      <xdr:colOff>165100</xdr:colOff>
      <xdr:row>94</xdr:row>
      <xdr:rowOff>128481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14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145008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591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98044</xdr:rowOff>
    </xdr:from>
    <xdr:to>
      <xdr:col>46</xdr:col>
      <xdr:colOff>38100</xdr:colOff>
      <xdr:row>95</xdr:row>
      <xdr:rowOff>28194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21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44721</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598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142827</xdr:rowOff>
    </xdr:from>
    <xdr:to>
      <xdr:col>41</xdr:col>
      <xdr:colOff>101600</xdr:colOff>
      <xdr:row>93</xdr:row>
      <xdr:rowOff>72977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591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89504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5691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3747</xdr:rowOff>
    </xdr:from>
    <xdr:to>
      <xdr:col>36</xdr:col>
      <xdr:colOff>165100</xdr:colOff>
      <xdr:row>94</xdr:row>
      <xdr:rowOff>105347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12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121874</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589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57785</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201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4462</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7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57785</xdr:rowOff>
    </xdr:from>
    <xdr:to>
      <xdr:col>86</xdr:col>
      <xdr:colOff>25400</xdr:colOff>
      <xdr:row>30</xdr:row>
      <xdr:rowOff>57785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20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89933</xdr:rowOff>
    </xdr:from>
    <xdr:ext cx="378565"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33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67056</xdr:rowOff>
    </xdr:from>
    <xdr:to>
      <xdr:col>85</xdr:col>
      <xdr:colOff>177800</xdr:colOff>
      <xdr:row>38</xdr:row>
      <xdr:rowOff>168656</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165608</xdr:rowOff>
    </xdr:from>
    <xdr:to>
      <xdr:col>81</xdr:col>
      <xdr:colOff>101600</xdr:colOff>
      <xdr:row>38</xdr:row>
      <xdr:rowOff>95758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112285</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28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20574</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07124"/>
          <a:ext cx="889000" cy="2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127254</xdr:rowOff>
    </xdr:from>
    <xdr:to>
      <xdr:col>76</xdr:col>
      <xdr:colOff>165100</xdr:colOff>
      <xdr:row>37</xdr:row>
      <xdr:rowOff>57404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29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73931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07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20574</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707124"/>
          <a:ext cx="889000" cy="2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9017</xdr:rowOff>
    </xdr:from>
    <xdr:to>
      <xdr:col>72</xdr:col>
      <xdr:colOff>38100</xdr:colOff>
      <xdr:row>37</xdr:row>
      <xdr:rowOff>110617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3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127144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12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64262</xdr:rowOff>
    </xdr:from>
    <xdr:to>
      <xdr:col>67</xdr:col>
      <xdr:colOff>101600</xdr:colOff>
      <xdr:row>37</xdr:row>
      <xdr:rowOff>165862</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4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10939</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141224</xdr:rowOff>
    </xdr:from>
    <xdr:to>
      <xdr:col>72</xdr:col>
      <xdr:colOff>38100</xdr:colOff>
      <xdr:row>39</xdr:row>
      <xdr:rowOff>71374</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5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62501</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4017" y="6749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108153</xdr:rowOff>
    </xdr:from>
    <xdr:to>
      <xdr:col>85</xdr:col>
      <xdr:colOff>126364</xdr:colOff>
      <xdr:row>78</xdr:row>
      <xdr:rowOff>38398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1938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54830</xdr:rowOff>
    </xdr:from>
    <xdr:ext cx="534377"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7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108153</xdr:rowOff>
    </xdr:from>
    <xdr:to>
      <xdr:col>86</xdr:col>
      <xdr:colOff>25400</xdr:colOff>
      <xdr:row>69</xdr:row>
      <xdr:rowOff>108153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193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54236</xdr:rowOff>
    </xdr:from>
    <xdr:to>
      <xdr:col>85</xdr:col>
      <xdr:colOff>127000</xdr:colOff>
      <xdr:row>72</xdr:row>
      <xdr:rowOff>79643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2398636"/>
          <a:ext cx="838200" cy="2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153705</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669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3828</xdr:rowOff>
    </xdr:from>
    <xdr:to>
      <xdr:col>85</xdr:col>
      <xdr:colOff>177800</xdr:colOff>
      <xdr:row>74</xdr:row>
      <xdr:rowOff>105428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69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79643</xdr:rowOff>
    </xdr:from>
    <xdr:to>
      <xdr:col>81</xdr:col>
      <xdr:colOff>50800</xdr:colOff>
      <xdr:row>72</xdr:row>
      <xdr:rowOff>130589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2424043"/>
          <a:ext cx="889000" cy="5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8759</xdr:rowOff>
    </xdr:from>
    <xdr:to>
      <xdr:col>81</xdr:col>
      <xdr:colOff>101600</xdr:colOff>
      <xdr:row>74</xdr:row>
      <xdr:rowOff>110359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6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101486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78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130589</xdr:rowOff>
    </xdr:from>
    <xdr:to>
      <xdr:col>76</xdr:col>
      <xdr:colOff>114300</xdr:colOff>
      <xdr:row>73</xdr:row>
      <xdr:rowOff>3911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2474989"/>
          <a:ext cx="889000" cy="4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32370</xdr:rowOff>
    </xdr:from>
    <xdr:to>
      <xdr:col>76</xdr:col>
      <xdr:colOff>165100</xdr:colOff>
      <xdr:row>74</xdr:row>
      <xdr:rowOff>133970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71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125097</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81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3911</xdr:rowOff>
    </xdr:from>
    <xdr:to>
      <xdr:col>71</xdr:col>
      <xdr:colOff>177800</xdr:colOff>
      <xdr:row>73</xdr:row>
      <xdr:rowOff>11651</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2519761"/>
          <a:ext cx="889000" cy="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10164</xdr:rowOff>
    </xdr:from>
    <xdr:to>
      <xdr:col>72</xdr:col>
      <xdr:colOff>38100</xdr:colOff>
      <xdr:row>74</xdr:row>
      <xdr:rowOff>111764</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69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102891</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79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162281</xdr:rowOff>
    </xdr:from>
    <xdr:to>
      <xdr:col>67</xdr:col>
      <xdr:colOff>101600</xdr:colOff>
      <xdr:row>74</xdr:row>
      <xdr:rowOff>92431</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67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83558</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77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3436</xdr:rowOff>
    </xdr:from>
    <xdr:to>
      <xdr:col>85</xdr:col>
      <xdr:colOff>177800</xdr:colOff>
      <xdr:row>72</xdr:row>
      <xdr:rowOff>105036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34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26313</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19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28843</xdr:rowOff>
    </xdr:from>
    <xdr:to>
      <xdr:col>81</xdr:col>
      <xdr:colOff>101600</xdr:colOff>
      <xdr:row>72</xdr:row>
      <xdr:rowOff>130443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3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146970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214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79789</xdr:rowOff>
    </xdr:from>
    <xdr:to>
      <xdr:col>76</xdr:col>
      <xdr:colOff>165100</xdr:colOff>
      <xdr:row>73</xdr:row>
      <xdr:rowOff>9939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42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26466</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219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124561</xdr:rowOff>
    </xdr:from>
    <xdr:to>
      <xdr:col>72</xdr:col>
      <xdr:colOff>38100</xdr:colOff>
      <xdr:row>73</xdr:row>
      <xdr:rowOff>54711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46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71238</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224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132301</xdr:rowOff>
    </xdr:from>
    <xdr:to>
      <xdr:col>67</xdr:col>
      <xdr:colOff>101600</xdr:colOff>
      <xdr:row>73</xdr:row>
      <xdr:rowOff>62451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47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78978</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225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86620</xdr:rowOff>
    </xdr:from>
    <xdr:to>
      <xdr:col>85</xdr:col>
      <xdr:colOff>126364</xdr:colOff>
      <xdr:row>98</xdr:row>
      <xdr:rowOff>120543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517120"/>
          <a:ext cx="1269" cy="140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124370</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26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120543</xdr:rowOff>
    </xdr:from>
    <xdr:to>
      <xdr:col>86</xdr:col>
      <xdr:colOff>25400</xdr:colOff>
      <xdr:row>98</xdr:row>
      <xdr:rowOff>120543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2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33297</xdr:rowOff>
    </xdr:from>
    <xdr:ext cx="534377"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29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86620</xdr:rowOff>
    </xdr:from>
    <xdr:to>
      <xdr:col>86</xdr:col>
      <xdr:colOff>25400</xdr:colOff>
      <xdr:row>90</xdr:row>
      <xdr:rowOff>86620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8917</xdr:rowOff>
    </xdr:from>
    <xdr:to>
      <xdr:col>85</xdr:col>
      <xdr:colOff>127000</xdr:colOff>
      <xdr:row>98</xdr:row>
      <xdr:rowOff>74230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5481300" y="16639567"/>
          <a:ext cx="838200" cy="23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168791</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456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145914</xdr:rowOff>
    </xdr:from>
    <xdr:to>
      <xdr:col>85</xdr:col>
      <xdr:colOff>177800</xdr:colOff>
      <xdr:row>97</xdr:row>
      <xdr:rowOff>76064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60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8917</xdr:rowOff>
    </xdr:from>
    <xdr:to>
      <xdr:col>81</xdr:col>
      <xdr:colOff>50800</xdr:colOff>
      <xdr:row>98</xdr:row>
      <xdr:rowOff>54981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639567"/>
          <a:ext cx="889000" cy="21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141363</xdr:rowOff>
    </xdr:from>
    <xdr:to>
      <xdr:col>81</xdr:col>
      <xdr:colOff>101600</xdr:colOff>
      <xdr:row>97</xdr:row>
      <xdr:rowOff>71513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60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62640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69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54981</xdr:rowOff>
    </xdr:from>
    <xdr:to>
      <xdr:col>76</xdr:col>
      <xdr:colOff>114300</xdr:colOff>
      <xdr:row>98</xdr:row>
      <xdr:rowOff>118807</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857081"/>
          <a:ext cx="889000" cy="6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86775</xdr:rowOff>
    </xdr:from>
    <xdr:to>
      <xdr:col>76</xdr:col>
      <xdr:colOff>165100</xdr:colOff>
      <xdr:row>98</xdr:row>
      <xdr:rowOff>16925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33452</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57428" y="16492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118807</xdr:rowOff>
    </xdr:from>
    <xdr:to>
      <xdr:col>71</xdr:col>
      <xdr:colOff>177800</xdr:colOff>
      <xdr:row>98</xdr:row>
      <xdr:rowOff>128887</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920907"/>
          <a:ext cx="889000" cy="1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121636</xdr:rowOff>
    </xdr:from>
    <xdr:to>
      <xdr:col>72</xdr:col>
      <xdr:colOff>38100</xdr:colOff>
      <xdr:row>98</xdr:row>
      <xdr:rowOff>51786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68313</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68428" y="165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125157</xdr:rowOff>
    </xdr:from>
    <xdr:to>
      <xdr:col>67</xdr:col>
      <xdr:colOff>101600</xdr:colOff>
      <xdr:row>98</xdr:row>
      <xdr:rowOff>55307</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5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71834</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79428" y="16531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23430</xdr:rowOff>
    </xdr:from>
    <xdr:to>
      <xdr:col>85</xdr:col>
      <xdr:colOff>177800</xdr:colOff>
      <xdr:row>98</xdr:row>
      <xdr:rowOff>125030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82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109807</xdr:rowOff>
    </xdr:from>
    <xdr:ext cx="469744"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74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129567</xdr:rowOff>
    </xdr:from>
    <xdr:to>
      <xdr:col>81</xdr:col>
      <xdr:colOff>101600</xdr:colOff>
      <xdr:row>97</xdr:row>
      <xdr:rowOff>59717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58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76244</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36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4181</xdr:rowOff>
    </xdr:from>
    <xdr:to>
      <xdr:col>76</xdr:col>
      <xdr:colOff>165100</xdr:colOff>
      <xdr:row>98</xdr:row>
      <xdr:rowOff>105781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80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96908</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57428" y="1689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68007</xdr:rowOff>
    </xdr:from>
    <xdr:to>
      <xdr:col>72</xdr:col>
      <xdr:colOff>38100</xdr:colOff>
      <xdr:row>98</xdr:row>
      <xdr:rowOff>169607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87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98</xdr:row>
      <xdr:rowOff>160734</xdr:rowOff>
    </xdr:from>
    <xdr:ext cx="378565"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4017" y="16962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78087</xdr:rowOff>
    </xdr:from>
    <xdr:to>
      <xdr:col>67</xdr:col>
      <xdr:colOff>101600</xdr:colOff>
      <xdr:row>99</xdr:row>
      <xdr:rowOff>8237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88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98</xdr:row>
      <xdr:rowOff>170814</xdr:rowOff>
    </xdr:from>
    <xdr:ext cx="378565"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625017" y="16972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121031</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64531"/>
          <a:ext cx="1269" cy="146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67708</xdr:rowOff>
    </xdr:from>
    <xdr:ext cx="469744"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3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121031</xdr:rowOff>
    </xdr:from>
    <xdr:to>
      <xdr:col>116</xdr:col>
      <xdr:colOff>152400</xdr:colOff>
      <xdr:row>30</xdr:row>
      <xdr:rowOff>121031</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39306</xdr:rowOff>
    </xdr:from>
    <xdr:to>
      <xdr:col>116</xdr:col>
      <xdr:colOff>63500</xdr:colOff>
      <xdr:row>39</xdr:row>
      <xdr:rowOff>41593</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1323300" y="6725856"/>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162260</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163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139383</xdr:rowOff>
    </xdr:from>
    <xdr:to>
      <xdr:col>116</xdr:col>
      <xdr:colOff>114300</xdr:colOff>
      <xdr:row>37</xdr:row>
      <xdr:rowOff>69533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31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41593</xdr:rowOff>
    </xdr:from>
    <xdr:to>
      <xdr:col>111</xdr:col>
      <xdr:colOff>177800</xdr:colOff>
      <xdr:row>39</xdr:row>
      <xdr:rowOff>42164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0434300" y="6728143"/>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141859</xdr:rowOff>
    </xdr:from>
    <xdr:to>
      <xdr:col>112</xdr:col>
      <xdr:colOff>38100</xdr:colOff>
      <xdr:row>37</xdr:row>
      <xdr:rowOff>72009</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31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88536</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08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42164</xdr:rowOff>
    </xdr:from>
    <xdr:to>
      <xdr:col>107</xdr:col>
      <xdr:colOff>50800</xdr:colOff>
      <xdr:row>39</xdr:row>
      <xdr:rowOff>42545</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9545300" y="6728714"/>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142430</xdr:rowOff>
    </xdr:from>
    <xdr:to>
      <xdr:col>107</xdr:col>
      <xdr:colOff>101600</xdr:colOff>
      <xdr:row>37</xdr:row>
      <xdr:rowOff>72580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31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89107</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08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162751</xdr:rowOff>
    </xdr:from>
    <xdr:to>
      <xdr:col>102</xdr:col>
      <xdr:colOff>114300</xdr:colOff>
      <xdr:row>39</xdr:row>
      <xdr:rowOff>42545</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677851"/>
          <a:ext cx="889000" cy="5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117284</xdr:rowOff>
    </xdr:from>
    <xdr:to>
      <xdr:col>102</xdr:col>
      <xdr:colOff>165100</xdr:colOff>
      <xdr:row>37</xdr:row>
      <xdr:rowOff>47434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28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63961</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06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111570</xdr:rowOff>
    </xdr:from>
    <xdr:to>
      <xdr:col>98</xdr:col>
      <xdr:colOff>38100</xdr:colOff>
      <xdr:row>37</xdr:row>
      <xdr:rowOff>41720</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28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58247</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05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159956</xdr:rowOff>
    </xdr:from>
    <xdr:to>
      <xdr:col>116</xdr:col>
      <xdr:colOff>114300</xdr:colOff>
      <xdr:row>39</xdr:row>
      <xdr:rowOff>90106</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7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74883</xdr:rowOff>
    </xdr:from>
    <xdr:ext cx="313932"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899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162243</xdr:rowOff>
    </xdr:from>
    <xdr:to>
      <xdr:col>112</xdr:col>
      <xdr:colOff>38100</xdr:colOff>
      <xdr:row>39</xdr:row>
      <xdr:rowOff>92393</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7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83520</xdr:rowOff>
    </xdr:from>
    <xdr:ext cx="313932"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66333" y="67700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162814</xdr:rowOff>
    </xdr:from>
    <xdr:to>
      <xdr:col>107</xdr:col>
      <xdr:colOff>101600</xdr:colOff>
      <xdr:row>39</xdr:row>
      <xdr:rowOff>92964</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84091</xdr:rowOff>
    </xdr:from>
    <xdr:ext cx="313932"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77333" y="6770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163195</xdr:rowOff>
    </xdr:from>
    <xdr:to>
      <xdr:col>102</xdr:col>
      <xdr:colOff>165100</xdr:colOff>
      <xdr:row>39</xdr:row>
      <xdr:rowOff>93345</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84472</xdr:rowOff>
    </xdr:from>
    <xdr:ext cx="313932"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88333" y="67710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111951</xdr:rowOff>
    </xdr:from>
    <xdr:to>
      <xdr:col>98</xdr:col>
      <xdr:colOff>38100</xdr:colOff>
      <xdr:row>39</xdr:row>
      <xdr:rowOff>42101</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2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33228</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67017" y="6719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121393</xdr:rowOff>
    </xdr:from>
    <xdr:to>
      <xdr:col>116</xdr:col>
      <xdr:colOff>62864</xdr:colOff>
      <xdr:row>59</xdr:row>
      <xdr:rowOff>43612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693893"/>
          <a:ext cx="1269" cy="1465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47439</xdr:rowOff>
    </xdr:from>
    <xdr:ext cx="313932"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162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43612</xdr:rowOff>
    </xdr:from>
    <xdr:to>
      <xdr:col>116</xdr:col>
      <xdr:colOff>152400</xdr:colOff>
      <xdr:row>59</xdr:row>
      <xdr:rowOff>43612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15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68070</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4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121393</xdr:rowOff>
    </xdr:from>
    <xdr:to>
      <xdr:col>116</xdr:col>
      <xdr:colOff>152400</xdr:colOff>
      <xdr:row>50</xdr:row>
      <xdr:rowOff>121393</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693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53689</xdr:rowOff>
    </xdr:from>
    <xdr:to>
      <xdr:col>116</xdr:col>
      <xdr:colOff>63500</xdr:colOff>
      <xdr:row>56</xdr:row>
      <xdr:rowOff>17456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1323300" y="9483439"/>
          <a:ext cx="838200" cy="13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195</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944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21768</xdr:rowOff>
    </xdr:from>
    <xdr:to>
      <xdr:col>116</xdr:col>
      <xdr:colOff>114300</xdr:colOff>
      <xdr:row>58</xdr:row>
      <xdr:rowOff>123368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96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13436</xdr:rowOff>
    </xdr:from>
    <xdr:to>
      <xdr:col>111</xdr:col>
      <xdr:colOff>177800</xdr:colOff>
      <xdr:row>55</xdr:row>
      <xdr:rowOff>53689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0434300" y="9271736"/>
          <a:ext cx="889000" cy="21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9481</xdr:rowOff>
    </xdr:from>
    <xdr:to>
      <xdr:col>112</xdr:col>
      <xdr:colOff>38100</xdr:colOff>
      <xdr:row>58</xdr:row>
      <xdr:rowOff>111081</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102208</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10046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13436</xdr:rowOff>
    </xdr:from>
    <xdr:to>
      <xdr:col>107</xdr:col>
      <xdr:colOff>50800</xdr:colOff>
      <xdr:row>57</xdr:row>
      <xdr:rowOff>93446</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9545300" y="9271736"/>
          <a:ext cx="889000" cy="59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160547</xdr:rowOff>
    </xdr:from>
    <xdr:to>
      <xdr:col>107</xdr:col>
      <xdr:colOff>101600</xdr:colOff>
      <xdr:row>58</xdr:row>
      <xdr:rowOff>90697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81824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1002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50889</xdr:rowOff>
    </xdr:from>
    <xdr:to>
      <xdr:col>102</xdr:col>
      <xdr:colOff>114300</xdr:colOff>
      <xdr:row>57</xdr:row>
      <xdr:rowOff>93446</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656300" y="9823539"/>
          <a:ext cx="889000" cy="4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44285</xdr:rowOff>
    </xdr:from>
    <xdr:to>
      <xdr:col>102</xdr:col>
      <xdr:colOff>165100</xdr:colOff>
      <xdr:row>58</xdr:row>
      <xdr:rowOff>145885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137012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1008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37560</xdr:rowOff>
    </xdr:from>
    <xdr:to>
      <xdr:col>98</xdr:col>
      <xdr:colOff>38100</xdr:colOff>
      <xdr:row>58</xdr:row>
      <xdr:rowOff>139160</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130287</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1007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138106</xdr:rowOff>
    </xdr:from>
    <xdr:to>
      <xdr:col>116</xdr:col>
      <xdr:colOff>114300</xdr:colOff>
      <xdr:row>56</xdr:row>
      <xdr:rowOff>68256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95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160983</xdr:rowOff>
    </xdr:from>
    <xdr:ext cx="534377"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941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2889</xdr:rowOff>
    </xdr:from>
    <xdr:to>
      <xdr:col>112</xdr:col>
      <xdr:colOff>38100</xdr:colOff>
      <xdr:row>55</xdr:row>
      <xdr:rowOff>104489</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943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121016</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056111" y="920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134086</xdr:rowOff>
    </xdr:from>
    <xdr:to>
      <xdr:col>107</xdr:col>
      <xdr:colOff>101600</xdr:colOff>
      <xdr:row>54</xdr:row>
      <xdr:rowOff>64236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922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80763</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167111" y="899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42646</xdr:rowOff>
    </xdr:from>
    <xdr:to>
      <xdr:col>102</xdr:col>
      <xdr:colOff>165100</xdr:colOff>
      <xdr:row>57</xdr:row>
      <xdr:rowOff>144246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981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160773</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278111" y="959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89</xdr:rowOff>
    </xdr:from>
    <xdr:to>
      <xdr:col>98</xdr:col>
      <xdr:colOff>38100</xdr:colOff>
      <xdr:row>57</xdr:row>
      <xdr:rowOff>101689</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977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118216</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389111" y="954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70701</xdr:rowOff>
    </xdr:from>
    <xdr:to>
      <xdr:col>116</xdr:col>
      <xdr:colOff>62864</xdr:colOff>
      <xdr:row>78</xdr:row>
      <xdr:rowOff>97561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243651"/>
          <a:ext cx="1269" cy="122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101388</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47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97561</xdr:rowOff>
    </xdr:from>
    <xdr:to>
      <xdr:col>116</xdr:col>
      <xdr:colOff>152400</xdr:colOff>
      <xdr:row>78</xdr:row>
      <xdr:rowOff>97561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47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17378</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201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70701</xdr:rowOff>
    </xdr:from>
    <xdr:to>
      <xdr:col>116</xdr:col>
      <xdr:colOff>152400</xdr:colOff>
      <xdr:row>71</xdr:row>
      <xdr:rowOff>70701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24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41669</xdr:rowOff>
    </xdr:from>
    <xdr:to>
      <xdr:col>116</xdr:col>
      <xdr:colOff>63500</xdr:colOff>
      <xdr:row>75</xdr:row>
      <xdr:rowOff>81102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2900419"/>
          <a:ext cx="838200" cy="3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164482</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851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14605</xdr:rowOff>
    </xdr:from>
    <xdr:to>
      <xdr:col>116</xdr:col>
      <xdr:colOff>114300</xdr:colOff>
      <xdr:row>75</xdr:row>
      <xdr:rowOff>116205</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87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66053</xdr:rowOff>
    </xdr:from>
    <xdr:to>
      <xdr:col>111</xdr:col>
      <xdr:colOff>177800</xdr:colOff>
      <xdr:row>75</xdr:row>
      <xdr:rowOff>81102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0434300" y="12924803"/>
          <a:ext cx="889000" cy="1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47142</xdr:rowOff>
    </xdr:from>
    <xdr:to>
      <xdr:col>112</xdr:col>
      <xdr:colOff>38100</xdr:colOff>
      <xdr:row>75</xdr:row>
      <xdr:rowOff>148741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139870</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29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66053</xdr:rowOff>
    </xdr:from>
    <xdr:to>
      <xdr:col>107</xdr:col>
      <xdr:colOff>50800</xdr:colOff>
      <xdr:row>75</xdr:row>
      <xdr:rowOff>96875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2924803"/>
          <a:ext cx="889000" cy="3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63830</xdr:rowOff>
    </xdr:from>
    <xdr:to>
      <xdr:col>107</xdr:col>
      <xdr:colOff>101600</xdr:colOff>
      <xdr:row>75</xdr:row>
      <xdr:rowOff>165430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156557</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301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96875</xdr:rowOff>
    </xdr:from>
    <xdr:to>
      <xdr:col>102</xdr:col>
      <xdr:colOff>114300</xdr:colOff>
      <xdr:row>75</xdr:row>
      <xdr:rowOff>135433</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2955625"/>
          <a:ext cx="889000" cy="3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69050</xdr:rowOff>
    </xdr:from>
    <xdr:to>
      <xdr:col>102</xdr:col>
      <xdr:colOff>165100</xdr:colOff>
      <xdr:row>75</xdr:row>
      <xdr:rowOff>170650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161777</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83223</xdr:rowOff>
    </xdr:from>
    <xdr:to>
      <xdr:col>98</xdr:col>
      <xdr:colOff>38100</xdr:colOff>
      <xdr:row>76</xdr:row>
      <xdr:rowOff>13373</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29900</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162319</xdr:rowOff>
    </xdr:from>
    <xdr:to>
      <xdr:col>116</xdr:col>
      <xdr:colOff>114300</xdr:colOff>
      <xdr:row>75</xdr:row>
      <xdr:rowOff>92469</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84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13746</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70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30302</xdr:rowOff>
    </xdr:from>
    <xdr:to>
      <xdr:col>112</xdr:col>
      <xdr:colOff>38100</xdr:colOff>
      <xdr:row>75</xdr:row>
      <xdr:rowOff>131902</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288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148429</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266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15253</xdr:rowOff>
    </xdr:from>
    <xdr:to>
      <xdr:col>107</xdr:col>
      <xdr:colOff>101600</xdr:colOff>
      <xdr:row>75</xdr:row>
      <xdr:rowOff>116853</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287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133380</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264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46075</xdr:rowOff>
    </xdr:from>
    <xdr:to>
      <xdr:col>102</xdr:col>
      <xdr:colOff>165100</xdr:colOff>
      <xdr:row>75</xdr:row>
      <xdr:rowOff>147675</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290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164202</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268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84633</xdr:rowOff>
    </xdr:from>
    <xdr:to>
      <xdr:col>98</xdr:col>
      <xdr:colOff>38100</xdr:colOff>
      <xdr:row>76</xdr:row>
      <xdr:rowOff>14784</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2943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5909</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303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人口は微減しているが横ばい状態である。</a:t>
          </a:r>
          <a:endParaRPr lang="ja-JP" altLang="ja-JP" sz="1400">
            <a:effectLst/>
          </a:endParaRPr>
        </a:p>
        <a:p>
          <a:r>
            <a:rPr kumimoji="1" lang="ja-JP" altLang="ja-JP" sz="1100">
              <a:solidFill>
                <a:schemeClr val="dk1"/>
              </a:solidFill>
              <a:effectLst/>
              <a:latin typeface="+mn-lt"/>
              <a:ea typeface="+mn-ea"/>
              <a:cs typeface="+mn-cs"/>
            </a:rPr>
            <a:t>補助費等は、プレミアム付商品券事業</a:t>
          </a:r>
          <a:r>
            <a:rPr kumimoji="1" lang="ja-JP" altLang="en-US" sz="1100">
              <a:solidFill>
                <a:schemeClr val="dk1"/>
              </a:solidFill>
              <a:effectLst/>
              <a:latin typeface="+mn-lt"/>
              <a:ea typeface="+mn-ea"/>
              <a:cs typeface="+mn-cs"/>
            </a:rPr>
            <a:t>や経営支援事業による補助の実施</a:t>
          </a:r>
          <a:r>
            <a:rPr kumimoji="1" lang="ja-JP" altLang="ja-JP" sz="1100">
              <a:solidFill>
                <a:schemeClr val="dk1"/>
              </a:solidFill>
              <a:effectLst/>
              <a:latin typeface="+mn-lt"/>
              <a:ea typeface="+mn-ea"/>
              <a:cs typeface="+mn-cs"/>
            </a:rPr>
            <a:t>等により、</a:t>
          </a:r>
          <a:r>
            <a:rPr kumimoji="1" lang="en-US" altLang="ja-JP" sz="1100">
              <a:solidFill>
                <a:schemeClr val="dk1"/>
              </a:solidFill>
              <a:effectLst/>
              <a:latin typeface="+mn-lt"/>
              <a:ea typeface="+mn-ea"/>
              <a:cs typeface="+mn-cs"/>
            </a:rPr>
            <a:t>12,588</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扶助費</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住民税非課税世帯等に対する臨時特別給付金給付事業や子育て世帯臨時特別給付金事業の完了</a:t>
          </a:r>
          <a:r>
            <a:rPr kumimoji="1" lang="ja-JP" altLang="ja-JP" sz="1100">
              <a:solidFill>
                <a:schemeClr val="dk1"/>
              </a:solidFill>
              <a:effectLst/>
              <a:latin typeface="+mn-lt"/>
              <a:ea typeface="+mn-ea"/>
              <a:cs typeface="+mn-cs"/>
            </a:rPr>
            <a:t>等により、</a:t>
          </a:r>
          <a:r>
            <a:rPr kumimoji="1" lang="en-US" altLang="ja-JP" sz="1100">
              <a:solidFill>
                <a:schemeClr val="dk1"/>
              </a:solidFill>
              <a:effectLst/>
              <a:latin typeface="+mn-lt"/>
              <a:ea typeface="+mn-ea"/>
              <a:cs typeface="+mn-cs"/>
            </a:rPr>
            <a:t>14,698</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今後、事業の必要性や効果を十分に検証し、経常経費の縮減に努める。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群馬県前橋市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331,771
324,159
311.59
161,792,003
155,389,274
5,166,324
78,628,898
152,657,722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17018</xdr:rowOff>
    </xdr:from>
    <xdr:to>
      <xdr:col>24</xdr:col>
      <xdr:colOff>62865</xdr:colOff>
      <xdr:row>38</xdr:row>
      <xdr:rowOff>22352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1968"/>
          <a:ext cx="1270" cy="120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26179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22352</xdr:rowOff>
    </xdr:from>
    <xdr:to>
      <xdr:col>24</xdr:col>
      <xdr:colOff>152400</xdr:colOff>
      <xdr:row>38</xdr:row>
      <xdr:rowOff>22352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135145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17018</xdr:rowOff>
    </xdr:from>
    <xdr:to>
      <xdr:col>24</xdr:col>
      <xdr:colOff>152400</xdr:colOff>
      <xdr:row>31</xdr:row>
      <xdr:rowOff>17018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97790</xdr:rowOff>
    </xdr:from>
    <xdr:to>
      <xdr:col>24</xdr:col>
      <xdr:colOff>63500</xdr:colOff>
      <xdr:row>35</xdr:row>
      <xdr:rowOff>32258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755640"/>
          <a:ext cx="838200" cy="27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20845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1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42418</xdr:rowOff>
    </xdr:from>
    <xdr:to>
      <xdr:col>24</xdr:col>
      <xdr:colOff>114300</xdr:colOff>
      <xdr:row>35</xdr:row>
      <xdr:rowOff>144018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32258</xdr:rowOff>
    </xdr:from>
    <xdr:to>
      <xdr:col>19</xdr:col>
      <xdr:colOff>177800</xdr:colOff>
      <xdr:row>35</xdr:row>
      <xdr:rowOff>47498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33008"/>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56134</xdr:rowOff>
    </xdr:from>
    <xdr:to>
      <xdr:col>20</xdr:col>
      <xdr:colOff>38100</xdr:colOff>
      <xdr:row>35</xdr:row>
      <xdr:rowOff>157734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148861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4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47498</xdr:rowOff>
    </xdr:from>
    <xdr:to>
      <xdr:col>15</xdr:col>
      <xdr:colOff>50800</xdr:colOff>
      <xdr:row>35</xdr:row>
      <xdr:rowOff>59690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48248"/>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58420</xdr:rowOff>
    </xdr:from>
    <xdr:to>
      <xdr:col>15</xdr:col>
      <xdr:colOff>101600</xdr:colOff>
      <xdr:row>35</xdr:row>
      <xdr:rowOff>160020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151147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5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42926</xdr:rowOff>
    </xdr:from>
    <xdr:to>
      <xdr:col>10</xdr:col>
      <xdr:colOff>114300</xdr:colOff>
      <xdr:row>35</xdr:row>
      <xdr:rowOff>59690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43676"/>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21082</xdr:rowOff>
    </xdr:from>
    <xdr:to>
      <xdr:col>10</xdr:col>
      <xdr:colOff>165100</xdr:colOff>
      <xdr:row>35</xdr:row>
      <xdr:rowOff>122682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113809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29464</xdr:rowOff>
    </xdr:from>
    <xdr:to>
      <xdr:col>6</xdr:col>
      <xdr:colOff>38100</xdr:colOff>
      <xdr:row>35</xdr:row>
      <xdr:rowOff>131064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122191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46990</xdr:rowOff>
    </xdr:from>
    <xdr:to>
      <xdr:col>24</xdr:col>
      <xdr:colOff>114300</xdr:colOff>
      <xdr:row>33</xdr:row>
      <xdr:rowOff>148590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0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69867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5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152908</xdr:rowOff>
    </xdr:from>
    <xdr:to>
      <xdr:col>20</xdr:col>
      <xdr:colOff>38100</xdr:colOff>
      <xdr:row>35</xdr:row>
      <xdr:rowOff>83058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8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99585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57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168148</xdr:rowOff>
    </xdr:from>
    <xdr:to>
      <xdr:col>15</xdr:col>
      <xdr:colOff>101600</xdr:colOff>
      <xdr:row>35</xdr:row>
      <xdr:rowOff>98298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9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114825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7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8890</xdr:rowOff>
    </xdr:from>
    <xdr:to>
      <xdr:col>10</xdr:col>
      <xdr:colOff>165100</xdr:colOff>
      <xdr:row>35</xdr:row>
      <xdr:rowOff>110490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127017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8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163576</xdr:rowOff>
    </xdr:from>
    <xdr:to>
      <xdr:col>6</xdr:col>
      <xdr:colOff>38100</xdr:colOff>
      <xdr:row>35</xdr:row>
      <xdr:rowOff>93726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9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110253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6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13284</xdr:rowOff>
    </xdr:from>
    <xdr:to>
      <xdr:col>24</xdr:col>
      <xdr:colOff>62865</xdr:colOff>
      <xdr:row>58</xdr:row>
      <xdr:rowOff>28491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100134"/>
          <a:ext cx="1270" cy="87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32318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28491</xdr:rowOff>
    </xdr:from>
    <xdr:to>
      <xdr:col>24</xdr:col>
      <xdr:colOff>152400</xdr:colOff>
      <xdr:row>58</xdr:row>
      <xdr:rowOff>28491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7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131411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87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13284</xdr:rowOff>
    </xdr:from>
    <xdr:to>
      <xdr:col>24</xdr:col>
      <xdr:colOff>152400</xdr:colOff>
      <xdr:row>53</xdr:row>
      <xdr:rowOff>13284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10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74680</xdr:rowOff>
    </xdr:from>
    <xdr:to>
      <xdr:col>24</xdr:col>
      <xdr:colOff>63500</xdr:colOff>
      <xdr:row>56</xdr:row>
      <xdr:rowOff>153775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675880"/>
          <a:ext cx="838200" cy="7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95296</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2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72419</xdr:rowOff>
    </xdr:from>
    <xdr:to>
      <xdr:col>24</xdr:col>
      <xdr:colOff>114300</xdr:colOff>
      <xdr:row>57</xdr:row>
      <xdr:rowOff>2569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7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32846</xdr:rowOff>
    </xdr:from>
    <xdr:to>
      <xdr:col>19</xdr:col>
      <xdr:colOff>177800</xdr:colOff>
      <xdr:row>56</xdr:row>
      <xdr:rowOff>74680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8776796"/>
          <a:ext cx="889000" cy="89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73203</xdr:rowOff>
    </xdr:from>
    <xdr:to>
      <xdr:col>20</xdr:col>
      <xdr:colOff>38100</xdr:colOff>
      <xdr:row>57</xdr:row>
      <xdr:rowOff>3353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165930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76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32846</xdr:rowOff>
    </xdr:from>
    <xdr:to>
      <xdr:col>15</xdr:col>
      <xdr:colOff>50800</xdr:colOff>
      <xdr:row>57</xdr:row>
      <xdr:rowOff>102971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8776796"/>
          <a:ext cx="889000" cy="109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54120</xdr:rowOff>
    </xdr:from>
    <xdr:to>
      <xdr:col>15</xdr:col>
      <xdr:colOff>101600</xdr:colOff>
      <xdr:row>50</xdr:row>
      <xdr:rowOff>155720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797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840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102971</xdr:rowOff>
    </xdr:from>
    <xdr:to>
      <xdr:col>10</xdr:col>
      <xdr:colOff>114300</xdr:colOff>
      <xdr:row>57</xdr:row>
      <xdr:rowOff>111571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75621"/>
          <a:ext cx="889000" cy="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148129</xdr:rowOff>
    </xdr:from>
    <xdr:to>
      <xdr:col>10</xdr:col>
      <xdr:colOff>165100</xdr:colOff>
      <xdr:row>57</xdr:row>
      <xdr:rowOff>78279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94806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52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1999</xdr:rowOff>
    </xdr:from>
    <xdr:to>
      <xdr:col>6</xdr:col>
      <xdr:colOff>38100</xdr:colOff>
      <xdr:row>57</xdr:row>
      <xdr:rowOff>103599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120126</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5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102975</xdr:rowOff>
    </xdr:from>
    <xdr:to>
      <xdr:col>24</xdr:col>
      <xdr:colOff>114300</xdr:colOff>
      <xdr:row>57</xdr:row>
      <xdr:rowOff>33125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0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81402</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8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23880</xdr:rowOff>
    </xdr:from>
    <xdr:to>
      <xdr:col>20</xdr:col>
      <xdr:colOff>38100</xdr:colOff>
      <xdr:row>56</xdr:row>
      <xdr:rowOff>125480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62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142007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40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153496</xdr:rowOff>
    </xdr:from>
    <xdr:to>
      <xdr:col>15</xdr:col>
      <xdr:colOff>101600</xdr:colOff>
      <xdr:row>51</xdr:row>
      <xdr:rowOff>83646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872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74773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8818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52171</xdr:rowOff>
    </xdr:from>
    <xdr:to>
      <xdr:col>10</xdr:col>
      <xdr:colOff>165100</xdr:colOff>
      <xdr:row>57</xdr:row>
      <xdr:rowOff>153771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2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144898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1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60771</xdr:rowOff>
    </xdr:from>
    <xdr:to>
      <xdr:col>6</xdr:col>
      <xdr:colOff>38100</xdr:colOff>
      <xdr:row>57</xdr:row>
      <xdr:rowOff>162371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3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153498</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2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132805</xdr:rowOff>
    </xdr:from>
    <xdr:to>
      <xdr:col>24</xdr:col>
      <xdr:colOff>62865</xdr:colOff>
      <xdr:row>79</xdr:row>
      <xdr:rowOff>44712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4305"/>
          <a:ext cx="1270" cy="145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48539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93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44712</xdr:rowOff>
    </xdr:from>
    <xdr:to>
      <xdr:col>24</xdr:col>
      <xdr:colOff>152400</xdr:colOff>
      <xdr:row>79</xdr:row>
      <xdr:rowOff>44712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89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79482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0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132805</xdr:rowOff>
    </xdr:from>
    <xdr:to>
      <xdr:col>24</xdr:col>
      <xdr:colOff>152400</xdr:colOff>
      <xdr:row>70</xdr:row>
      <xdr:rowOff>132805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4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114984</xdr:rowOff>
    </xdr:from>
    <xdr:to>
      <xdr:col>24</xdr:col>
      <xdr:colOff>63500</xdr:colOff>
      <xdr:row>77</xdr:row>
      <xdr:rowOff>61775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145184"/>
          <a:ext cx="838200" cy="118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55212</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1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32334</xdr:rowOff>
    </xdr:from>
    <xdr:to>
      <xdr:col>24</xdr:col>
      <xdr:colOff>114300</xdr:colOff>
      <xdr:row>76</xdr:row>
      <xdr:rowOff>133934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6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114984</xdr:rowOff>
    </xdr:from>
    <xdr:to>
      <xdr:col>19</xdr:col>
      <xdr:colOff>177800</xdr:colOff>
      <xdr:row>77</xdr:row>
      <xdr:rowOff>164773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45184"/>
          <a:ext cx="889000" cy="22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142018</xdr:rowOff>
    </xdr:from>
    <xdr:to>
      <xdr:col>20</xdr:col>
      <xdr:colOff>38100</xdr:colOff>
      <xdr:row>76</xdr:row>
      <xdr:rowOff>72168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88695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7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164773</xdr:rowOff>
    </xdr:from>
    <xdr:to>
      <xdr:col>15</xdr:col>
      <xdr:colOff>50800</xdr:colOff>
      <xdr:row>78</xdr:row>
      <xdr:rowOff>62671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66423"/>
          <a:ext cx="889000" cy="6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33176</xdr:rowOff>
    </xdr:from>
    <xdr:to>
      <xdr:col>15</xdr:col>
      <xdr:colOff>101600</xdr:colOff>
      <xdr:row>77</xdr:row>
      <xdr:rowOff>134776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151303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1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62671</xdr:rowOff>
    </xdr:from>
    <xdr:to>
      <xdr:col>10</xdr:col>
      <xdr:colOff>114300</xdr:colOff>
      <xdr:row>79</xdr:row>
      <xdr:rowOff>766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35771"/>
          <a:ext cx="889000" cy="10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90171</xdr:rowOff>
    </xdr:from>
    <xdr:to>
      <xdr:col>10</xdr:col>
      <xdr:colOff>165100</xdr:colOff>
      <xdr:row>78</xdr:row>
      <xdr:rowOff>20321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9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36848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6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138525</xdr:rowOff>
    </xdr:from>
    <xdr:to>
      <xdr:col>6</xdr:col>
      <xdr:colOff>38100</xdr:colOff>
      <xdr:row>78</xdr:row>
      <xdr:rowOff>68675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4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85202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1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10975</xdr:rowOff>
    </xdr:from>
    <xdr:to>
      <xdr:col>24</xdr:col>
      <xdr:colOff>114300</xdr:colOff>
      <xdr:row>77</xdr:row>
      <xdr:rowOff>112575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1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160852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91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64184</xdr:rowOff>
    </xdr:from>
    <xdr:to>
      <xdr:col>20</xdr:col>
      <xdr:colOff>38100</xdr:colOff>
      <xdr:row>76</xdr:row>
      <xdr:rowOff>165784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156911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18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113973</xdr:rowOff>
    </xdr:from>
    <xdr:to>
      <xdr:col>15</xdr:col>
      <xdr:colOff>101600</xdr:colOff>
      <xdr:row>78</xdr:row>
      <xdr:rowOff>44123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1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35250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0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11871</xdr:rowOff>
    </xdr:from>
    <xdr:to>
      <xdr:col>10</xdr:col>
      <xdr:colOff>165100</xdr:colOff>
      <xdr:row>78</xdr:row>
      <xdr:rowOff>113471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8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104598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77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121416</xdr:rowOff>
    </xdr:from>
    <xdr:to>
      <xdr:col>6</xdr:col>
      <xdr:colOff>38100</xdr:colOff>
      <xdr:row>79</xdr:row>
      <xdr:rowOff>51566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9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42693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8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2082</xdr:rowOff>
    </xdr:from>
    <xdr:to>
      <xdr:col>24</xdr:col>
      <xdr:colOff>62865</xdr:colOff>
      <xdr:row>97</xdr:row>
      <xdr:rowOff>25674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04032"/>
          <a:ext cx="1270" cy="1052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29501</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66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25674</xdr:rowOff>
    </xdr:from>
    <xdr:to>
      <xdr:col>24</xdr:col>
      <xdr:colOff>152400</xdr:colOff>
      <xdr:row>97</xdr:row>
      <xdr:rowOff>25674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656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120209</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37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2082</xdr:rowOff>
    </xdr:from>
    <xdr:to>
      <xdr:col>24</xdr:col>
      <xdr:colOff>152400</xdr:colOff>
      <xdr:row>91</xdr:row>
      <xdr:rowOff>2082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0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104107</xdr:rowOff>
    </xdr:from>
    <xdr:to>
      <xdr:col>24</xdr:col>
      <xdr:colOff>63500</xdr:colOff>
      <xdr:row>96</xdr:row>
      <xdr:rowOff>155473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563307"/>
          <a:ext cx="838200" cy="5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142067</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086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119190</xdr:rowOff>
    </xdr:from>
    <xdr:to>
      <xdr:col>24</xdr:col>
      <xdr:colOff>114300</xdr:colOff>
      <xdr:row>95</xdr:row>
      <xdr:rowOff>49340</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23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155473</xdr:rowOff>
    </xdr:from>
    <xdr:to>
      <xdr:col>19</xdr:col>
      <xdr:colOff>177800</xdr:colOff>
      <xdr:row>97</xdr:row>
      <xdr:rowOff>153415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614673"/>
          <a:ext cx="889000" cy="16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166326</xdr:rowOff>
    </xdr:from>
    <xdr:to>
      <xdr:col>20</xdr:col>
      <xdr:colOff>38100</xdr:colOff>
      <xdr:row>95</xdr:row>
      <xdr:rowOff>96476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113003</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05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57358</xdr:rowOff>
    </xdr:from>
    <xdr:to>
      <xdr:col>15</xdr:col>
      <xdr:colOff>50800</xdr:colOff>
      <xdr:row>97</xdr:row>
      <xdr:rowOff>153415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516558"/>
          <a:ext cx="889000" cy="26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73995</xdr:rowOff>
    </xdr:from>
    <xdr:to>
      <xdr:col>15</xdr:col>
      <xdr:colOff>101600</xdr:colOff>
      <xdr:row>97</xdr:row>
      <xdr:rowOff>4145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20672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0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57358</xdr:rowOff>
    </xdr:from>
    <xdr:to>
      <xdr:col>10</xdr:col>
      <xdr:colOff>114300</xdr:colOff>
      <xdr:row>96</xdr:row>
      <xdr:rowOff>69497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516558"/>
          <a:ext cx="889000" cy="1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89929</xdr:rowOff>
    </xdr:from>
    <xdr:to>
      <xdr:col>10</xdr:col>
      <xdr:colOff>165100</xdr:colOff>
      <xdr:row>97</xdr:row>
      <xdr:rowOff>20079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11206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64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105200</xdr:rowOff>
    </xdr:from>
    <xdr:to>
      <xdr:col>6</xdr:col>
      <xdr:colOff>38100</xdr:colOff>
      <xdr:row>97</xdr:row>
      <xdr:rowOff>35350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26477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65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53307</xdr:rowOff>
    </xdr:from>
    <xdr:to>
      <xdr:col>24</xdr:col>
      <xdr:colOff>114300</xdr:colOff>
      <xdr:row>96</xdr:row>
      <xdr:rowOff>154907</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51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139684</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42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104673</xdr:rowOff>
    </xdr:from>
    <xdr:to>
      <xdr:col>20</xdr:col>
      <xdr:colOff>38100</xdr:colOff>
      <xdr:row>97</xdr:row>
      <xdr:rowOff>34823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56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25950</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65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102615</xdr:rowOff>
    </xdr:from>
    <xdr:to>
      <xdr:col>15</xdr:col>
      <xdr:colOff>101600</xdr:colOff>
      <xdr:row>98</xdr:row>
      <xdr:rowOff>32765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3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23892</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82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6558</xdr:rowOff>
    </xdr:from>
    <xdr:to>
      <xdr:col>10</xdr:col>
      <xdr:colOff>165100</xdr:colOff>
      <xdr:row>96</xdr:row>
      <xdr:rowOff>108158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46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124685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24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18697</xdr:rowOff>
    </xdr:from>
    <xdr:to>
      <xdr:col>6</xdr:col>
      <xdr:colOff>38100</xdr:colOff>
      <xdr:row>96</xdr:row>
      <xdr:rowOff>120297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47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136824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25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51003</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365953"/>
          <a:ext cx="1270" cy="1288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169130</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1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51003</xdr:rowOff>
    </xdr:from>
    <xdr:to>
      <xdr:col>55</xdr:col>
      <xdr:colOff>88900</xdr:colOff>
      <xdr:row>31</xdr:row>
      <xdr:rowOff>51003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36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147015</xdr:rowOff>
    </xdr:from>
    <xdr:to>
      <xdr:col>55</xdr:col>
      <xdr:colOff>0</xdr:colOff>
      <xdr:row>35</xdr:row>
      <xdr:rowOff>112725</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9639300" y="5976315"/>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93387</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2655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114960</xdr:rowOff>
    </xdr:from>
    <xdr:to>
      <xdr:col>55</xdr:col>
      <xdr:colOff>50800</xdr:colOff>
      <xdr:row>37</xdr:row>
      <xdr:rowOff>45110</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2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118212</xdr:rowOff>
    </xdr:from>
    <xdr:to>
      <xdr:col>50</xdr:col>
      <xdr:colOff>114300</xdr:colOff>
      <xdr:row>35</xdr:row>
      <xdr:rowOff>112725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750300" y="5947512"/>
          <a:ext cx="889000" cy="16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99873</xdr:rowOff>
    </xdr:from>
    <xdr:to>
      <xdr:col>50</xdr:col>
      <xdr:colOff>165100</xdr:colOff>
      <xdr:row>37</xdr:row>
      <xdr:rowOff>30023</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21150</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364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118212</xdr:rowOff>
    </xdr:from>
    <xdr:to>
      <xdr:col>45</xdr:col>
      <xdr:colOff>177800</xdr:colOff>
      <xdr:row>35</xdr:row>
      <xdr:rowOff>50089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7861300" y="5947512"/>
          <a:ext cx="889000" cy="10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96672</xdr:rowOff>
    </xdr:from>
    <xdr:to>
      <xdr:col>46</xdr:col>
      <xdr:colOff>38100</xdr:colOff>
      <xdr:row>37</xdr:row>
      <xdr:rowOff>26822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17949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36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50089</xdr:rowOff>
    </xdr:from>
    <xdr:to>
      <xdr:col>41</xdr:col>
      <xdr:colOff>50800</xdr:colOff>
      <xdr:row>35</xdr:row>
      <xdr:rowOff>103581</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6972300" y="6050839"/>
          <a:ext cx="889000" cy="5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110846</xdr:rowOff>
    </xdr:from>
    <xdr:to>
      <xdr:col>41</xdr:col>
      <xdr:colOff>101600</xdr:colOff>
      <xdr:row>37</xdr:row>
      <xdr:rowOff>40996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32123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37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134620</xdr:rowOff>
    </xdr:from>
    <xdr:to>
      <xdr:col>36</xdr:col>
      <xdr:colOff>165100</xdr:colOff>
      <xdr:row>37</xdr:row>
      <xdr:rowOff>64770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55897</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96215</xdr:rowOff>
    </xdr:from>
    <xdr:to>
      <xdr:col>55</xdr:col>
      <xdr:colOff>50800</xdr:colOff>
      <xdr:row>35</xdr:row>
      <xdr:rowOff>26365</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592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119092</xdr:rowOff>
    </xdr:from>
    <xdr:ext cx="469744"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57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61925</xdr:rowOff>
    </xdr:from>
    <xdr:to>
      <xdr:col>50</xdr:col>
      <xdr:colOff>165100</xdr:colOff>
      <xdr:row>35</xdr:row>
      <xdr:rowOff>163525</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06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8602</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04428" y="5837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67412</xdr:rowOff>
    </xdr:from>
    <xdr:to>
      <xdr:col>46</xdr:col>
      <xdr:colOff>38100</xdr:colOff>
      <xdr:row>34</xdr:row>
      <xdr:rowOff>169012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58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14089</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15428" y="5671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170739</xdr:rowOff>
    </xdr:from>
    <xdr:to>
      <xdr:col>41</xdr:col>
      <xdr:colOff>101600</xdr:colOff>
      <xdr:row>35</xdr:row>
      <xdr:rowOff>100889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0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117416</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26428" y="577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52781</xdr:rowOff>
    </xdr:from>
    <xdr:to>
      <xdr:col>36</xdr:col>
      <xdr:colOff>165100</xdr:colOff>
      <xdr:row>35</xdr:row>
      <xdr:rowOff>154381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05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170908</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37428" y="5828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54946</xdr:rowOff>
    </xdr:from>
    <xdr:to>
      <xdr:col>54</xdr:col>
      <xdr:colOff>189865</xdr:colOff>
      <xdr:row>58</xdr:row>
      <xdr:rowOff>18999</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flipV="1">
          <a:off x="10475595" y="8798896"/>
          <a:ext cx="1270" cy="116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22826</xdr:rowOff>
    </xdr:from>
    <xdr:ext cx="378565" cy="259045"/>
    <xdr:sp macro="" textlink="">
      <xdr:nvSpPr>
        <xdr:cNvPr id="336" name="農林水産業費最小値テキスト">
          <a:extLst>
            <a:ext uri="{FF2B5EF4-FFF2-40B4-BE49-F238E27FC236}">
              <a16:creationId xmlns:a16="http://schemas.microsoft.com/office/drawing/2014/main" id="{00000000-0008-0000-0700-000050010000}"/>
            </a:ext>
          </a:extLst>
        </xdr:cNvPr>
        <xdr:cNvSpPr txBox="1"/>
      </xdr:nvSpPr>
      <xdr:spPr>
        <a:xfrm>
          <a:off x="10528300" y="9966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18999</xdr:rowOff>
    </xdr:from>
    <xdr:to>
      <xdr:col>55</xdr:col>
      <xdr:colOff>88900</xdr:colOff>
      <xdr:row>58</xdr:row>
      <xdr:rowOff>18999</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9963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1623</xdr:rowOff>
    </xdr:from>
    <xdr:ext cx="534377" cy="259045"/>
    <xdr:sp macro="" textlink="">
      <xdr:nvSpPr>
        <xdr:cNvPr id="338" name="農林水産業費最大値テキスト">
          <a:extLst>
            <a:ext uri="{FF2B5EF4-FFF2-40B4-BE49-F238E27FC236}">
              <a16:creationId xmlns:a16="http://schemas.microsoft.com/office/drawing/2014/main" id="{00000000-0008-0000-0700-000052010000}"/>
            </a:ext>
          </a:extLst>
        </xdr:cNvPr>
        <xdr:cNvSpPr txBox="1"/>
      </xdr:nvSpPr>
      <xdr:spPr>
        <a:xfrm>
          <a:off x="10528300" y="857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54946</xdr:rowOff>
    </xdr:from>
    <xdr:to>
      <xdr:col>55</xdr:col>
      <xdr:colOff>88900</xdr:colOff>
      <xdr:row>51</xdr:row>
      <xdr:rowOff>54946</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879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167989</xdr:rowOff>
    </xdr:from>
    <xdr:to>
      <xdr:col>55</xdr:col>
      <xdr:colOff>0</xdr:colOff>
      <xdr:row>55</xdr:row>
      <xdr:rowOff>86722</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9639300" y="9426289"/>
          <a:ext cx="838200" cy="9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161682</xdr:rowOff>
    </xdr:from>
    <xdr:ext cx="469744" cy="259045"/>
    <xdr:sp macro="" textlink="">
      <xdr:nvSpPr>
        <xdr:cNvPr id="341" name="農林水産業費平均値テキスト">
          <a:extLst>
            <a:ext uri="{FF2B5EF4-FFF2-40B4-BE49-F238E27FC236}">
              <a16:creationId xmlns:a16="http://schemas.microsoft.com/office/drawing/2014/main" id="{00000000-0008-0000-0700-000055010000}"/>
            </a:ext>
          </a:extLst>
        </xdr:cNvPr>
        <xdr:cNvSpPr txBox="1"/>
      </xdr:nvSpPr>
      <xdr:spPr>
        <a:xfrm>
          <a:off x="10528300" y="9591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11805</xdr:rowOff>
    </xdr:from>
    <xdr:to>
      <xdr:col>55</xdr:col>
      <xdr:colOff>50800</xdr:colOff>
      <xdr:row>56</xdr:row>
      <xdr:rowOff>113405</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10426700" y="961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86722</xdr:rowOff>
    </xdr:from>
    <xdr:to>
      <xdr:col>50</xdr:col>
      <xdr:colOff>114300</xdr:colOff>
      <xdr:row>55</xdr:row>
      <xdr:rowOff>107353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8750300" y="9516472"/>
          <a:ext cx="889000" cy="2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17463</xdr:rowOff>
    </xdr:from>
    <xdr:to>
      <xdr:col>50</xdr:col>
      <xdr:colOff>165100</xdr:colOff>
      <xdr:row>56</xdr:row>
      <xdr:rowOff>119063</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95885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110190</xdr:rowOff>
    </xdr:from>
    <xdr:ext cx="469744"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9404428" y="9711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61747</xdr:rowOff>
    </xdr:from>
    <xdr:to>
      <xdr:col>45</xdr:col>
      <xdr:colOff>177800</xdr:colOff>
      <xdr:row>55</xdr:row>
      <xdr:rowOff>107353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7861300" y="9491497"/>
          <a:ext cx="889000" cy="4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165424</xdr:rowOff>
    </xdr:from>
    <xdr:to>
      <xdr:col>46</xdr:col>
      <xdr:colOff>38100</xdr:colOff>
      <xdr:row>56</xdr:row>
      <xdr:rowOff>95574</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8699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86701</xdr:rowOff>
    </xdr:from>
    <xdr:ext cx="469744"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8515428" y="968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61747</xdr:rowOff>
    </xdr:from>
    <xdr:to>
      <xdr:col>41</xdr:col>
      <xdr:colOff>50800</xdr:colOff>
      <xdr:row>55</xdr:row>
      <xdr:rowOff>105581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6972300" y="9491497"/>
          <a:ext cx="889000" cy="4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11119</xdr:rowOff>
    </xdr:from>
    <xdr:to>
      <xdr:col>41</xdr:col>
      <xdr:colOff>101600</xdr:colOff>
      <xdr:row>56</xdr:row>
      <xdr:rowOff>112719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7810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103846</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7626428" y="970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14548</xdr:rowOff>
    </xdr:from>
    <xdr:to>
      <xdr:col>36</xdr:col>
      <xdr:colOff>165100</xdr:colOff>
      <xdr:row>56</xdr:row>
      <xdr:rowOff>116148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6921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107275</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6737428" y="970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117189</xdr:rowOff>
    </xdr:from>
    <xdr:to>
      <xdr:col>55</xdr:col>
      <xdr:colOff>50800</xdr:colOff>
      <xdr:row>55</xdr:row>
      <xdr:rowOff>47339</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10426700" y="937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140066</xdr:rowOff>
    </xdr:from>
    <xdr:ext cx="469744" cy="259045"/>
    <xdr:sp macro="" textlink="">
      <xdr:nvSpPr>
        <xdr:cNvPr id="360" name="農林水産業費該当値テキスト">
          <a:extLst>
            <a:ext uri="{FF2B5EF4-FFF2-40B4-BE49-F238E27FC236}">
              <a16:creationId xmlns:a16="http://schemas.microsoft.com/office/drawing/2014/main" id="{00000000-0008-0000-0700-000068010000}"/>
            </a:ext>
          </a:extLst>
        </xdr:cNvPr>
        <xdr:cNvSpPr txBox="1"/>
      </xdr:nvSpPr>
      <xdr:spPr>
        <a:xfrm>
          <a:off x="10528300" y="9226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35922</xdr:rowOff>
    </xdr:from>
    <xdr:to>
      <xdr:col>50</xdr:col>
      <xdr:colOff>165100</xdr:colOff>
      <xdr:row>55</xdr:row>
      <xdr:rowOff>137522</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9588500" y="946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53</xdr:row>
      <xdr:rowOff>154049</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04428" y="9240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56553</xdr:rowOff>
    </xdr:from>
    <xdr:to>
      <xdr:col>46</xdr:col>
      <xdr:colOff>38100</xdr:colOff>
      <xdr:row>55</xdr:row>
      <xdr:rowOff>158153</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8699500" y="948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3230</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15428" y="926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10947</xdr:rowOff>
    </xdr:from>
    <xdr:to>
      <xdr:col>41</xdr:col>
      <xdr:colOff>101600</xdr:colOff>
      <xdr:row>55</xdr:row>
      <xdr:rowOff>112547</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7810500" y="944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53</xdr:row>
      <xdr:rowOff>129074</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26428" y="921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54781</xdr:rowOff>
    </xdr:from>
    <xdr:to>
      <xdr:col>36</xdr:col>
      <xdr:colOff>165100</xdr:colOff>
      <xdr:row>55</xdr:row>
      <xdr:rowOff>156381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6921500" y="948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1458</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37428" y="925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143358</xdr:rowOff>
    </xdr:from>
    <xdr:to>
      <xdr:col>54</xdr:col>
      <xdr:colOff>189865</xdr:colOff>
      <xdr:row>79</xdr:row>
      <xdr:rowOff>82533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10475595" y="12144858"/>
          <a:ext cx="1270" cy="148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86360</xdr:rowOff>
    </xdr:from>
    <xdr:ext cx="469744" cy="259045"/>
    <xdr:sp macro="" textlink="">
      <xdr:nvSpPr>
        <xdr:cNvPr id="395" name="商工費最小値テキスト">
          <a:extLst>
            <a:ext uri="{FF2B5EF4-FFF2-40B4-BE49-F238E27FC236}">
              <a16:creationId xmlns:a16="http://schemas.microsoft.com/office/drawing/2014/main" id="{00000000-0008-0000-0700-00008B010000}"/>
            </a:ext>
          </a:extLst>
        </xdr:cNvPr>
        <xdr:cNvSpPr txBox="1"/>
      </xdr:nvSpPr>
      <xdr:spPr>
        <a:xfrm>
          <a:off x="10528300" y="1363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82533</xdr:rowOff>
    </xdr:from>
    <xdr:to>
      <xdr:col>55</xdr:col>
      <xdr:colOff>88900</xdr:colOff>
      <xdr:row>79</xdr:row>
      <xdr:rowOff>82533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362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90035</xdr:rowOff>
    </xdr:from>
    <xdr:ext cx="534377" cy="259045"/>
    <xdr:sp macro="" textlink="">
      <xdr:nvSpPr>
        <xdr:cNvPr id="397" name="商工費最大値テキスト">
          <a:extLst>
            <a:ext uri="{FF2B5EF4-FFF2-40B4-BE49-F238E27FC236}">
              <a16:creationId xmlns:a16="http://schemas.microsoft.com/office/drawing/2014/main" id="{00000000-0008-0000-0700-00008D010000}"/>
            </a:ext>
          </a:extLst>
        </xdr:cNvPr>
        <xdr:cNvSpPr txBox="1"/>
      </xdr:nvSpPr>
      <xdr:spPr>
        <a:xfrm>
          <a:off x="10528300" y="1192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143358</xdr:rowOff>
    </xdr:from>
    <xdr:to>
      <xdr:col>55</xdr:col>
      <xdr:colOff>88900</xdr:colOff>
      <xdr:row>70</xdr:row>
      <xdr:rowOff>143358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21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167916</xdr:rowOff>
    </xdr:from>
    <xdr:to>
      <xdr:col>55</xdr:col>
      <xdr:colOff>0</xdr:colOff>
      <xdr:row>75</xdr:row>
      <xdr:rowOff>45974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9639300" y="12855216"/>
          <a:ext cx="838200" cy="4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100931</xdr:rowOff>
    </xdr:from>
    <xdr:ext cx="534377" cy="259045"/>
    <xdr:sp macro="" textlink="">
      <xdr:nvSpPr>
        <xdr:cNvPr id="400" name="商工費平均値テキスト">
          <a:extLst>
            <a:ext uri="{FF2B5EF4-FFF2-40B4-BE49-F238E27FC236}">
              <a16:creationId xmlns:a16="http://schemas.microsoft.com/office/drawing/2014/main" id="{00000000-0008-0000-0700-000090010000}"/>
            </a:ext>
          </a:extLst>
        </xdr:cNvPr>
        <xdr:cNvSpPr txBox="1"/>
      </xdr:nvSpPr>
      <xdr:spPr>
        <a:xfrm>
          <a:off x="10528300" y="13302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122504</xdr:rowOff>
    </xdr:from>
    <xdr:to>
      <xdr:col>55</xdr:col>
      <xdr:colOff>50800</xdr:colOff>
      <xdr:row>78</xdr:row>
      <xdr:rowOff>52654</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10426700" y="133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80101</xdr:rowOff>
    </xdr:from>
    <xdr:to>
      <xdr:col>50</xdr:col>
      <xdr:colOff>114300</xdr:colOff>
      <xdr:row>75</xdr:row>
      <xdr:rowOff>45974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8750300" y="12595951"/>
          <a:ext cx="889000" cy="30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95431</xdr:rowOff>
    </xdr:from>
    <xdr:to>
      <xdr:col>50</xdr:col>
      <xdr:colOff>165100</xdr:colOff>
      <xdr:row>78</xdr:row>
      <xdr:rowOff>25581</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5885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16708</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372111" y="133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80101</xdr:rowOff>
    </xdr:from>
    <xdr:to>
      <xdr:col>45</xdr:col>
      <xdr:colOff>177800</xdr:colOff>
      <xdr:row>77</xdr:row>
      <xdr:rowOff>50220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7861300" y="12595951"/>
          <a:ext cx="889000" cy="655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68914</xdr:rowOff>
    </xdr:from>
    <xdr:to>
      <xdr:col>46</xdr:col>
      <xdr:colOff>38100</xdr:colOff>
      <xdr:row>77</xdr:row>
      <xdr:rowOff>170514</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8699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161641</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483111" y="1336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50220</xdr:rowOff>
    </xdr:from>
    <xdr:to>
      <xdr:col>41</xdr:col>
      <xdr:colOff>50800</xdr:colOff>
      <xdr:row>77</xdr:row>
      <xdr:rowOff>52146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6972300" y="13251870"/>
          <a:ext cx="889000" cy="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38134</xdr:rowOff>
    </xdr:from>
    <xdr:to>
      <xdr:col>41</xdr:col>
      <xdr:colOff>101600</xdr:colOff>
      <xdr:row>78</xdr:row>
      <xdr:rowOff>139734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7810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130861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594111" y="1350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49467</xdr:rowOff>
    </xdr:from>
    <xdr:to>
      <xdr:col>36</xdr:col>
      <xdr:colOff>165100</xdr:colOff>
      <xdr:row>78</xdr:row>
      <xdr:rowOff>151067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6921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142194</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05111" y="1351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117116</xdr:rowOff>
    </xdr:from>
    <xdr:to>
      <xdr:col>55</xdr:col>
      <xdr:colOff>50800</xdr:colOff>
      <xdr:row>75</xdr:row>
      <xdr:rowOff>47266</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0426700" y="1280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139993</xdr:rowOff>
    </xdr:from>
    <xdr:ext cx="534377" cy="259045"/>
    <xdr:sp macro="" textlink="">
      <xdr:nvSpPr>
        <xdr:cNvPr id="419" name="商工費該当値テキスト">
          <a:extLst>
            <a:ext uri="{FF2B5EF4-FFF2-40B4-BE49-F238E27FC236}">
              <a16:creationId xmlns:a16="http://schemas.microsoft.com/office/drawing/2014/main" id="{00000000-0008-0000-0700-0000A3010000}"/>
            </a:ext>
          </a:extLst>
        </xdr:cNvPr>
        <xdr:cNvSpPr txBox="1"/>
      </xdr:nvSpPr>
      <xdr:spPr>
        <a:xfrm>
          <a:off x="10528300" y="1265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166624</xdr:rowOff>
    </xdr:from>
    <xdr:to>
      <xdr:col>50</xdr:col>
      <xdr:colOff>165100</xdr:colOff>
      <xdr:row>75</xdr:row>
      <xdr:rowOff>96774</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588500" y="1285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113301</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372111" y="1262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29301</xdr:rowOff>
    </xdr:from>
    <xdr:to>
      <xdr:col>46</xdr:col>
      <xdr:colOff>38100</xdr:colOff>
      <xdr:row>73</xdr:row>
      <xdr:rowOff>130901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699500" y="1254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147428</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483111" y="1232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170870</xdr:rowOff>
    </xdr:from>
    <xdr:to>
      <xdr:col>41</xdr:col>
      <xdr:colOff>101600</xdr:colOff>
      <xdr:row>77</xdr:row>
      <xdr:rowOff>101020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10500" y="1320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117547</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594111" y="1297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1346</xdr:rowOff>
    </xdr:from>
    <xdr:to>
      <xdr:col>36</xdr:col>
      <xdr:colOff>165100</xdr:colOff>
      <xdr:row>77</xdr:row>
      <xdr:rowOff>102946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6921500" y="132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119473</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297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44227</xdr:rowOff>
    </xdr:from>
    <xdr:to>
      <xdr:col>54</xdr:col>
      <xdr:colOff>189865</xdr:colOff>
      <xdr:row>99</xdr:row>
      <xdr:rowOff>38773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474727"/>
          <a:ext cx="1270" cy="1537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42600</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701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38773</xdr:rowOff>
    </xdr:from>
    <xdr:to>
      <xdr:col>55</xdr:col>
      <xdr:colOff>88900</xdr:colOff>
      <xdr:row>99</xdr:row>
      <xdr:rowOff>38773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70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162354</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24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44227</xdr:rowOff>
    </xdr:from>
    <xdr:to>
      <xdr:col>55</xdr:col>
      <xdr:colOff>88900</xdr:colOff>
      <xdr:row>90</xdr:row>
      <xdr:rowOff>44227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47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100512</xdr:rowOff>
    </xdr:from>
    <xdr:to>
      <xdr:col>55</xdr:col>
      <xdr:colOff>0</xdr:colOff>
      <xdr:row>96</xdr:row>
      <xdr:rowOff>156240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559712"/>
          <a:ext cx="838200" cy="5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143434</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602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165007</xdr:rowOff>
    </xdr:from>
    <xdr:to>
      <xdr:col>55</xdr:col>
      <xdr:colOff>50800</xdr:colOff>
      <xdr:row>97</xdr:row>
      <xdr:rowOff>95157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62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37271</xdr:rowOff>
    </xdr:from>
    <xdr:to>
      <xdr:col>50</xdr:col>
      <xdr:colOff>114300</xdr:colOff>
      <xdr:row>96</xdr:row>
      <xdr:rowOff>100512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496471"/>
          <a:ext cx="889000" cy="6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14980</xdr:rowOff>
    </xdr:from>
    <xdr:to>
      <xdr:col>50</xdr:col>
      <xdr:colOff>165100</xdr:colOff>
      <xdr:row>97</xdr:row>
      <xdr:rowOff>116580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64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107707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73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37271</xdr:rowOff>
    </xdr:from>
    <xdr:to>
      <xdr:col>45</xdr:col>
      <xdr:colOff>177800</xdr:colOff>
      <xdr:row>96</xdr:row>
      <xdr:rowOff>130817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496471"/>
          <a:ext cx="889000" cy="9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154181</xdr:rowOff>
    </xdr:from>
    <xdr:to>
      <xdr:col>46</xdr:col>
      <xdr:colOff>38100</xdr:colOff>
      <xdr:row>97</xdr:row>
      <xdr:rowOff>84331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6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75458</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70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130817</xdr:rowOff>
    </xdr:from>
    <xdr:to>
      <xdr:col>41</xdr:col>
      <xdr:colOff>50800</xdr:colOff>
      <xdr:row>97</xdr:row>
      <xdr:rowOff>27212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590017"/>
          <a:ext cx="889000" cy="67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5102</xdr:rowOff>
    </xdr:from>
    <xdr:to>
      <xdr:col>41</xdr:col>
      <xdr:colOff>101600</xdr:colOff>
      <xdr:row>97</xdr:row>
      <xdr:rowOff>106702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63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97829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72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10164</xdr:rowOff>
    </xdr:from>
    <xdr:to>
      <xdr:col>36</xdr:col>
      <xdr:colOff>165100</xdr:colOff>
      <xdr:row>97</xdr:row>
      <xdr:rowOff>111764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64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102891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73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105440</xdr:rowOff>
    </xdr:from>
    <xdr:to>
      <xdr:col>55</xdr:col>
      <xdr:colOff>50800</xdr:colOff>
      <xdr:row>97</xdr:row>
      <xdr:rowOff>35590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56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128317</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41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49712</xdr:rowOff>
    </xdr:from>
    <xdr:to>
      <xdr:col>50</xdr:col>
      <xdr:colOff>165100</xdr:colOff>
      <xdr:row>96</xdr:row>
      <xdr:rowOff>151312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50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167839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28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157921</xdr:rowOff>
    </xdr:from>
    <xdr:to>
      <xdr:col>46</xdr:col>
      <xdr:colOff>38100</xdr:colOff>
      <xdr:row>96</xdr:row>
      <xdr:rowOff>88071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44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104598</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22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80017</xdr:rowOff>
    </xdr:from>
    <xdr:to>
      <xdr:col>41</xdr:col>
      <xdr:colOff>101600</xdr:colOff>
      <xdr:row>97</xdr:row>
      <xdr:rowOff>10167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53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26694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31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147862</xdr:rowOff>
    </xdr:from>
    <xdr:to>
      <xdr:col>36</xdr:col>
      <xdr:colOff>165100</xdr:colOff>
      <xdr:row>97</xdr:row>
      <xdr:rowOff>78012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60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94539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38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70793</xdr:rowOff>
    </xdr:from>
    <xdr:to>
      <xdr:col>85</xdr:col>
      <xdr:colOff>126364</xdr:colOff>
      <xdr:row>38</xdr:row>
      <xdr:rowOff>157498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214293"/>
          <a:ext cx="1269" cy="1458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161325</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7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157498</xdr:rowOff>
    </xdr:from>
    <xdr:to>
      <xdr:col>86</xdr:col>
      <xdr:colOff>25400</xdr:colOff>
      <xdr:row>38</xdr:row>
      <xdr:rowOff>157498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7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17470</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498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70793</xdr:rowOff>
    </xdr:from>
    <xdr:to>
      <xdr:col>86</xdr:col>
      <xdr:colOff>25400</xdr:colOff>
      <xdr:row>30</xdr:row>
      <xdr:rowOff>70793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21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129413</xdr:rowOff>
    </xdr:from>
    <xdr:to>
      <xdr:col>85</xdr:col>
      <xdr:colOff>127000</xdr:colOff>
      <xdr:row>35</xdr:row>
      <xdr:rowOff>118146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5958713"/>
          <a:ext cx="838200" cy="16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543</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001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22116</xdr:rowOff>
    </xdr:from>
    <xdr:to>
      <xdr:col>85</xdr:col>
      <xdr:colOff>177800</xdr:colOff>
      <xdr:row>35</xdr:row>
      <xdr:rowOff>123716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81244</xdr:rowOff>
    </xdr:from>
    <xdr:to>
      <xdr:col>81</xdr:col>
      <xdr:colOff>50800</xdr:colOff>
      <xdr:row>35</xdr:row>
      <xdr:rowOff>118146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5910544"/>
          <a:ext cx="889000" cy="20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76490</xdr:rowOff>
    </xdr:from>
    <xdr:to>
      <xdr:col>81</xdr:col>
      <xdr:colOff>101600</xdr:colOff>
      <xdr:row>36</xdr:row>
      <xdr:rowOff>6640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169217</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16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159458</xdr:rowOff>
    </xdr:from>
    <xdr:to>
      <xdr:col>76</xdr:col>
      <xdr:colOff>114300</xdr:colOff>
      <xdr:row>34</xdr:row>
      <xdr:rowOff>81244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5645858"/>
          <a:ext cx="889000" cy="26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8727</xdr:rowOff>
    </xdr:from>
    <xdr:to>
      <xdr:col>76</xdr:col>
      <xdr:colOff>165100</xdr:colOff>
      <xdr:row>35</xdr:row>
      <xdr:rowOff>110327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101454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10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159458</xdr:rowOff>
    </xdr:from>
    <xdr:to>
      <xdr:col>71</xdr:col>
      <xdr:colOff>177800</xdr:colOff>
      <xdr:row>33</xdr:row>
      <xdr:rowOff>97572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5645858"/>
          <a:ext cx="889000" cy="10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33220</xdr:rowOff>
    </xdr:from>
    <xdr:to>
      <xdr:col>72</xdr:col>
      <xdr:colOff>38100</xdr:colOff>
      <xdr:row>35</xdr:row>
      <xdr:rowOff>134820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125947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12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84981</xdr:rowOff>
    </xdr:from>
    <xdr:to>
      <xdr:col>67</xdr:col>
      <xdr:colOff>101600</xdr:colOff>
      <xdr:row>36</xdr:row>
      <xdr:rowOff>15131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6258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17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78613</xdr:rowOff>
    </xdr:from>
    <xdr:to>
      <xdr:col>85</xdr:col>
      <xdr:colOff>177800</xdr:colOff>
      <xdr:row>35</xdr:row>
      <xdr:rowOff>8763</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590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101490</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575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67346</xdr:rowOff>
    </xdr:from>
    <xdr:to>
      <xdr:col>81</xdr:col>
      <xdr:colOff>101600</xdr:colOff>
      <xdr:row>35</xdr:row>
      <xdr:rowOff>168946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06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14023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584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30444</xdr:rowOff>
    </xdr:from>
    <xdr:to>
      <xdr:col>76</xdr:col>
      <xdr:colOff>165100</xdr:colOff>
      <xdr:row>34</xdr:row>
      <xdr:rowOff>132044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585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148571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563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108658</xdr:rowOff>
    </xdr:from>
    <xdr:to>
      <xdr:col>72</xdr:col>
      <xdr:colOff>38100</xdr:colOff>
      <xdr:row>33</xdr:row>
      <xdr:rowOff>38808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559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55335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53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46772</xdr:rowOff>
    </xdr:from>
    <xdr:to>
      <xdr:col>67</xdr:col>
      <xdr:colOff>101600</xdr:colOff>
      <xdr:row>33</xdr:row>
      <xdr:rowOff>148372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570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164899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547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151568</xdr:rowOff>
    </xdr:from>
    <xdr:to>
      <xdr:col>85</xdr:col>
      <xdr:colOff>126364</xdr:colOff>
      <xdr:row>58</xdr:row>
      <xdr:rowOff>16199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895518"/>
          <a:ext cx="1269" cy="1064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20026</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6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16199</xdr:rowOff>
    </xdr:from>
    <xdr:to>
      <xdr:col>86</xdr:col>
      <xdr:colOff>25400</xdr:colOff>
      <xdr:row>58</xdr:row>
      <xdr:rowOff>16199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98245</xdr:rowOff>
    </xdr:from>
    <xdr:ext cx="534377"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67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151568</xdr:rowOff>
    </xdr:from>
    <xdr:to>
      <xdr:col>86</xdr:col>
      <xdr:colOff>25400</xdr:colOff>
      <xdr:row>51</xdr:row>
      <xdr:rowOff>151568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89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113125</xdr:rowOff>
    </xdr:from>
    <xdr:to>
      <xdr:col>85</xdr:col>
      <xdr:colOff>127000</xdr:colOff>
      <xdr:row>56</xdr:row>
      <xdr:rowOff>146939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714325"/>
          <a:ext cx="838200" cy="3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168565</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426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145688</xdr:rowOff>
    </xdr:from>
    <xdr:to>
      <xdr:col>85</xdr:col>
      <xdr:colOff>177800</xdr:colOff>
      <xdr:row>56</xdr:row>
      <xdr:rowOff>75838</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7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63462</xdr:rowOff>
    </xdr:from>
    <xdr:to>
      <xdr:col>81</xdr:col>
      <xdr:colOff>50800</xdr:colOff>
      <xdr:row>56</xdr:row>
      <xdr:rowOff>113125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664662"/>
          <a:ext cx="889000" cy="4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3766</xdr:rowOff>
    </xdr:from>
    <xdr:to>
      <xdr:col>81</xdr:col>
      <xdr:colOff>101600</xdr:colOff>
      <xdr:row>56</xdr:row>
      <xdr:rowOff>105366</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121893</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38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63462</xdr:rowOff>
    </xdr:from>
    <xdr:to>
      <xdr:col>76</xdr:col>
      <xdr:colOff>114300</xdr:colOff>
      <xdr:row>56</xdr:row>
      <xdr:rowOff>167608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664662"/>
          <a:ext cx="889000" cy="10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138525</xdr:rowOff>
    </xdr:from>
    <xdr:to>
      <xdr:col>76</xdr:col>
      <xdr:colOff>165100</xdr:colOff>
      <xdr:row>56</xdr:row>
      <xdr:rowOff>68675</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85202</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78397</xdr:rowOff>
    </xdr:from>
    <xdr:to>
      <xdr:col>71</xdr:col>
      <xdr:colOff>177800</xdr:colOff>
      <xdr:row>56</xdr:row>
      <xdr:rowOff>167608</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679597"/>
          <a:ext cx="889000" cy="8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38856</xdr:rowOff>
    </xdr:from>
    <xdr:to>
      <xdr:col>72</xdr:col>
      <xdr:colOff>38100</xdr:colOff>
      <xdr:row>56</xdr:row>
      <xdr:rowOff>140456</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4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156983</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1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127305</xdr:rowOff>
    </xdr:from>
    <xdr:to>
      <xdr:col>67</xdr:col>
      <xdr:colOff>101600</xdr:colOff>
      <xdr:row>57</xdr:row>
      <xdr:rowOff>57455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48582</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82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96139</xdr:rowOff>
    </xdr:from>
    <xdr:to>
      <xdr:col>85</xdr:col>
      <xdr:colOff>177800</xdr:colOff>
      <xdr:row>57</xdr:row>
      <xdr:rowOff>26289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69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74566</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67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62325</xdr:rowOff>
    </xdr:from>
    <xdr:to>
      <xdr:col>81</xdr:col>
      <xdr:colOff>101600</xdr:colOff>
      <xdr:row>56</xdr:row>
      <xdr:rowOff>163925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66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155052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75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12662</xdr:rowOff>
    </xdr:from>
    <xdr:to>
      <xdr:col>76</xdr:col>
      <xdr:colOff>165100</xdr:colOff>
      <xdr:row>56</xdr:row>
      <xdr:rowOff>114262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61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105389</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70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116808</xdr:rowOff>
    </xdr:from>
    <xdr:to>
      <xdr:col>72</xdr:col>
      <xdr:colOff>38100</xdr:colOff>
      <xdr:row>57</xdr:row>
      <xdr:rowOff>46958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1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38085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81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27597</xdr:rowOff>
    </xdr:from>
    <xdr:to>
      <xdr:col>67</xdr:col>
      <xdr:colOff>101600</xdr:colOff>
      <xdr:row>56</xdr:row>
      <xdr:rowOff>129197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62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145724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40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57785</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059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4462</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83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57785</xdr:rowOff>
    </xdr:from>
    <xdr:to>
      <xdr:col>86</xdr:col>
      <xdr:colOff>25400</xdr:colOff>
      <xdr:row>70</xdr:row>
      <xdr:rowOff>57785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05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89933</xdr:rowOff>
    </xdr:from>
    <xdr:ext cx="378565"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91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67056</xdr:rowOff>
    </xdr:from>
    <xdr:to>
      <xdr:col>85</xdr:col>
      <xdr:colOff>177800</xdr:colOff>
      <xdr:row>78</xdr:row>
      <xdr:rowOff>168656</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165608</xdr:rowOff>
    </xdr:from>
    <xdr:to>
      <xdr:col>81</xdr:col>
      <xdr:colOff>101600</xdr:colOff>
      <xdr:row>78</xdr:row>
      <xdr:rowOff>95758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36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112285</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4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20574</xdr:rowOff>
    </xdr:from>
    <xdr:to>
      <xdr:col>76</xdr:col>
      <xdr:colOff>114300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65124"/>
          <a:ext cx="889000" cy="2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127254</xdr:rowOff>
    </xdr:from>
    <xdr:to>
      <xdr:col>76</xdr:col>
      <xdr:colOff>165100</xdr:colOff>
      <xdr:row>77</xdr:row>
      <xdr:rowOff>57404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157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73931</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293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20574</xdr:rowOff>
    </xdr:from>
    <xdr:to>
      <xdr:col>71</xdr:col>
      <xdr:colOff>177800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565124"/>
          <a:ext cx="889000" cy="2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9017</xdr:rowOff>
    </xdr:from>
    <xdr:to>
      <xdr:col>72</xdr:col>
      <xdr:colOff>38100</xdr:colOff>
      <xdr:row>77</xdr:row>
      <xdr:rowOff>110617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21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127144</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298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64263</xdr:rowOff>
    </xdr:from>
    <xdr:to>
      <xdr:col>67</xdr:col>
      <xdr:colOff>101600</xdr:colOff>
      <xdr:row>77</xdr:row>
      <xdr:rowOff>165863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26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10940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04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141224</xdr:rowOff>
    </xdr:from>
    <xdr:to>
      <xdr:col>72</xdr:col>
      <xdr:colOff>38100</xdr:colOff>
      <xdr:row>79</xdr:row>
      <xdr:rowOff>71374</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1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62501</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4017" y="13607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108153</xdr:rowOff>
    </xdr:from>
    <xdr:to>
      <xdr:col>85</xdr:col>
      <xdr:colOff>126364</xdr:colOff>
      <xdr:row>98</xdr:row>
      <xdr:rowOff>38398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367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54830</xdr:rowOff>
    </xdr:from>
    <xdr:ext cx="534377"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1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62,216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108153</xdr:rowOff>
    </xdr:from>
    <xdr:to>
      <xdr:col>86</xdr:col>
      <xdr:colOff>25400</xdr:colOff>
      <xdr:row>89</xdr:row>
      <xdr:rowOff>108153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36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54237</xdr:rowOff>
    </xdr:from>
    <xdr:to>
      <xdr:col>85</xdr:col>
      <xdr:colOff>127000</xdr:colOff>
      <xdr:row>92</xdr:row>
      <xdr:rowOff>79643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5481300" y="15827637"/>
          <a:ext cx="838200" cy="2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153607</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09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3730</xdr:rowOff>
    </xdr:from>
    <xdr:to>
      <xdr:col>85</xdr:col>
      <xdr:colOff>177800</xdr:colOff>
      <xdr:row>94</xdr:row>
      <xdr:rowOff>105330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1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79643</xdr:rowOff>
    </xdr:from>
    <xdr:to>
      <xdr:col>81</xdr:col>
      <xdr:colOff>50800</xdr:colOff>
      <xdr:row>92</xdr:row>
      <xdr:rowOff>130589</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4592300" y="15853043"/>
          <a:ext cx="889000" cy="5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8727</xdr:rowOff>
    </xdr:from>
    <xdr:to>
      <xdr:col>81</xdr:col>
      <xdr:colOff>101600</xdr:colOff>
      <xdr:row>94</xdr:row>
      <xdr:rowOff>110327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125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101454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21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130589</xdr:rowOff>
    </xdr:from>
    <xdr:to>
      <xdr:col>76</xdr:col>
      <xdr:colOff>114300</xdr:colOff>
      <xdr:row>93</xdr:row>
      <xdr:rowOff>3911</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3703300" y="15903989"/>
          <a:ext cx="889000" cy="4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32338</xdr:rowOff>
    </xdr:from>
    <xdr:to>
      <xdr:col>76</xdr:col>
      <xdr:colOff>165100</xdr:colOff>
      <xdr:row>94</xdr:row>
      <xdr:rowOff>133938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14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125065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24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3911</xdr:rowOff>
    </xdr:from>
    <xdr:to>
      <xdr:col>71</xdr:col>
      <xdr:colOff>177800</xdr:colOff>
      <xdr:row>93</xdr:row>
      <xdr:rowOff>11652</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2814300" y="15948761"/>
          <a:ext cx="889000" cy="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10131</xdr:rowOff>
    </xdr:from>
    <xdr:to>
      <xdr:col>72</xdr:col>
      <xdr:colOff>38100</xdr:colOff>
      <xdr:row>94</xdr:row>
      <xdr:rowOff>111731</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1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102858</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21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162085</xdr:rowOff>
    </xdr:from>
    <xdr:to>
      <xdr:col>67</xdr:col>
      <xdr:colOff>101600</xdr:colOff>
      <xdr:row>94</xdr:row>
      <xdr:rowOff>92235</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10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83362</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19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3437</xdr:rowOff>
    </xdr:from>
    <xdr:to>
      <xdr:col>85</xdr:col>
      <xdr:colOff>177800</xdr:colOff>
      <xdr:row>92</xdr:row>
      <xdr:rowOff>105037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577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26314</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562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28843</xdr:rowOff>
    </xdr:from>
    <xdr:to>
      <xdr:col>81</xdr:col>
      <xdr:colOff>101600</xdr:colOff>
      <xdr:row>92</xdr:row>
      <xdr:rowOff>130443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580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146970</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557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79789</xdr:rowOff>
    </xdr:from>
    <xdr:to>
      <xdr:col>76</xdr:col>
      <xdr:colOff>165100</xdr:colOff>
      <xdr:row>93</xdr:row>
      <xdr:rowOff>9939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585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26466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562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124561</xdr:rowOff>
    </xdr:from>
    <xdr:to>
      <xdr:col>72</xdr:col>
      <xdr:colOff>38100</xdr:colOff>
      <xdr:row>93</xdr:row>
      <xdr:rowOff>54711</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589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71238</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567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132302</xdr:rowOff>
    </xdr:from>
    <xdr:to>
      <xdr:col>67</xdr:col>
      <xdr:colOff>101600</xdr:colOff>
      <xdr:row>93</xdr:row>
      <xdr:rowOff>62452</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590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78979</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568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52756</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367706"/>
          <a:ext cx="1269" cy="136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60482</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47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170883</xdr:rowOff>
    </xdr:from>
    <xdr:ext cx="534377"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14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35,782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52756</xdr:rowOff>
    </xdr:from>
    <xdr:to>
      <xdr:col>116</xdr:col>
      <xdr:colOff>152400</xdr:colOff>
      <xdr:row>31</xdr:row>
      <xdr:rowOff>52756</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36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149382</xdr:rowOff>
    </xdr:from>
    <xdr:ext cx="469744"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493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126505</xdr:rowOff>
    </xdr:from>
    <xdr:to>
      <xdr:col>116</xdr:col>
      <xdr:colOff>114300</xdr:colOff>
      <xdr:row>39</xdr:row>
      <xdr:rowOff>56655</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4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154089</xdr:rowOff>
    </xdr:from>
    <xdr:to>
      <xdr:col>112</xdr:col>
      <xdr:colOff>38100</xdr:colOff>
      <xdr:row>39</xdr:row>
      <xdr:rowOff>84239</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66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100766</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444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154356</xdr:rowOff>
    </xdr:from>
    <xdr:to>
      <xdr:col>107</xdr:col>
      <xdr:colOff>101600</xdr:colOff>
      <xdr:row>39</xdr:row>
      <xdr:rowOff>84506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101033</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5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156756</xdr:rowOff>
    </xdr:from>
    <xdr:to>
      <xdr:col>102</xdr:col>
      <xdr:colOff>165100</xdr:colOff>
      <xdr:row>39</xdr:row>
      <xdr:rowOff>86906</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67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103433</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6017" y="644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153975</xdr:rowOff>
    </xdr:from>
    <xdr:to>
      <xdr:col>98</xdr:col>
      <xdr:colOff>38100</xdr:colOff>
      <xdr:row>39</xdr:row>
      <xdr:rowOff>84125</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6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100652</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7017" y="6444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104932</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20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人口は微減しているが横ばい状態である。</a:t>
          </a:r>
        </a:p>
        <a:p>
          <a:r>
            <a:rPr kumimoji="1" lang="ja-JP" altLang="en-US" sz="1300">
              <a:latin typeface="+mn-ea"/>
              <a:ea typeface="+mn-ea"/>
            </a:rPr>
            <a:t>総務費は財政管理事業等により</a:t>
          </a:r>
          <a:r>
            <a:rPr kumimoji="1" lang="en-US" altLang="ja-JP" sz="1300">
              <a:latin typeface="+mn-ea"/>
              <a:ea typeface="+mn-ea"/>
            </a:rPr>
            <a:t>7,266</a:t>
          </a:r>
          <a:r>
            <a:rPr kumimoji="1" lang="ja-JP" altLang="en-US" sz="1300">
              <a:latin typeface="+mn-ea"/>
              <a:ea typeface="+mn-ea"/>
            </a:rPr>
            <a:t>円</a:t>
          </a:r>
          <a:r>
            <a:rPr kumimoji="1" lang="en-US" altLang="ja-JP" sz="1300">
              <a:latin typeface="+mn-ea"/>
              <a:ea typeface="+mn-ea"/>
            </a:rPr>
            <a:t>/</a:t>
          </a:r>
          <a:r>
            <a:rPr kumimoji="1" lang="ja-JP" altLang="en-US" sz="1300">
              <a:latin typeface="+mn-ea"/>
              <a:ea typeface="+mn-ea"/>
            </a:rPr>
            <a:t>人、民生費は子育て世帯臨時特別給付金事業等により</a:t>
          </a:r>
          <a:r>
            <a:rPr kumimoji="1" lang="en-US" altLang="ja-JP" sz="1300">
              <a:latin typeface="+mn-ea"/>
              <a:ea typeface="+mn-ea"/>
            </a:rPr>
            <a:t>12,931</a:t>
          </a:r>
          <a:r>
            <a:rPr kumimoji="1" lang="ja-JP" altLang="en-US" sz="1300">
              <a:latin typeface="+mn-ea"/>
              <a:ea typeface="+mn-ea"/>
            </a:rPr>
            <a:t>円</a:t>
          </a:r>
          <a:r>
            <a:rPr kumimoji="1" lang="en-US" altLang="ja-JP" sz="1300">
              <a:latin typeface="+mn-ea"/>
              <a:ea typeface="+mn-ea"/>
            </a:rPr>
            <a:t>/</a:t>
          </a:r>
          <a:r>
            <a:rPr kumimoji="1" lang="ja-JP" altLang="en-US" sz="1300">
              <a:latin typeface="+mn-ea"/>
              <a:ea typeface="+mn-ea"/>
            </a:rPr>
            <a:t>人、教育費は校舎等大規模改修事業等により</a:t>
          </a:r>
          <a:r>
            <a:rPr kumimoji="1" lang="en-US" altLang="ja-JP" sz="1300">
              <a:latin typeface="+mn-ea"/>
              <a:ea typeface="+mn-ea"/>
            </a:rPr>
            <a:t>1,775</a:t>
          </a:r>
          <a:r>
            <a:rPr kumimoji="1" lang="ja-JP" altLang="en-US" sz="1300">
              <a:latin typeface="+mn-ea"/>
              <a:ea typeface="+mn-ea"/>
            </a:rPr>
            <a:t>円</a:t>
          </a:r>
          <a:r>
            <a:rPr kumimoji="1" lang="en-US" altLang="ja-JP" sz="1300">
              <a:latin typeface="+mn-ea"/>
              <a:ea typeface="+mn-ea"/>
            </a:rPr>
            <a:t>/</a:t>
          </a:r>
          <a:r>
            <a:rPr kumimoji="1" lang="ja-JP" altLang="en-US" sz="1300">
              <a:latin typeface="+mn-ea"/>
              <a:ea typeface="+mn-ea"/>
            </a:rPr>
            <a:t>人、それぞれ減少した。</a:t>
          </a:r>
        </a:p>
        <a:p>
          <a:r>
            <a:rPr kumimoji="1" lang="ja-JP" altLang="en-US" sz="1300">
              <a:latin typeface="+mn-ea"/>
              <a:ea typeface="+mn-ea"/>
            </a:rPr>
            <a:t>農林水産業費は畜産振興推進事業等により</a:t>
          </a:r>
          <a:r>
            <a:rPr kumimoji="1" lang="en-US" altLang="ja-JP" sz="1300">
              <a:latin typeface="+mn-ea"/>
              <a:ea typeface="+mn-ea"/>
            </a:rPr>
            <a:t>1,578</a:t>
          </a:r>
          <a:r>
            <a:rPr kumimoji="1" lang="ja-JP" altLang="en-US" sz="1300">
              <a:latin typeface="+mn-ea"/>
              <a:ea typeface="+mn-ea"/>
            </a:rPr>
            <a:t>円</a:t>
          </a:r>
          <a:r>
            <a:rPr kumimoji="1" lang="en-US" altLang="ja-JP" sz="1300">
              <a:latin typeface="+mn-ea"/>
              <a:ea typeface="+mn-ea"/>
            </a:rPr>
            <a:t>/</a:t>
          </a:r>
          <a:r>
            <a:rPr kumimoji="1" lang="ja-JP" altLang="en-US" sz="1300">
              <a:latin typeface="+mn-ea"/>
              <a:ea typeface="+mn-ea"/>
            </a:rPr>
            <a:t>人、消防費は消防局・署運営事業等により</a:t>
          </a:r>
          <a:r>
            <a:rPr kumimoji="1" lang="en-US" altLang="ja-JP" sz="1300">
              <a:latin typeface="+mn-ea"/>
              <a:ea typeface="+mn-ea"/>
            </a:rPr>
            <a:t>981</a:t>
          </a:r>
          <a:r>
            <a:rPr kumimoji="1" lang="ja-JP" altLang="en-US" sz="1300">
              <a:latin typeface="+mn-ea"/>
              <a:ea typeface="+mn-ea"/>
            </a:rPr>
            <a:t>円</a:t>
          </a:r>
          <a:r>
            <a:rPr kumimoji="1" lang="en-US" altLang="ja-JP" sz="1300">
              <a:latin typeface="+mn-ea"/>
              <a:ea typeface="+mn-ea"/>
            </a:rPr>
            <a:t>/</a:t>
          </a:r>
          <a:r>
            <a:rPr kumimoji="1" lang="ja-JP" altLang="en-US" sz="1300">
              <a:latin typeface="+mn-ea"/>
              <a:ea typeface="+mn-ea"/>
            </a:rPr>
            <a:t>人、それぞれ増加した。</a:t>
          </a:r>
        </a:p>
        <a:p>
          <a:r>
            <a:rPr kumimoji="1" lang="ja-JP" altLang="en-US" sz="1300">
              <a:latin typeface="+mn-ea"/>
              <a:ea typeface="+mn-ea"/>
            </a:rPr>
            <a:t>今後も、事業の必要性や効果を十分に検証し、経常経費の縮減に努める。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群馬県前橋市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分母である標準財政規模は、</a:t>
          </a:r>
          <a:r>
            <a:rPr kumimoji="1" lang="en-US" altLang="ja-JP" sz="1050">
              <a:solidFill>
                <a:schemeClr val="dk1"/>
              </a:solidFill>
              <a:effectLst/>
              <a:latin typeface="+mn-lt"/>
              <a:ea typeface="+mn-ea"/>
              <a:cs typeface="+mn-cs"/>
            </a:rPr>
            <a:t>19.9</a:t>
          </a:r>
          <a:r>
            <a:rPr kumimoji="1" lang="ja-JP" altLang="en-US" sz="1050">
              <a:solidFill>
                <a:schemeClr val="dk1"/>
              </a:solidFill>
              <a:effectLst/>
              <a:latin typeface="+mn-lt"/>
              <a:ea typeface="+mn-ea"/>
              <a:cs typeface="+mn-cs"/>
            </a:rPr>
            <a:t>億</a:t>
          </a:r>
          <a:r>
            <a:rPr kumimoji="1" lang="ja-JP" altLang="ja-JP" sz="1050">
              <a:solidFill>
                <a:schemeClr val="dk1"/>
              </a:solidFill>
              <a:effectLst/>
              <a:latin typeface="+mn-lt"/>
              <a:ea typeface="+mn-ea"/>
              <a:cs typeface="+mn-cs"/>
            </a:rPr>
            <a:t>円の</a:t>
          </a:r>
          <a:r>
            <a:rPr kumimoji="1" lang="ja-JP" altLang="en-US" sz="1050">
              <a:solidFill>
                <a:schemeClr val="dk1"/>
              </a:solidFill>
              <a:effectLst/>
              <a:latin typeface="+mn-lt"/>
              <a:ea typeface="+mn-ea"/>
              <a:cs typeface="+mn-cs"/>
            </a:rPr>
            <a:t>減</a:t>
          </a:r>
          <a:r>
            <a:rPr kumimoji="1" lang="ja-JP" altLang="ja-JP" sz="1050">
              <a:solidFill>
                <a:schemeClr val="dk1"/>
              </a:solidFill>
              <a:effectLst/>
              <a:latin typeface="+mn-lt"/>
              <a:ea typeface="+mn-ea"/>
              <a:cs typeface="+mn-cs"/>
            </a:rPr>
            <a:t>である。</a:t>
          </a:r>
          <a:endParaRPr lang="ja-JP" altLang="ja-JP" sz="1200">
            <a:effectLst/>
          </a:endParaRPr>
        </a:p>
        <a:p>
          <a:r>
            <a:rPr kumimoji="1" lang="ja-JP" altLang="ja-JP" sz="1050">
              <a:solidFill>
                <a:schemeClr val="dk1"/>
              </a:solidFill>
              <a:effectLst/>
              <a:latin typeface="+mn-lt"/>
              <a:ea typeface="+mn-ea"/>
              <a:cs typeface="+mn-cs"/>
            </a:rPr>
            <a:t>財政調整基金残高については、</a:t>
          </a:r>
          <a:r>
            <a:rPr kumimoji="1" lang="en-US" altLang="ja-JP" sz="1050">
              <a:solidFill>
                <a:schemeClr val="dk1"/>
              </a:solidFill>
              <a:effectLst/>
              <a:latin typeface="+mn-lt"/>
              <a:ea typeface="+mn-ea"/>
              <a:cs typeface="+mn-cs"/>
            </a:rPr>
            <a:t>0.4</a:t>
          </a:r>
          <a:r>
            <a:rPr kumimoji="1" lang="ja-JP" altLang="ja-JP" sz="1050">
              <a:solidFill>
                <a:schemeClr val="dk1"/>
              </a:solidFill>
              <a:effectLst/>
              <a:latin typeface="+mn-lt"/>
              <a:ea typeface="+mn-ea"/>
              <a:cs typeface="+mn-cs"/>
            </a:rPr>
            <a:t>億円の</a:t>
          </a:r>
          <a:r>
            <a:rPr kumimoji="1" lang="ja-JP" altLang="en-US" sz="1050">
              <a:solidFill>
                <a:schemeClr val="dk1"/>
              </a:solidFill>
              <a:effectLst/>
              <a:latin typeface="+mn-lt"/>
              <a:ea typeface="+mn-ea"/>
              <a:cs typeface="+mn-cs"/>
            </a:rPr>
            <a:t>減</a:t>
          </a:r>
          <a:r>
            <a:rPr kumimoji="1" lang="ja-JP" altLang="ja-JP" sz="1050">
              <a:solidFill>
                <a:schemeClr val="dk1"/>
              </a:solidFill>
              <a:effectLst/>
              <a:latin typeface="+mn-lt"/>
              <a:ea typeface="+mn-ea"/>
              <a:cs typeface="+mn-cs"/>
            </a:rPr>
            <a:t>と</a:t>
          </a:r>
          <a:r>
            <a:rPr kumimoji="1" lang="ja-JP" altLang="en-US" sz="1050">
              <a:solidFill>
                <a:schemeClr val="dk1"/>
              </a:solidFill>
              <a:effectLst/>
              <a:latin typeface="+mn-lt"/>
              <a:ea typeface="+mn-ea"/>
              <a:cs typeface="+mn-cs"/>
            </a:rPr>
            <a:t>なったが</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分母の減幅が大きかったため、</a:t>
          </a:r>
          <a:r>
            <a:rPr kumimoji="1" lang="ja-JP" altLang="ja-JP" sz="1050">
              <a:solidFill>
                <a:schemeClr val="dk1"/>
              </a:solidFill>
              <a:effectLst/>
              <a:latin typeface="+mn-lt"/>
              <a:ea typeface="+mn-ea"/>
              <a:cs typeface="+mn-cs"/>
            </a:rPr>
            <a:t>標準財政規模比は</a:t>
          </a:r>
          <a:r>
            <a:rPr kumimoji="1" lang="en-US" altLang="ja-JP" sz="1050">
              <a:solidFill>
                <a:schemeClr val="dk1"/>
              </a:solidFill>
              <a:effectLst/>
              <a:latin typeface="+mn-lt"/>
              <a:ea typeface="+mn-ea"/>
              <a:cs typeface="+mn-cs"/>
            </a:rPr>
            <a:t>0.20</a:t>
          </a:r>
          <a:r>
            <a:rPr kumimoji="1" lang="ja-JP" altLang="ja-JP" sz="1050">
              <a:solidFill>
                <a:schemeClr val="dk1"/>
              </a:solidFill>
              <a:effectLst/>
              <a:latin typeface="+mn-lt"/>
              <a:ea typeface="+mn-ea"/>
              <a:cs typeface="+mn-cs"/>
            </a:rPr>
            <a:t>ポイント改善し</a:t>
          </a:r>
          <a:r>
            <a:rPr kumimoji="1" lang="ja-JP" altLang="en-US" sz="1050">
              <a:solidFill>
                <a:schemeClr val="dk1"/>
              </a:solidFill>
              <a:effectLst/>
              <a:latin typeface="+mn-lt"/>
              <a:ea typeface="+mn-ea"/>
              <a:cs typeface="+mn-cs"/>
            </a:rPr>
            <a:t>た。</a:t>
          </a:r>
          <a:r>
            <a:rPr kumimoji="1" lang="ja-JP" altLang="ja-JP" sz="1050">
              <a:solidFill>
                <a:schemeClr val="dk1"/>
              </a:solidFill>
              <a:effectLst/>
              <a:latin typeface="+mn-lt"/>
              <a:ea typeface="+mn-ea"/>
              <a:cs typeface="+mn-cs"/>
            </a:rPr>
            <a:t>実質収支額については、</a:t>
          </a:r>
          <a:r>
            <a:rPr kumimoji="1" lang="en-US" altLang="ja-JP" sz="1050">
              <a:solidFill>
                <a:schemeClr val="dk1"/>
              </a:solidFill>
              <a:effectLst/>
              <a:latin typeface="+mn-lt"/>
              <a:ea typeface="+mn-ea"/>
              <a:cs typeface="+mn-cs"/>
            </a:rPr>
            <a:t>10</a:t>
          </a:r>
          <a:r>
            <a:rPr kumimoji="1" lang="ja-JP" altLang="ja-JP" sz="1050">
              <a:solidFill>
                <a:schemeClr val="dk1"/>
              </a:solidFill>
              <a:effectLst/>
              <a:latin typeface="+mn-lt"/>
              <a:ea typeface="+mn-ea"/>
              <a:cs typeface="+mn-cs"/>
            </a:rPr>
            <a:t>億円の増となったことから、標準財政規模比は</a:t>
          </a:r>
          <a:r>
            <a:rPr kumimoji="1" lang="en-US" altLang="ja-JP" sz="1050">
              <a:solidFill>
                <a:schemeClr val="dk1"/>
              </a:solidFill>
              <a:effectLst/>
              <a:latin typeface="+mn-lt"/>
              <a:ea typeface="+mn-ea"/>
              <a:cs typeface="+mn-cs"/>
            </a:rPr>
            <a:t>1.43</a:t>
          </a:r>
          <a:r>
            <a:rPr kumimoji="1" lang="ja-JP" altLang="ja-JP" sz="1050">
              <a:solidFill>
                <a:schemeClr val="dk1"/>
              </a:solidFill>
              <a:effectLst/>
              <a:latin typeface="+mn-lt"/>
              <a:ea typeface="+mn-ea"/>
              <a:cs typeface="+mn-cs"/>
            </a:rPr>
            <a:t>ポイント改善した。</a:t>
          </a:r>
          <a:endParaRPr lang="ja-JP" altLang="ja-JP" sz="1200">
            <a:effectLst/>
          </a:endParaRPr>
        </a:p>
        <a:p>
          <a:r>
            <a:rPr kumimoji="1" lang="ja-JP" altLang="ja-JP" sz="1050">
              <a:solidFill>
                <a:schemeClr val="dk1"/>
              </a:solidFill>
              <a:effectLst/>
              <a:latin typeface="+mn-lt"/>
              <a:ea typeface="+mn-ea"/>
              <a:cs typeface="+mn-cs"/>
            </a:rPr>
            <a:t>一方、実質単年度収支は</a:t>
          </a:r>
          <a:r>
            <a:rPr kumimoji="1" lang="en-US" altLang="ja-JP" sz="1050">
              <a:solidFill>
                <a:schemeClr val="dk1"/>
              </a:solidFill>
              <a:effectLst/>
              <a:latin typeface="+mn-lt"/>
              <a:ea typeface="+mn-ea"/>
              <a:cs typeface="+mn-cs"/>
            </a:rPr>
            <a:t>36.4</a:t>
          </a:r>
          <a:r>
            <a:rPr kumimoji="1" lang="ja-JP" altLang="ja-JP" sz="1050">
              <a:solidFill>
                <a:schemeClr val="dk1"/>
              </a:solidFill>
              <a:effectLst/>
              <a:latin typeface="+mn-lt"/>
              <a:ea typeface="+mn-ea"/>
              <a:cs typeface="+mn-cs"/>
            </a:rPr>
            <a:t>億円の</a:t>
          </a:r>
          <a:r>
            <a:rPr kumimoji="1" lang="ja-JP" altLang="en-US" sz="1050">
              <a:solidFill>
                <a:schemeClr val="dk1"/>
              </a:solidFill>
              <a:effectLst/>
              <a:latin typeface="+mn-lt"/>
              <a:ea typeface="+mn-ea"/>
              <a:cs typeface="+mn-cs"/>
            </a:rPr>
            <a:t>減</a:t>
          </a:r>
          <a:r>
            <a:rPr kumimoji="1" lang="ja-JP" altLang="ja-JP" sz="1050">
              <a:solidFill>
                <a:schemeClr val="dk1"/>
              </a:solidFill>
              <a:effectLst/>
              <a:latin typeface="+mn-lt"/>
              <a:ea typeface="+mn-ea"/>
              <a:cs typeface="+mn-cs"/>
            </a:rPr>
            <a:t>となったことから、標準財政規模比は</a:t>
          </a:r>
          <a:r>
            <a:rPr kumimoji="1" lang="en-US" altLang="ja-JP" sz="1050">
              <a:solidFill>
                <a:schemeClr val="dk1"/>
              </a:solidFill>
              <a:effectLst/>
              <a:latin typeface="+mn-lt"/>
              <a:ea typeface="+mn-ea"/>
              <a:cs typeface="+mn-cs"/>
            </a:rPr>
            <a:t>4.56</a:t>
          </a:r>
          <a:r>
            <a:rPr kumimoji="1" lang="ja-JP" altLang="ja-JP" sz="1050">
              <a:solidFill>
                <a:schemeClr val="dk1"/>
              </a:solidFill>
              <a:effectLst/>
              <a:latin typeface="+mn-lt"/>
              <a:ea typeface="+mn-ea"/>
              <a:cs typeface="+mn-cs"/>
            </a:rPr>
            <a:t>ポイント</a:t>
          </a:r>
          <a:r>
            <a:rPr kumimoji="1" lang="ja-JP" altLang="en-US" sz="1050">
              <a:solidFill>
                <a:schemeClr val="dk1"/>
              </a:solidFill>
              <a:effectLst/>
              <a:latin typeface="+mn-lt"/>
              <a:ea typeface="+mn-ea"/>
              <a:cs typeface="+mn-cs"/>
            </a:rPr>
            <a:t>悪化</a:t>
          </a:r>
          <a:r>
            <a:rPr kumimoji="1" lang="ja-JP" altLang="ja-JP" sz="1050">
              <a:solidFill>
                <a:schemeClr val="dk1"/>
              </a:solidFill>
              <a:effectLst/>
              <a:latin typeface="+mn-lt"/>
              <a:ea typeface="+mn-ea"/>
              <a:cs typeface="+mn-cs"/>
            </a:rPr>
            <a:t>した。</a:t>
          </a:r>
          <a:endParaRPr lang="ja-JP" altLang="ja-JP" sz="1200">
            <a:effectLst/>
          </a:endParaRPr>
        </a:p>
        <a:p>
          <a:r>
            <a:rPr kumimoji="1" lang="ja-JP" altLang="ja-JP" sz="1050">
              <a:solidFill>
                <a:schemeClr val="dk1"/>
              </a:solidFill>
              <a:effectLst/>
              <a:latin typeface="+mn-lt"/>
              <a:ea typeface="+mn-ea"/>
              <a:cs typeface="+mn-cs"/>
            </a:rPr>
            <a:t>今後、更なる歳入確保と、選択と集中による歳出縮減を図り、実質収支比率の改善に継続して取り組む。</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群馬県前橋市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全ての会計において、実質収支は黒字となっている。</a:t>
          </a:r>
          <a:endParaRPr lang="ja-JP" altLang="ja-JP" sz="1400">
            <a:effectLst/>
          </a:endParaRPr>
        </a:p>
        <a:p>
          <a:r>
            <a:rPr kumimoji="1" lang="ja-JP" altLang="ja-JP" sz="1100">
              <a:solidFill>
                <a:schemeClr val="dk1"/>
              </a:solidFill>
              <a:effectLst/>
              <a:latin typeface="+mn-lt"/>
              <a:ea typeface="+mn-ea"/>
              <a:cs typeface="+mn-cs"/>
            </a:rPr>
            <a:t>分母である標準財政規模は対前年度比で</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であり、分子である実質収支（又は資金不足・余剰金）は、一般会計</a:t>
          </a:r>
          <a:r>
            <a:rPr kumimoji="1" lang="ja-JP" altLang="en-US" sz="1100">
              <a:solidFill>
                <a:schemeClr val="dk1"/>
              </a:solidFill>
              <a:effectLst/>
              <a:latin typeface="+mn-lt"/>
              <a:ea typeface="+mn-ea"/>
              <a:cs typeface="+mn-cs"/>
            </a:rPr>
            <a:t>、水道事業会計等</a:t>
          </a:r>
          <a:r>
            <a:rPr kumimoji="1" lang="ja-JP" altLang="ja-JP" sz="1100">
              <a:solidFill>
                <a:schemeClr val="dk1"/>
              </a:solidFill>
              <a:effectLst/>
              <a:latin typeface="+mn-lt"/>
              <a:ea typeface="+mn-ea"/>
              <a:cs typeface="+mn-cs"/>
            </a:rPr>
            <a:t>で増となり、標準財政規模比はそれぞれ改善した。</a:t>
          </a:r>
          <a:endParaRPr lang="ja-JP" altLang="ja-JP" sz="1400">
            <a:effectLst/>
          </a:endParaRPr>
        </a:p>
        <a:p>
          <a:r>
            <a:rPr kumimoji="1" lang="ja-JP" altLang="ja-JP" sz="1100">
              <a:solidFill>
                <a:schemeClr val="dk1"/>
              </a:solidFill>
              <a:effectLst/>
              <a:latin typeface="+mn-lt"/>
              <a:ea typeface="+mn-ea"/>
              <a:cs typeface="+mn-cs"/>
            </a:rPr>
            <a:t>一方、下水道事業会計</a:t>
          </a:r>
          <a:r>
            <a:rPr kumimoji="1" lang="ja-JP" altLang="en-US" sz="1100">
              <a:solidFill>
                <a:schemeClr val="dk1"/>
              </a:solidFill>
              <a:effectLst/>
              <a:latin typeface="+mn-lt"/>
              <a:ea typeface="+mn-ea"/>
              <a:cs typeface="+mn-cs"/>
            </a:rPr>
            <a:t>、国民健康保険特別会計</a:t>
          </a:r>
          <a:r>
            <a:rPr kumimoji="1" lang="ja-JP" altLang="ja-JP" sz="1100">
              <a:solidFill>
                <a:schemeClr val="dk1"/>
              </a:solidFill>
              <a:effectLst/>
              <a:latin typeface="+mn-lt"/>
              <a:ea typeface="+mn-ea"/>
              <a:cs typeface="+mn-cs"/>
            </a:rPr>
            <a:t>等では実質収支（又は資金不足・余剰金）は減となり、標準財政規模比はそれぞれ悪化した。</a:t>
          </a:r>
          <a:endParaRPr lang="ja-JP" altLang="ja-JP" sz="1400">
            <a:effectLst/>
          </a:endParaRPr>
        </a:p>
        <a:p>
          <a:r>
            <a:rPr kumimoji="1" lang="ja-JP" altLang="ja-JP" sz="1100">
              <a:solidFill>
                <a:schemeClr val="dk1"/>
              </a:solidFill>
              <a:effectLst/>
              <a:latin typeface="+mn-lt"/>
              <a:ea typeface="+mn-ea"/>
              <a:cs typeface="+mn-cs"/>
            </a:rPr>
            <a:t>全会計の合計においては、分子である実質収支（又は資金不足・余剰金）は</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となり、標準財政規模比は</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161792003</v>
      </c>
      <c r="BO4" s="449"/>
      <c r="BP4" s="449"/>
      <c r="BQ4" s="449"/>
      <c r="BR4" s="449"/>
      <c r="BS4" s="449"/>
      <c r="BT4" s="449"/>
      <c r="BU4" s="450"/>
      <c r="BV4" s="448">
        <v>166462111</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6.6</v>
      </c>
      <c r="CU4" s="589"/>
      <c r="CV4" s="589"/>
      <c r="CW4" s="589"/>
      <c r="CX4" s="589"/>
      <c r="CY4" s="589"/>
      <c r="CZ4" s="589"/>
      <c r="DA4" s="590"/>
      <c r="DB4" s="588">
        <v>5.0999999999999996</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155389274</v>
      </c>
      <c r="BO5" s="420"/>
      <c r="BP5" s="420"/>
      <c r="BQ5" s="420"/>
      <c r="BR5" s="420"/>
      <c r="BS5" s="420"/>
      <c r="BT5" s="420"/>
      <c r="BU5" s="421"/>
      <c r="BV5" s="419">
        <v>161455377</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95.6</v>
      </c>
      <c r="CU5" s="417"/>
      <c r="CV5" s="417"/>
      <c r="CW5" s="417"/>
      <c r="CX5" s="417"/>
      <c r="CY5" s="417"/>
      <c r="CZ5" s="417"/>
      <c r="DA5" s="418"/>
      <c r="DB5" s="416">
        <v>89.3</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6402729</v>
      </c>
      <c r="BO6" s="420"/>
      <c r="BP6" s="420"/>
      <c r="BQ6" s="420"/>
      <c r="BR6" s="420"/>
      <c r="BS6" s="420"/>
      <c r="BT6" s="420"/>
      <c r="BU6" s="421"/>
      <c r="BV6" s="419">
        <v>5006734</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99.4</v>
      </c>
      <c r="CU6" s="563"/>
      <c r="CV6" s="563"/>
      <c r="CW6" s="563"/>
      <c r="CX6" s="563"/>
      <c r="CY6" s="563"/>
      <c r="CZ6" s="563"/>
      <c r="DA6" s="564"/>
      <c r="DB6" s="562">
        <v>98.1</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1236405</v>
      </c>
      <c r="BO7" s="420"/>
      <c r="BP7" s="420"/>
      <c r="BQ7" s="420"/>
      <c r="BR7" s="420"/>
      <c r="BS7" s="420"/>
      <c r="BT7" s="420"/>
      <c r="BU7" s="421"/>
      <c r="BV7" s="419">
        <v>861123</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78628898</v>
      </c>
      <c r="CU7" s="420"/>
      <c r="CV7" s="420"/>
      <c r="CW7" s="420"/>
      <c r="CX7" s="420"/>
      <c r="CY7" s="420"/>
      <c r="CZ7" s="420"/>
      <c r="DA7" s="421"/>
      <c r="DB7" s="419">
        <v>80615926</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5166324</v>
      </c>
      <c r="BO8" s="420"/>
      <c r="BP8" s="420"/>
      <c r="BQ8" s="420"/>
      <c r="BR8" s="420"/>
      <c r="BS8" s="420"/>
      <c r="BT8" s="420"/>
      <c r="BU8" s="421"/>
      <c r="BV8" s="419">
        <v>4145611</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0.79</v>
      </c>
      <c r="CU8" s="523"/>
      <c r="CV8" s="523"/>
      <c r="CW8" s="523"/>
      <c r="CX8" s="523"/>
      <c r="CY8" s="523"/>
      <c r="CZ8" s="523"/>
      <c r="DA8" s="524"/>
      <c r="DB8" s="522">
        <v>0.8</v>
      </c>
      <c r="DC8" s="523"/>
      <c r="DD8" s="523"/>
      <c r="DE8" s="523"/>
      <c r="DF8" s="523"/>
      <c r="DG8" s="523"/>
      <c r="DH8" s="523"/>
      <c r="DI8" s="524"/>
    </row>
    <row r="9" spans="1:119" ht="18.75" customHeight="1" thickBot="1" x14ac:dyDescent="0.25">
      <c r="A9" s="181"/>
      <c r="B9" s="551" t="s">
        <v>114</v>
      </c>
      <c r="C9" s="552"/>
      <c r="D9" s="552"/>
      <c r="E9" s="552"/>
      <c r="F9" s="552"/>
      <c r="G9" s="552"/>
      <c r="H9" s="552"/>
      <c r="I9" s="552"/>
      <c r="J9" s="552"/>
      <c r="K9" s="470"/>
      <c r="L9" s="553" t="s">
        <v>115</v>
      </c>
      <c r="M9" s="554"/>
      <c r="N9" s="554"/>
      <c r="O9" s="554"/>
      <c r="P9" s="554"/>
      <c r="Q9" s="555"/>
      <c r="R9" s="556">
        <v>332149</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111</v>
      </c>
      <c r="AV9" s="478"/>
      <c r="AW9" s="478"/>
      <c r="AX9" s="478"/>
      <c r="AY9" s="433" t="s">
        <v>118</v>
      </c>
      <c r="AZ9" s="434"/>
      <c r="BA9" s="434"/>
      <c r="BB9" s="434"/>
      <c r="BC9" s="434"/>
      <c r="BD9" s="434"/>
      <c r="BE9" s="434"/>
      <c r="BF9" s="434"/>
      <c r="BG9" s="434"/>
      <c r="BH9" s="434"/>
      <c r="BI9" s="434"/>
      <c r="BJ9" s="434"/>
      <c r="BK9" s="434"/>
      <c r="BL9" s="434"/>
      <c r="BM9" s="435"/>
      <c r="BN9" s="419">
        <v>1020712</v>
      </c>
      <c r="BO9" s="420"/>
      <c r="BP9" s="420"/>
      <c r="BQ9" s="420"/>
      <c r="BR9" s="420"/>
      <c r="BS9" s="420"/>
      <c r="BT9" s="420"/>
      <c r="BU9" s="421"/>
      <c r="BV9" s="419">
        <v>701968</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16.8</v>
      </c>
      <c r="CU9" s="417"/>
      <c r="CV9" s="417"/>
      <c r="CW9" s="417"/>
      <c r="CX9" s="417"/>
      <c r="CY9" s="417"/>
      <c r="CZ9" s="417"/>
      <c r="DA9" s="418"/>
      <c r="DB9" s="416">
        <v>16.7</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120</v>
      </c>
      <c r="M10" s="376"/>
      <c r="N10" s="376"/>
      <c r="O10" s="376"/>
      <c r="P10" s="376"/>
      <c r="Q10" s="377"/>
      <c r="R10" s="372">
        <v>336154</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111</v>
      </c>
      <c r="AV10" s="478"/>
      <c r="AW10" s="478"/>
      <c r="AX10" s="478"/>
      <c r="AY10" s="433" t="s">
        <v>122</v>
      </c>
      <c r="AZ10" s="434"/>
      <c r="BA10" s="434"/>
      <c r="BB10" s="434"/>
      <c r="BC10" s="434"/>
      <c r="BD10" s="434"/>
      <c r="BE10" s="434"/>
      <c r="BF10" s="434"/>
      <c r="BG10" s="434"/>
      <c r="BH10" s="434"/>
      <c r="BI10" s="434"/>
      <c r="BJ10" s="434"/>
      <c r="BK10" s="434"/>
      <c r="BL10" s="434"/>
      <c r="BM10" s="435"/>
      <c r="BN10" s="419">
        <v>43594</v>
      </c>
      <c r="BO10" s="420"/>
      <c r="BP10" s="420"/>
      <c r="BQ10" s="420"/>
      <c r="BR10" s="420"/>
      <c r="BS10" s="420"/>
      <c r="BT10" s="420"/>
      <c r="BU10" s="421"/>
      <c r="BV10" s="419">
        <v>1309563</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111</v>
      </c>
      <c r="AV11" s="478"/>
      <c r="AW11" s="478"/>
      <c r="AX11" s="478"/>
      <c r="AY11" s="433" t="s">
        <v>127</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4973</v>
      </c>
      <c r="BW11" s="420"/>
      <c r="BX11" s="420"/>
      <c r="BY11" s="420"/>
      <c r="BZ11" s="420"/>
      <c r="CA11" s="420"/>
      <c r="CB11" s="420"/>
      <c r="CC11" s="421"/>
      <c r="CD11" s="459" t="s">
        <v>128</v>
      </c>
      <c r="CE11" s="379"/>
      <c r="CF11" s="379"/>
      <c r="CG11" s="379"/>
      <c r="CH11" s="379"/>
      <c r="CI11" s="379"/>
      <c r="CJ11" s="379"/>
      <c r="CK11" s="379"/>
      <c r="CL11" s="379"/>
      <c r="CM11" s="379"/>
      <c r="CN11" s="379"/>
      <c r="CO11" s="379"/>
      <c r="CP11" s="379"/>
      <c r="CQ11" s="379"/>
      <c r="CR11" s="379"/>
      <c r="CS11" s="460"/>
      <c r="CT11" s="522" t="s">
        <v>129</v>
      </c>
      <c r="CU11" s="523"/>
      <c r="CV11" s="523"/>
      <c r="CW11" s="523"/>
      <c r="CX11" s="523"/>
      <c r="CY11" s="523"/>
      <c r="CZ11" s="523"/>
      <c r="DA11" s="524"/>
      <c r="DB11" s="522" t="s">
        <v>130</v>
      </c>
      <c r="DC11" s="523"/>
      <c r="DD11" s="523"/>
      <c r="DE11" s="523"/>
      <c r="DF11" s="523"/>
      <c r="DG11" s="523"/>
      <c r="DH11" s="523"/>
      <c r="DI11" s="524"/>
    </row>
    <row r="12" spans="1:119" ht="18.75" customHeight="1" x14ac:dyDescent="0.2">
      <c r="A12" s="181"/>
      <c r="B12" s="525" t="s">
        <v>131</v>
      </c>
      <c r="C12" s="526"/>
      <c r="D12" s="526"/>
      <c r="E12" s="526"/>
      <c r="F12" s="526"/>
      <c r="G12" s="526"/>
      <c r="H12" s="526"/>
      <c r="I12" s="526"/>
      <c r="J12" s="526"/>
      <c r="K12" s="527"/>
      <c r="L12" s="534" t="s">
        <v>132</v>
      </c>
      <c r="M12" s="535"/>
      <c r="N12" s="535"/>
      <c r="O12" s="535"/>
      <c r="P12" s="535"/>
      <c r="Q12" s="536"/>
      <c r="R12" s="537">
        <v>331771</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136</v>
      </c>
      <c r="AV12" s="478"/>
      <c r="AW12" s="478"/>
      <c r="AX12" s="478"/>
      <c r="AY12" s="433" t="s">
        <v>137</v>
      </c>
      <c r="AZ12" s="434"/>
      <c r="BA12" s="434"/>
      <c r="BB12" s="434"/>
      <c r="BC12" s="434"/>
      <c r="BD12" s="434"/>
      <c r="BE12" s="434"/>
      <c r="BF12" s="434"/>
      <c r="BG12" s="434"/>
      <c r="BH12" s="434"/>
      <c r="BI12" s="434"/>
      <c r="BJ12" s="434"/>
      <c r="BK12" s="434"/>
      <c r="BL12" s="434"/>
      <c r="BM12" s="435"/>
      <c r="BN12" s="419">
        <v>2687278</v>
      </c>
      <c r="BO12" s="420"/>
      <c r="BP12" s="420"/>
      <c r="BQ12" s="420"/>
      <c r="BR12" s="420"/>
      <c r="BS12" s="420"/>
      <c r="BT12" s="420"/>
      <c r="BU12" s="421"/>
      <c r="BV12" s="419">
        <v>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139</v>
      </c>
      <c r="CU12" s="523"/>
      <c r="CV12" s="523"/>
      <c r="CW12" s="523"/>
      <c r="CX12" s="523"/>
      <c r="CY12" s="523"/>
      <c r="CZ12" s="523"/>
      <c r="DA12" s="524"/>
      <c r="DB12" s="522" t="s">
        <v>139</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140</v>
      </c>
      <c r="N13" s="504"/>
      <c r="O13" s="504"/>
      <c r="P13" s="504"/>
      <c r="Q13" s="505"/>
      <c r="R13" s="506">
        <v>324159</v>
      </c>
      <c r="S13" s="507"/>
      <c r="T13" s="507"/>
      <c r="U13" s="507"/>
      <c r="V13" s="508"/>
      <c r="W13" s="509" t="s">
        <v>141</v>
      </c>
      <c r="X13" s="405"/>
      <c r="Y13" s="405"/>
      <c r="Z13" s="405"/>
      <c r="AA13" s="405"/>
      <c r="AB13" s="406"/>
      <c r="AC13" s="372">
        <v>6373</v>
      </c>
      <c r="AD13" s="373"/>
      <c r="AE13" s="373"/>
      <c r="AF13" s="373"/>
      <c r="AG13" s="374"/>
      <c r="AH13" s="372">
        <v>6767</v>
      </c>
      <c r="AI13" s="373"/>
      <c r="AJ13" s="373"/>
      <c r="AK13" s="373"/>
      <c r="AL13" s="432"/>
      <c r="AM13" s="476" t="s">
        <v>142</v>
      </c>
      <c r="AN13" s="376"/>
      <c r="AO13" s="376"/>
      <c r="AP13" s="376"/>
      <c r="AQ13" s="376"/>
      <c r="AR13" s="376"/>
      <c r="AS13" s="376"/>
      <c r="AT13" s="377"/>
      <c r="AU13" s="477" t="s">
        <v>143</v>
      </c>
      <c r="AV13" s="478"/>
      <c r="AW13" s="478"/>
      <c r="AX13" s="478"/>
      <c r="AY13" s="433" t="s">
        <v>144</v>
      </c>
      <c r="AZ13" s="434"/>
      <c r="BA13" s="434"/>
      <c r="BB13" s="434"/>
      <c r="BC13" s="434"/>
      <c r="BD13" s="434"/>
      <c r="BE13" s="434"/>
      <c r="BF13" s="434"/>
      <c r="BG13" s="434"/>
      <c r="BH13" s="434"/>
      <c r="BI13" s="434"/>
      <c r="BJ13" s="434"/>
      <c r="BK13" s="434"/>
      <c r="BL13" s="434"/>
      <c r="BM13" s="435"/>
      <c r="BN13" s="419">
        <v>-1622972</v>
      </c>
      <c r="BO13" s="420"/>
      <c r="BP13" s="420"/>
      <c r="BQ13" s="420"/>
      <c r="BR13" s="420"/>
      <c r="BS13" s="420"/>
      <c r="BT13" s="420"/>
      <c r="BU13" s="421"/>
      <c r="BV13" s="419">
        <v>2016504</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8.1999999999999993</v>
      </c>
      <c r="CU13" s="417"/>
      <c r="CV13" s="417"/>
      <c r="CW13" s="417"/>
      <c r="CX13" s="417"/>
      <c r="CY13" s="417"/>
      <c r="CZ13" s="417"/>
      <c r="DA13" s="418"/>
      <c r="DB13" s="416">
        <v>8</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146</v>
      </c>
      <c r="M14" s="546"/>
      <c r="N14" s="546"/>
      <c r="O14" s="546"/>
      <c r="P14" s="546"/>
      <c r="Q14" s="547"/>
      <c r="R14" s="506">
        <v>333263</v>
      </c>
      <c r="S14" s="507"/>
      <c r="T14" s="507"/>
      <c r="U14" s="507"/>
      <c r="V14" s="508"/>
      <c r="W14" s="510"/>
      <c r="X14" s="408"/>
      <c r="Y14" s="408"/>
      <c r="Z14" s="408"/>
      <c r="AA14" s="408"/>
      <c r="AB14" s="409"/>
      <c r="AC14" s="499">
        <v>4.2</v>
      </c>
      <c r="AD14" s="500"/>
      <c r="AE14" s="500"/>
      <c r="AF14" s="500"/>
      <c r="AG14" s="501"/>
      <c r="AH14" s="499">
        <v>4.3</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v>59.3</v>
      </c>
      <c r="CU14" s="517"/>
      <c r="CV14" s="517"/>
      <c r="CW14" s="517"/>
      <c r="CX14" s="517"/>
      <c r="CY14" s="517"/>
      <c r="CZ14" s="517"/>
      <c r="DA14" s="518"/>
      <c r="DB14" s="516">
        <v>55.6</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148</v>
      </c>
      <c r="N15" s="504"/>
      <c r="O15" s="504"/>
      <c r="P15" s="504"/>
      <c r="Q15" s="505"/>
      <c r="R15" s="506">
        <v>326123</v>
      </c>
      <c r="S15" s="507"/>
      <c r="T15" s="507"/>
      <c r="U15" s="507"/>
      <c r="V15" s="508"/>
      <c r="W15" s="509" t="s">
        <v>149</v>
      </c>
      <c r="X15" s="405"/>
      <c r="Y15" s="405"/>
      <c r="Z15" s="405"/>
      <c r="AA15" s="405"/>
      <c r="AB15" s="406"/>
      <c r="AC15" s="372">
        <v>35635</v>
      </c>
      <c r="AD15" s="373"/>
      <c r="AE15" s="373"/>
      <c r="AF15" s="373"/>
      <c r="AG15" s="374"/>
      <c r="AH15" s="372">
        <v>37107</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49009960</v>
      </c>
      <c r="BO15" s="449"/>
      <c r="BP15" s="449"/>
      <c r="BQ15" s="449"/>
      <c r="BR15" s="449"/>
      <c r="BS15" s="449"/>
      <c r="BT15" s="449"/>
      <c r="BU15" s="450"/>
      <c r="BV15" s="448">
        <v>46333139</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23.3</v>
      </c>
      <c r="AD16" s="500"/>
      <c r="AE16" s="500"/>
      <c r="AF16" s="500"/>
      <c r="AG16" s="501"/>
      <c r="AH16" s="499">
        <v>23.8</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62190861</v>
      </c>
      <c r="BO16" s="420"/>
      <c r="BP16" s="420"/>
      <c r="BQ16" s="420"/>
      <c r="BR16" s="420"/>
      <c r="BS16" s="420"/>
      <c r="BT16" s="420"/>
      <c r="BU16" s="421"/>
      <c r="BV16" s="419">
        <v>60177484</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155</v>
      </c>
      <c r="N17" s="513"/>
      <c r="O17" s="513"/>
      <c r="P17" s="513"/>
      <c r="Q17" s="514"/>
      <c r="R17" s="496" t="s">
        <v>156</v>
      </c>
      <c r="S17" s="497"/>
      <c r="T17" s="497"/>
      <c r="U17" s="497"/>
      <c r="V17" s="498"/>
      <c r="W17" s="509" t="s">
        <v>157</v>
      </c>
      <c r="X17" s="405"/>
      <c r="Y17" s="405"/>
      <c r="Z17" s="405"/>
      <c r="AA17" s="405"/>
      <c r="AB17" s="406"/>
      <c r="AC17" s="372">
        <v>111234</v>
      </c>
      <c r="AD17" s="373"/>
      <c r="AE17" s="373"/>
      <c r="AF17" s="373"/>
      <c r="AG17" s="374"/>
      <c r="AH17" s="372">
        <v>112113</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62603858</v>
      </c>
      <c r="BO17" s="420"/>
      <c r="BP17" s="420"/>
      <c r="BQ17" s="420"/>
      <c r="BR17" s="420"/>
      <c r="BS17" s="420"/>
      <c r="BT17" s="420"/>
      <c r="BU17" s="421"/>
      <c r="BV17" s="419">
        <v>59158250</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159</v>
      </c>
      <c r="C18" s="470"/>
      <c r="D18" s="470"/>
      <c r="E18" s="471"/>
      <c r="F18" s="471"/>
      <c r="G18" s="471"/>
      <c r="H18" s="471"/>
      <c r="I18" s="471"/>
      <c r="J18" s="471"/>
      <c r="K18" s="471"/>
      <c r="L18" s="472">
        <v>311.58999999999997</v>
      </c>
      <c r="M18" s="472"/>
      <c r="N18" s="472"/>
      <c r="O18" s="472"/>
      <c r="P18" s="472"/>
      <c r="Q18" s="472"/>
      <c r="R18" s="473"/>
      <c r="S18" s="473"/>
      <c r="T18" s="473"/>
      <c r="U18" s="473"/>
      <c r="V18" s="474"/>
      <c r="W18" s="490"/>
      <c r="X18" s="491"/>
      <c r="Y18" s="491"/>
      <c r="Z18" s="491"/>
      <c r="AA18" s="491"/>
      <c r="AB18" s="515"/>
      <c r="AC18" s="389">
        <v>72.599999999999994</v>
      </c>
      <c r="AD18" s="390"/>
      <c r="AE18" s="390"/>
      <c r="AF18" s="390"/>
      <c r="AG18" s="475"/>
      <c r="AH18" s="389">
        <v>71.900000000000006</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76961233</v>
      </c>
      <c r="BO18" s="420"/>
      <c r="BP18" s="420"/>
      <c r="BQ18" s="420"/>
      <c r="BR18" s="420"/>
      <c r="BS18" s="420"/>
      <c r="BT18" s="420"/>
      <c r="BU18" s="421"/>
      <c r="BV18" s="419">
        <v>76396902</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161</v>
      </c>
      <c r="C19" s="470"/>
      <c r="D19" s="470"/>
      <c r="E19" s="471"/>
      <c r="F19" s="471"/>
      <c r="G19" s="471"/>
      <c r="H19" s="471"/>
      <c r="I19" s="471"/>
      <c r="J19" s="471"/>
      <c r="K19" s="471"/>
      <c r="L19" s="479">
        <v>1066</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93194951</v>
      </c>
      <c r="BO19" s="420"/>
      <c r="BP19" s="420"/>
      <c r="BQ19" s="420"/>
      <c r="BR19" s="420"/>
      <c r="BS19" s="420"/>
      <c r="BT19" s="420"/>
      <c r="BU19" s="421"/>
      <c r="BV19" s="419">
        <v>92450330</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163</v>
      </c>
      <c r="C20" s="470"/>
      <c r="D20" s="470"/>
      <c r="E20" s="471"/>
      <c r="F20" s="471"/>
      <c r="G20" s="471"/>
      <c r="H20" s="471"/>
      <c r="I20" s="471"/>
      <c r="J20" s="471"/>
      <c r="K20" s="471"/>
      <c r="L20" s="479">
        <v>141882</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152657722</v>
      </c>
      <c r="BO22" s="449"/>
      <c r="BP22" s="449"/>
      <c r="BQ22" s="449"/>
      <c r="BR22" s="449"/>
      <c r="BS22" s="449"/>
      <c r="BT22" s="449"/>
      <c r="BU22" s="450"/>
      <c r="BV22" s="448">
        <v>155704635</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90636557</v>
      </c>
      <c r="BO23" s="420"/>
      <c r="BP23" s="420"/>
      <c r="BQ23" s="420"/>
      <c r="BR23" s="420"/>
      <c r="BS23" s="420"/>
      <c r="BT23" s="420"/>
      <c r="BU23" s="421"/>
      <c r="BV23" s="419">
        <v>93278336</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173</v>
      </c>
      <c r="F24" s="376"/>
      <c r="G24" s="376"/>
      <c r="H24" s="376"/>
      <c r="I24" s="376"/>
      <c r="J24" s="376"/>
      <c r="K24" s="377"/>
      <c r="L24" s="372">
        <v>1</v>
      </c>
      <c r="M24" s="373"/>
      <c r="N24" s="373"/>
      <c r="O24" s="373"/>
      <c r="P24" s="374"/>
      <c r="Q24" s="372">
        <v>11250</v>
      </c>
      <c r="R24" s="373"/>
      <c r="S24" s="373"/>
      <c r="T24" s="373"/>
      <c r="U24" s="373"/>
      <c r="V24" s="374"/>
      <c r="W24" s="462"/>
      <c r="X24" s="399"/>
      <c r="Y24" s="400"/>
      <c r="Z24" s="375" t="s">
        <v>174</v>
      </c>
      <c r="AA24" s="376"/>
      <c r="AB24" s="376"/>
      <c r="AC24" s="376"/>
      <c r="AD24" s="376"/>
      <c r="AE24" s="376"/>
      <c r="AF24" s="376"/>
      <c r="AG24" s="377"/>
      <c r="AH24" s="372">
        <v>2253</v>
      </c>
      <c r="AI24" s="373"/>
      <c r="AJ24" s="373"/>
      <c r="AK24" s="373"/>
      <c r="AL24" s="374"/>
      <c r="AM24" s="372">
        <v>7196082</v>
      </c>
      <c r="AN24" s="373"/>
      <c r="AO24" s="373"/>
      <c r="AP24" s="373"/>
      <c r="AQ24" s="373"/>
      <c r="AR24" s="374"/>
      <c r="AS24" s="372">
        <v>3194</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89642143</v>
      </c>
      <c r="BO24" s="420"/>
      <c r="BP24" s="420"/>
      <c r="BQ24" s="420"/>
      <c r="BR24" s="420"/>
      <c r="BS24" s="420"/>
      <c r="BT24" s="420"/>
      <c r="BU24" s="421"/>
      <c r="BV24" s="419">
        <v>90476420</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176</v>
      </c>
      <c r="F25" s="376"/>
      <c r="G25" s="376"/>
      <c r="H25" s="376"/>
      <c r="I25" s="376"/>
      <c r="J25" s="376"/>
      <c r="K25" s="377"/>
      <c r="L25" s="372">
        <v>2</v>
      </c>
      <c r="M25" s="373"/>
      <c r="N25" s="373"/>
      <c r="O25" s="373"/>
      <c r="P25" s="374"/>
      <c r="Q25" s="372">
        <v>9000</v>
      </c>
      <c r="R25" s="373"/>
      <c r="S25" s="373"/>
      <c r="T25" s="373"/>
      <c r="U25" s="373"/>
      <c r="V25" s="374"/>
      <c r="W25" s="462"/>
      <c r="X25" s="399"/>
      <c r="Y25" s="400"/>
      <c r="Z25" s="375" t="s">
        <v>177</v>
      </c>
      <c r="AA25" s="376"/>
      <c r="AB25" s="376"/>
      <c r="AC25" s="376"/>
      <c r="AD25" s="376"/>
      <c r="AE25" s="376"/>
      <c r="AF25" s="376"/>
      <c r="AG25" s="377"/>
      <c r="AH25" s="372">
        <v>403</v>
      </c>
      <c r="AI25" s="373"/>
      <c r="AJ25" s="373"/>
      <c r="AK25" s="373"/>
      <c r="AL25" s="374"/>
      <c r="AM25" s="372">
        <v>1277510</v>
      </c>
      <c r="AN25" s="373"/>
      <c r="AO25" s="373"/>
      <c r="AP25" s="373"/>
      <c r="AQ25" s="373"/>
      <c r="AR25" s="374"/>
      <c r="AS25" s="372">
        <v>3170</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v>10804039</v>
      </c>
      <c r="BO25" s="449"/>
      <c r="BP25" s="449"/>
      <c r="BQ25" s="449"/>
      <c r="BR25" s="449"/>
      <c r="BS25" s="449"/>
      <c r="BT25" s="449"/>
      <c r="BU25" s="450"/>
      <c r="BV25" s="448">
        <v>9712448</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179</v>
      </c>
      <c r="F26" s="376"/>
      <c r="G26" s="376"/>
      <c r="H26" s="376"/>
      <c r="I26" s="376"/>
      <c r="J26" s="376"/>
      <c r="K26" s="377"/>
      <c r="L26" s="372">
        <v>1</v>
      </c>
      <c r="M26" s="373"/>
      <c r="N26" s="373"/>
      <c r="O26" s="373"/>
      <c r="P26" s="374"/>
      <c r="Q26" s="372">
        <v>7650</v>
      </c>
      <c r="R26" s="373"/>
      <c r="S26" s="373"/>
      <c r="T26" s="373"/>
      <c r="U26" s="373"/>
      <c r="V26" s="374"/>
      <c r="W26" s="462"/>
      <c r="X26" s="399"/>
      <c r="Y26" s="400"/>
      <c r="Z26" s="375" t="s">
        <v>180</v>
      </c>
      <c r="AA26" s="430"/>
      <c r="AB26" s="430"/>
      <c r="AC26" s="430"/>
      <c r="AD26" s="430"/>
      <c r="AE26" s="430"/>
      <c r="AF26" s="430"/>
      <c r="AG26" s="431"/>
      <c r="AH26" s="372">
        <v>215</v>
      </c>
      <c r="AI26" s="373"/>
      <c r="AJ26" s="373"/>
      <c r="AK26" s="373"/>
      <c r="AL26" s="374"/>
      <c r="AM26" s="372">
        <v>687785</v>
      </c>
      <c r="AN26" s="373"/>
      <c r="AO26" s="373"/>
      <c r="AP26" s="373"/>
      <c r="AQ26" s="373"/>
      <c r="AR26" s="374"/>
      <c r="AS26" s="372">
        <v>3199</v>
      </c>
      <c r="AT26" s="373"/>
      <c r="AU26" s="373"/>
      <c r="AV26" s="373"/>
      <c r="AW26" s="373"/>
      <c r="AX26" s="432"/>
      <c r="AY26" s="459" t="s">
        <v>181</v>
      </c>
      <c r="AZ26" s="379"/>
      <c r="BA26" s="379"/>
      <c r="BB26" s="379"/>
      <c r="BC26" s="379"/>
      <c r="BD26" s="379"/>
      <c r="BE26" s="379"/>
      <c r="BF26" s="379"/>
      <c r="BG26" s="379"/>
      <c r="BH26" s="379"/>
      <c r="BI26" s="379"/>
      <c r="BJ26" s="379"/>
      <c r="BK26" s="379"/>
      <c r="BL26" s="379"/>
      <c r="BM26" s="460"/>
      <c r="BN26" s="419">
        <v>300000</v>
      </c>
      <c r="BO26" s="420"/>
      <c r="BP26" s="420"/>
      <c r="BQ26" s="420"/>
      <c r="BR26" s="420"/>
      <c r="BS26" s="420"/>
      <c r="BT26" s="420"/>
      <c r="BU26" s="421"/>
      <c r="BV26" s="419">
        <v>300000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182</v>
      </c>
      <c r="F27" s="376"/>
      <c r="G27" s="376"/>
      <c r="H27" s="376"/>
      <c r="I27" s="376"/>
      <c r="J27" s="376"/>
      <c r="K27" s="377"/>
      <c r="L27" s="372">
        <v>1</v>
      </c>
      <c r="M27" s="373"/>
      <c r="N27" s="373"/>
      <c r="O27" s="373"/>
      <c r="P27" s="374"/>
      <c r="Q27" s="372">
        <v>6550</v>
      </c>
      <c r="R27" s="373"/>
      <c r="S27" s="373"/>
      <c r="T27" s="373"/>
      <c r="U27" s="373"/>
      <c r="V27" s="374"/>
      <c r="W27" s="462"/>
      <c r="X27" s="399"/>
      <c r="Y27" s="400"/>
      <c r="Z27" s="375" t="s">
        <v>183</v>
      </c>
      <c r="AA27" s="376"/>
      <c r="AB27" s="376"/>
      <c r="AC27" s="376"/>
      <c r="AD27" s="376"/>
      <c r="AE27" s="376"/>
      <c r="AF27" s="376"/>
      <c r="AG27" s="377"/>
      <c r="AH27" s="372">
        <v>55</v>
      </c>
      <c r="AI27" s="373"/>
      <c r="AJ27" s="373"/>
      <c r="AK27" s="373"/>
      <c r="AL27" s="374"/>
      <c r="AM27" s="372">
        <v>209039</v>
      </c>
      <c r="AN27" s="373"/>
      <c r="AO27" s="373"/>
      <c r="AP27" s="373"/>
      <c r="AQ27" s="373"/>
      <c r="AR27" s="374"/>
      <c r="AS27" s="372">
        <v>3801</v>
      </c>
      <c r="AT27" s="373"/>
      <c r="AU27" s="373"/>
      <c r="AV27" s="373"/>
      <c r="AW27" s="373"/>
      <c r="AX27" s="432"/>
      <c r="AY27" s="456" t="s">
        <v>184</v>
      </c>
      <c r="AZ27" s="457"/>
      <c r="BA27" s="457"/>
      <c r="BB27" s="457"/>
      <c r="BC27" s="457"/>
      <c r="BD27" s="457"/>
      <c r="BE27" s="457"/>
      <c r="BF27" s="457"/>
      <c r="BG27" s="457"/>
      <c r="BH27" s="457"/>
      <c r="BI27" s="457"/>
      <c r="BJ27" s="457"/>
      <c r="BK27" s="457"/>
      <c r="BL27" s="457"/>
      <c r="BM27" s="458"/>
      <c r="BN27" s="453">
        <v>1000845</v>
      </c>
      <c r="BO27" s="454"/>
      <c r="BP27" s="454"/>
      <c r="BQ27" s="454"/>
      <c r="BR27" s="454"/>
      <c r="BS27" s="454"/>
      <c r="BT27" s="454"/>
      <c r="BU27" s="455"/>
      <c r="BV27" s="453">
        <v>1000831</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185</v>
      </c>
      <c r="F28" s="376"/>
      <c r="G28" s="376"/>
      <c r="H28" s="376"/>
      <c r="I28" s="376"/>
      <c r="J28" s="376"/>
      <c r="K28" s="377"/>
      <c r="L28" s="372">
        <v>1</v>
      </c>
      <c r="M28" s="373"/>
      <c r="N28" s="373"/>
      <c r="O28" s="373"/>
      <c r="P28" s="374"/>
      <c r="Q28" s="372">
        <v>6200</v>
      </c>
      <c r="R28" s="373"/>
      <c r="S28" s="373"/>
      <c r="T28" s="373"/>
      <c r="U28" s="373"/>
      <c r="V28" s="374"/>
      <c r="W28" s="462"/>
      <c r="X28" s="399"/>
      <c r="Y28" s="400"/>
      <c r="Z28" s="375" t="s">
        <v>186</v>
      </c>
      <c r="AA28" s="376"/>
      <c r="AB28" s="376"/>
      <c r="AC28" s="376"/>
      <c r="AD28" s="376"/>
      <c r="AE28" s="376"/>
      <c r="AF28" s="376"/>
      <c r="AG28" s="377"/>
      <c r="AH28" s="372" t="s">
        <v>139</v>
      </c>
      <c r="AI28" s="373"/>
      <c r="AJ28" s="373"/>
      <c r="AK28" s="373"/>
      <c r="AL28" s="374"/>
      <c r="AM28" s="372" t="s">
        <v>139</v>
      </c>
      <c r="AN28" s="373"/>
      <c r="AO28" s="373"/>
      <c r="AP28" s="373"/>
      <c r="AQ28" s="373"/>
      <c r="AR28" s="374"/>
      <c r="AS28" s="372" t="s">
        <v>139</v>
      </c>
      <c r="AT28" s="373"/>
      <c r="AU28" s="373"/>
      <c r="AV28" s="373"/>
      <c r="AW28" s="373"/>
      <c r="AX28" s="432"/>
      <c r="AY28" s="436" t="s">
        <v>187</v>
      </c>
      <c r="AZ28" s="437"/>
      <c r="BA28" s="437"/>
      <c r="BB28" s="438"/>
      <c r="BC28" s="445" t="s">
        <v>50</v>
      </c>
      <c r="BD28" s="446"/>
      <c r="BE28" s="446"/>
      <c r="BF28" s="446"/>
      <c r="BG28" s="446"/>
      <c r="BH28" s="446"/>
      <c r="BI28" s="446"/>
      <c r="BJ28" s="446"/>
      <c r="BK28" s="446"/>
      <c r="BL28" s="446"/>
      <c r="BM28" s="447"/>
      <c r="BN28" s="448">
        <v>7851706</v>
      </c>
      <c r="BO28" s="449"/>
      <c r="BP28" s="449"/>
      <c r="BQ28" s="449"/>
      <c r="BR28" s="449"/>
      <c r="BS28" s="449"/>
      <c r="BT28" s="449"/>
      <c r="BU28" s="450"/>
      <c r="BV28" s="448">
        <v>7895390</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188</v>
      </c>
      <c r="F29" s="376"/>
      <c r="G29" s="376"/>
      <c r="H29" s="376"/>
      <c r="I29" s="376"/>
      <c r="J29" s="376"/>
      <c r="K29" s="377"/>
      <c r="L29" s="372">
        <v>36</v>
      </c>
      <c r="M29" s="373"/>
      <c r="N29" s="373"/>
      <c r="O29" s="373"/>
      <c r="P29" s="374"/>
      <c r="Q29" s="372">
        <v>5850</v>
      </c>
      <c r="R29" s="373"/>
      <c r="S29" s="373"/>
      <c r="T29" s="373"/>
      <c r="U29" s="373"/>
      <c r="V29" s="374"/>
      <c r="W29" s="463"/>
      <c r="X29" s="464"/>
      <c r="Y29" s="465"/>
      <c r="Z29" s="375" t="s">
        <v>189</v>
      </c>
      <c r="AA29" s="376"/>
      <c r="AB29" s="376"/>
      <c r="AC29" s="376"/>
      <c r="AD29" s="376"/>
      <c r="AE29" s="376"/>
      <c r="AF29" s="376"/>
      <c r="AG29" s="377"/>
      <c r="AH29" s="372">
        <v>2308</v>
      </c>
      <c r="AI29" s="373"/>
      <c r="AJ29" s="373"/>
      <c r="AK29" s="373"/>
      <c r="AL29" s="374"/>
      <c r="AM29" s="372">
        <v>7405121</v>
      </c>
      <c r="AN29" s="373"/>
      <c r="AO29" s="373"/>
      <c r="AP29" s="373"/>
      <c r="AQ29" s="373"/>
      <c r="AR29" s="374"/>
      <c r="AS29" s="372">
        <v>3208</v>
      </c>
      <c r="AT29" s="373"/>
      <c r="AU29" s="373"/>
      <c r="AV29" s="373"/>
      <c r="AW29" s="373"/>
      <c r="AX29" s="432"/>
      <c r="AY29" s="439"/>
      <c r="AZ29" s="440"/>
      <c r="BA29" s="440"/>
      <c r="BB29" s="441"/>
      <c r="BC29" s="433" t="s">
        <v>190</v>
      </c>
      <c r="BD29" s="434"/>
      <c r="BE29" s="434"/>
      <c r="BF29" s="434"/>
      <c r="BG29" s="434"/>
      <c r="BH29" s="434"/>
      <c r="BI29" s="434"/>
      <c r="BJ29" s="434"/>
      <c r="BK29" s="434"/>
      <c r="BL29" s="434"/>
      <c r="BM29" s="435"/>
      <c r="BN29" s="419">
        <v>2089397</v>
      </c>
      <c r="BO29" s="420"/>
      <c r="BP29" s="420"/>
      <c r="BQ29" s="420"/>
      <c r="BR29" s="420"/>
      <c r="BS29" s="420"/>
      <c r="BT29" s="420"/>
      <c r="BU29" s="421"/>
      <c r="BV29" s="419">
        <v>2088483</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191</v>
      </c>
      <c r="X30" s="387"/>
      <c r="Y30" s="387"/>
      <c r="Z30" s="387"/>
      <c r="AA30" s="387"/>
      <c r="AB30" s="387"/>
      <c r="AC30" s="387"/>
      <c r="AD30" s="387"/>
      <c r="AE30" s="387"/>
      <c r="AF30" s="387"/>
      <c r="AG30" s="388"/>
      <c r="AH30" s="389">
        <v>99.1</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4064964</v>
      </c>
      <c r="BO30" s="454"/>
      <c r="BP30" s="454"/>
      <c r="BQ30" s="454"/>
      <c r="BR30" s="454"/>
      <c r="BS30" s="454"/>
      <c r="BT30" s="454"/>
      <c r="BU30" s="455"/>
      <c r="BV30" s="453">
        <v>4308066</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192</v>
      </c>
      <c r="D32" s="378"/>
      <c r="E32" s="378"/>
      <c r="F32" s="378"/>
      <c r="G32" s="378"/>
      <c r="H32" s="378"/>
      <c r="I32" s="378"/>
      <c r="J32" s="378"/>
      <c r="K32" s="378"/>
      <c r="L32" s="378"/>
      <c r="M32" s="378"/>
      <c r="N32" s="378"/>
      <c r="O32" s="378"/>
      <c r="P32" s="378"/>
      <c r="Q32" s="378"/>
      <c r="R32" s="378"/>
      <c r="S32" s="378"/>
      <c r="U32" s="379" t="s">
        <v>193</v>
      </c>
      <c r="V32" s="379"/>
      <c r="W32" s="379"/>
      <c r="X32" s="379"/>
      <c r="Y32" s="379"/>
      <c r="Z32" s="379"/>
      <c r="AA32" s="379"/>
      <c r="AB32" s="379"/>
      <c r="AC32" s="379"/>
      <c r="AD32" s="379"/>
      <c r="AE32" s="379"/>
      <c r="AF32" s="379"/>
      <c r="AG32" s="379"/>
      <c r="AH32" s="379"/>
      <c r="AI32" s="379"/>
      <c r="AJ32" s="379"/>
      <c r="AK32" s="379"/>
      <c r="AM32" s="379" t="s">
        <v>194</v>
      </c>
      <c r="AN32" s="379"/>
      <c r="AO32" s="379"/>
      <c r="AP32" s="379"/>
      <c r="AQ32" s="379"/>
      <c r="AR32" s="379"/>
      <c r="AS32" s="379"/>
      <c r="AT32" s="379"/>
      <c r="AU32" s="379"/>
      <c r="AV32" s="379"/>
      <c r="AW32" s="379"/>
      <c r="AX32" s="379"/>
      <c r="AY32" s="379"/>
      <c r="AZ32" s="379"/>
      <c r="BA32" s="379"/>
      <c r="BB32" s="379"/>
      <c r="BC32" s="379"/>
      <c r="BE32" s="379" t="s">
        <v>195</v>
      </c>
      <c r="BF32" s="379"/>
      <c r="BG32" s="379"/>
      <c r="BH32" s="379"/>
      <c r="BI32" s="379"/>
      <c r="BJ32" s="379"/>
      <c r="BK32" s="379"/>
      <c r="BL32" s="379"/>
      <c r="BM32" s="379"/>
      <c r="BN32" s="379"/>
      <c r="BO32" s="379"/>
      <c r="BP32" s="379"/>
      <c r="BQ32" s="379"/>
      <c r="BR32" s="379"/>
      <c r="BS32" s="379"/>
      <c r="BT32" s="379"/>
      <c r="BU32" s="379"/>
      <c r="BW32" s="379" t="s">
        <v>196</v>
      </c>
      <c r="BX32" s="379"/>
      <c r="BY32" s="379"/>
      <c r="BZ32" s="379"/>
      <c r="CA32" s="379"/>
      <c r="CB32" s="379"/>
      <c r="CC32" s="379"/>
      <c r="CD32" s="379"/>
      <c r="CE32" s="379"/>
      <c r="CF32" s="379"/>
      <c r="CG32" s="379"/>
      <c r="CH32" s="379"/>
      <c r="CI32" s="379"/>
      <c r="CJ32" s="379"/>
      <c r="CK32" s="379"/>
      <c r="CL32" s="379"/>
      <c r="CM32" s="379"/>
      <c r="CO32" s="379" t="s">
        <v>197</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198</v>
      </c>
      <c r="D33" s="371"/>
      <c r="E33" s="370" t="s">
        <v>199</v>
      </c>
      <c r="F33" s="370"/>
      <c r="G33" s="370"/>
      <c r="H33" s="370"/>
      <c r="I33" s="370"/>
      <c r="J33" s="370"/>
      <c r="K33" s="370"/>
      <c r="L33" s="370"/>
      <c r="M33" s="370"/>
      <c r="N33" s="370"/>
      <c r="O33" s="370"/>
      <c r="P33" s="370"/>
      <c r="Q33" s="370"/>
      <c r="R33" s="370"/>
      <c r="S33" s="370"/>
      <c r="T33" s="206"/>
      <c r="U33" s="371" t="s">
        <v>198</v>
      </c>
      <c r="V33" s="371"/>
      <c r="W33" s="370" t="s">
        <v>199</v>
      </c>
      <c r="X33" s="370"/>
      <c r="Y33" s="370"/>
      <c r="Z33" s="370"/>
      <c r="AA33" s="370"/>
      <c r="AB33" s="370"/>
      <c r="AC33" s="370"/>
      <c r="AD33" s="370"/>
      <c r="AE33" s="370"/>
      <c r="AF33" s="370"/>
      <c r="AG33" s="370"/>
      <c r="AH33" s="370"/>
      <c r="AI33" s="370"/>
      <c r="AJ33" s="370"/>
      <c r="AK33" s="370"/>
      <c r="AL33" s="206"/>
      <c r="AM33" s="371" t="s">
        <v>198</v>
      </c>
      <c r="AN33" s="371"/>
      <c r="AO33" s="370" t="s">
        <v>199</v>
      </c>
      <c r="AP33" s="370"/>
      <c r="AQ33" s="370"/>
      <c r="AR33" s="370"/>
      <c r="AS33" s="370"/>
      <c r="AT33" s="370"/>
      <c r="AU33" s="370"/>
      <c r="AV33" s="370"/>
      <c r="AW33" s="370"/>
      <c r="AX33" s="370"/>
      <c r="AY33" s="370"/>
      <c r="AZ33" s="370"/>
      <c r="BA33" s="370"/>
      <c r="BB33" s="370"/>
      <c r="BC33" s="370"/>
      <c r="BD33" s="207"/>
      <c r="BE33" s="370" t="s">
        <v>200</v>
      </c>
      <c r="BF33" s="370"/>
      <c r="BG33" s="370" t="s">
        <v>201</v>
      </c>
      <c r="BH33" s="370"/>
      <c r="BI33" s="370"/>
      <c r="BJ33" s="370"/>
      <c r="BK33" s="370"/>
      <c r="BL33" s="370"/>
      <c r="BM33" s="370"/>
      <c r="BN33" s="370"/>
      <c r="BO33" s="370"/>
      <c r="BP33" s="370"/>
      <c r="BQ33" s="370"/>
      <c r="BR33" s="370"/>
      <c r="BS33" s="370"/>
      <c r="BT33" s="370"/>
      <c r="BU33" s="370"/>
      <c r="BV33" s="207"/>
      <c r="BW33" s="371" t="s">
        <v>200</v>
      </c>
      <c r="BX33" s="371"/>
      <c r="BY33" s="370" t="s">
        <v>202</v>
      </c>
      <c r="BZ33" s="370"/>
      <c r="CA33" s="370"/>
      <c r="CB33" s="370"/>
      <c r="CC33" s="370"/>
      <c r="CD33" s="370"/>
      <c r="CE33" s="370"/>
      <c r="CF33" s="370"/>
      <c r="CG33" s="370"/>
      <c r="CH33" s="370"/>
      <c r="CI33" s="370"/>
      <c r="CJ33" s="370"/>
      <c r="CK33" s="370"/>
      <c r="CL33" s="370"/>
      <c r="CM33" s="370"/>
      <c r="CN33" s="206"/>
      <c r="CO33" s="371" t="s">
        <v>198</v>
      </c>
      <c r="CP33" s="371"/>
      <c r="CQ33" s="370" t="s">
        <v>203</v>
      </c>
      <c r="CR33" s="370"/>
      <c r="CS33" s="370"/>
      <c r="CT33" s="370"/>
      <c r="CU33" s="370"/>
      <c r="CV33" s="370"/>
      <c r="CW33" s="370"/>
      <c r="CX33" s="370"/>
      <c r="CY33" s="370"/>
      <c r="CZ33" s="370"/>
      <c r="DA33" s="370"/>
      <c r="DB33" s="370"/>
      <c r="DC33" s="370"/>
      <c r="DD33" s="370"/>
      <c r="DE33" s="370"/>
      <c r="DF33" s="206"/>
      <c r="DG33" s="369" t="s">
        <v>204</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4</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8</v>
      </c>
      <c r="AN34" s="367"/>
      <c r="AO34" s="368" t="str">
        <f>IF('各会計、関係団体の財政状況及び健全化判断比率'!B32="","",'各会計、関係団体の財政状況及び健全化判断比率'!B32)</f>
        <v>水道事業会計</v>
      </c>
      <c r="AP34" s="368"/>
      <c r="AQ34" s="368"/>
      <c r="AR34" s="368"/>
      <c r="AS34" s="368"/>
      <c r="AT34" s="368"/>
      <c r="AU34" s="368"/>
      <c r="AV34" s="368"/>
      <c r="AW34" s="368"/>
      <c r="AX34" s="368"/>
      <c r="AY34" s="368"/>
      <c r="AZ34" s="368"/>
      <c r="BA34" s="368"/>
      <c r="BB34" s="368"/>
      <c r="BC34" s="368"/>
      <c r="BD34" s="181"/>
      <c r="BE34" s="367">
        <f>IF(BG34="","",MAX(C34:D43,U34:V43,AM34:AN43)+1)</f>
        <v>10</v>
      </c>
      <c r="BF34" s="367"/>
      <c r="BG34" s="368" t="str">
        <f>IF('各会計、関係団体の財政状況及び健全化判断比率'!B34="","",'各会計、関係団体の財政状況及び健全化判断比率'!B34)</f>
        <v>農業集落排水事業特別会計</v>
      </c>
      <c r="BH34" s="368"/>
      <c r="BI34" s="368"/>
      <c r="BJ34" s="368"/>
      <c r="BK34" s="368"/>
      <c r="BL34" s="368"/>
      <c r="BM34" s="368"/>
      <c r="BN34" s="368"/>
      <c r="BO34" s="368"/>
      <c r="BP34" s="368"/>
      <c r="BQ34" s="368"/>
      <c r="BR34" s="368"/>
      <c r="BS34" s="368"/>
      <c r="BT34" s="368"/>
      <c r="BU34" s="368"/>
      <c r="BV34" s="181"/>
      <c r="BW34" s="367">
        <f>IF(BY34="","",MAX(C34:D43,U34:V43,AM34:AN43,BE34:BF43)+1)</f>
        <v>13</v>
      </c>
      <c r="BX34" s="367"/>
      <c r="BY34" s="368" t="str">
        <f>IF('各会計、関係団体の財政状況及び健全化判断比率'!B68="","",'各会計、関係団体の財政状況及び健全化判断比率'!B68)</f>
        <v>群馬県市町村総合事務組合（一般会計）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18</v>
      </c>
      <c r="CP34" s="367"/>
      <c r="CQ34" s="368" t="str">
        <f>IF('各会計、関係団体の財政状況及び健全化判断比率'!BS7="","",'各会計、関係団体の財政状況及び健全化判断比率'!BS7)</f>
        <v>前橋観光コンベンション協会</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母子父子寡婦福祉資金貸付金特別会計</v>
      </c>
      <c r="F35" s="368"/>
      <c r="G35" s="368"/>
      <c r="H35" s="368"/>
      <c r="I35" s="368"/>
      <c r="J35" s="368"/>
      <c r="K35" s="368"/>
      <c r="L35" s="368"/>
      <c r="M35" s="368"/>
      <c r="N35" s="368"/>
      <c r="O35" s="368"/>
      <c r="P35" s="368"/>
      <c r="Q35" s="368"/>
      <c r="R35" s="368"/>
      <c r="S35" s="368"/>
      <c r="T35" s="181"/>
      <c r="U35" s="367">
        <f>IF(W35="","",U34+1)</f>
        <v>5</v>
      </c>
      <c r="V35" s="367"/>
      <c r="W35" s="368" t="str">
        <f>IF('各会計、関係団体の財政状況及び健全化判断比率'!B29="","",'各会計、関係団体の財政状況及び健全化判断比率'!B29)</f>
        <v>後期高齢者医療特別会計</v>
      </c>
      <c r="X35" s="368"/>
      <c r="Y35" s="368"/>
      <c r="Z35" s="368"/>
      <c r="AA35" s="368"/>
      <c r="AB35" s="368"/>
      <c r="AC35" s="368"/>
      <c r="AD35" s="368"/>
      <c r="AE35" s="368"/>
      <c r="AF35" s="368"/>
      <c r="AG35" s="368"/>
      <c r="AH35" s="368"/>
      <c r="AI35" s="368"/>
      <c r="AJ35" s="368"/>
      <c r="AK35" s="368"/>
      <c r="AL35" s="181"/>
      <c r="AM35" s="367">
        <f t="shared" ref="AM35:AM43" si="0">IF(AO35="","",AM34+1)</f>
        <v>9</v>
      </c>
      <c r="AN35" s="367"/>
      <c r="AO35" s="368" t="str">
        <f>IF('各会計、関係団体の財政状況及び健全化判断比率'!B33="","",'各会計、関係団体の財政状況及び健全化判断比率'!B33)</f>
        <v>下水道事業会計</v>
      </c>
      <c r="AP35" s="368"/>
      <c r="AQ35" s="368"/>
      <c r="AR35" s="368"/>
      <c r="AS35" s="368"/>
      <c r="AT35" s="368"/>
      <c r="AU35" s="368"/>
      <c r="AV35" s="368"/>
      <c r="AW35" s="368"/>
      <c r="AX35" s="368"/>
      <c r="AY35" s="368"/>
      <c r="AZ35" s="368"/>
      <c r="BA35" s="368"/>
      <c r="BB35" s="368"/>
      <c r="BC35" s="368"/>
      <c r="BD35" s="181"/>
      <c r="BE35" s="367">
        <f t="shared" ref="BE35:BE43" si="1">IF(BG35="","",BE34+1)</f>
        <v>11</v>
      </c>
      <c r="BF35" s="367"/>
      <c r="BG35" s="368" t="str">
        <f>IF('各会計、関係団体の財政状況及び健全化判断比率'!B35="","",'各会計、関係団体の財政状況及び健全化判断比率'!B35)</f>
        <v>新エネルギー発電事業特別会計</v>
      </c>
      <c r="BH35" s="368"/>
      <c r="BI35" s="368"/>
      <c r="BJ35" s="368"/>
      <c r="BK35" s="368"/>
      <c r="BL35" s="368"/>
      <c r="BM35" s="368"/>
      <c r="BN35" s="368"/>
      <c r="BO35" s="368"/>
      <c r="BP35" s="368"/>
      <c r="BQ35" s="368"/>
      <c r="BR35" s="368"/>
      <c r="BS35" s="368"/>
      <c r="BT35" s="368"/>
      <c r="BU35" s="368"/>
      <c r="BV35" s="181"/>
      <c r="BW35" s="367">
        <f t="shared" ref="BW35:BW43" si="2">IF(BY35="","",BW34+1)</f>
        <v>14</v>
      </c>
      <c r="BX35" s="367"/>
      <c r="BY35" s="368" t="str">
        <f>IF('各会計、関係団体の財政状況及び健全化判断比率'!B69="","",'各会計、関係団体の財政状況及び健全化判断比率'!B69)</f>
        <v>群馬県市町村総合事務組合（事業会計）</v>
      </c>
      <c r="BZ35" s="368"/>
      <c r="CA35" s="368"/>
      <c r="CB35" s="368"/>
      <c r="CC35" s="368"/>
      <c r="CD35" s="368"/>
      <c r="CE35" s="368"/>
      <c r="CF35" s="368"/>
      <c r="CG35" s="368"/>
      <c r="CH35" s="368"/>
      <c r="CI35" s="368"/>
      <c r="CJ35" s="368"/>
      <c r="CK35" s="368"/>
      <c r="CL35" s="368"/>
      <c r="CM35" s="368"/>
      <c r="CN35" s="181"/>
      <c r="CO35" s="367">
        <f t="shared" ref="CO35:CO43" si="3">IF(CQ35="","",CO34+1)</f>
        <v>19</v>
      </c>
      <c r="CP35" s="367"/>
      <c r="CQ35" s="368" t="str">
        <f>IF('各会計、関係団体の財政状況及び健全化判断比率'!BS8="","",'各会計、関係団体の財政状況及び健全化判断比率'!BS8)</f>
        <v>前橋青果低温貯蔵</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f>IF(E36="","",C35+1)</f>
        <v>3</v>
      </c>
      <c r="D36" s="367"/>
      <c r="E36" s="368" t="str">
        <f>IF('各会計、関係団体の財政状況及び健全化判断比率'!B9="","",'各会計、関係団体の財政状況及び健全化判断比率'!B9)</f>
        <v>用地先行取得事業特別会計</v>
      </c>
      <c r="F36" s="368"/>
      <c r="G36" s="368"/>
      <c r="H36" s="368"/>
      <c r="I36" s="368"/>
      <c r="J36" s="368"/>
      <c r="K36" s="368"/>
      <c r="L36" s="368"/>
      <c r="M36" s="368"/>
      <c r="N36" s="368"/>
      <c r="O36" s="368"/>
      <c r="P36" s="368"/>
      <c r="Q36" s="368"/>
      <c r="R36" s="368"/>
      <c r="S36" s="368"/>
      <c r="T36" s="181"/>
      <c r="U36" s="367">
        <f t="shared" ref="U36:U43" si="4">IF(W36="","",U35+1)</f>
        <v>6</v>
      </c>
      <c r="V36" s="367"/>
      <c r="W36" s="368" t="str">
        <f>IF('各会計、関係団体の財政状況及び健全化判断比率'!B30="","",'各会計、関係団体の財政状況及び健全化判断比率'!B30)</f>
        <v>競輪特別会計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f t="shared" si="1"/>
        <v>12</v>
      </c>
      <c r="BF36" s="367"/>
      <c r="BG36" s="368" t="str">
        <f>IF('各会計、関係団体の財政状況及び健全化判断比率'!B36="","",'各会計、関係団体の財政状況及び健全化判断比率'!B36)</f>
        <v>産業立地推進事業特別会計</v>
      </c>
      <c r="BH36" s="368"/>
      <c r="BI36" s="368"/>
      <c r="BJ36" s="368"/>
      <c r="BK36" s="368"/>
      <c r="BL36" s="368"/>
      <c r="BM36" s="368"/>
      <c r="BN36" s="368"/>
      <c r="BO36" s="368"/>
      <c r="BP36" s="368"/>
      <c r="BQ36" s="368"/>
      <c r="BR36" s="368"/>
      <c r="BS36" s="368"/>
      <c r="BT36" s="368"/>
      <c r="BU36" s="368"/>
      <c r="BV36" s="181"/>
      <c r="BW36" s="367">
        <f t="shared" si="2"/>
        <v>15</v>
      </c>
      <c r="BX36" s="367"/>
      <c r="BY36" s="368" t="str">
        <f>IF('各会計、関係団体の財政状況及び健全化判断比率'!B70="","",'各会計、関係団体の財政状況及び健全化判断比率'!B70)</f>
        <v>群馬県後期高齢者医療広域連合（一般会計）</v>
      </c>
      <c r="BZ36" s="368"/>
      <c r="CA36" s="368"/>
      <c r="CB36" s="368"/>
      <c r="CC36" s="368"/>
      <c r="CD36" s="368"/>
      <c r="CE36" s="368"/>
      <c r="CF36" s="368"/>
      <c r="CG36" s="368"/>
      <c r="CH36" s="368"/>
      <c r="CI36" s="368"/>
      <c r="CJ36" s="368"/>
      <c r="CK36" s="368"/>
      <c r="CL36" s="368"/>
      <c r="CM36" s="368"/>
      <c r="CN36" s="181"/>
      <c r="CO36" s="367">
        <f t="shared" si="3"/>
        <v>20</v>
      </c>
      <c r="CP36" s="367"/>
      <c r="CQ36" s="368" t="str">
        <f>IF('各会計、関係団体の財政状況及び健全化判断比率'!BS9="","",'各会計、関係団体の財政状況及び健全化判断比率'!BS9)</f>
        <v>前橋市まちづくり公社</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7</v>
      </c>
      <c r="V37" s="367"/>
      <c r="W37" s="368" t="str">
        <f>IF('各会計、関係団体の財政状況及び健全化判断比率'!B31="","",'各会計、関係団体の財政状況及び健全化判断比率'!B31)</f>
        <v>介護保険特別会計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16</v>
      </c>
      <c r="BX37" s="367"/>
      <c r="BY37" s="368" t="str">
        <f>IF('各会計、関係団体の財政状況及び健全化判断比率'!B71="","",'各会計、関係団体の財政状況及び健全化判断比率'!B71)</f>
        <v>群馬県後期高齢者医療広域連合（事業会計）</v>
      </c>
      <c r="BZ37" s="368"/>
      <c r="CA37" s="368"/>
      <c r="CB37" s="368"/>
      <c r="CC37" s="368"/>
      <c r="CD37" s="368"/>
      <c r="CE37" s="368"/>
      <c r="CF37" s="368"/>
      <c r="CG37" s="368"/>
      <c r="CH37" s="368"/>
      <c r="CI37" s="368"/>
      <c r="CJ37" s="368"/>
      <c r="CK37" s="368"/>
      <c r="CL37" s="368"/>
      <c r="CM37" s="368"/>
      <c r="CN37" s="181"/>
      <c r="CO37" s="367">
        <f t="shared" si="3"/>
        <v>21</v>
      </c>
      <c r="CP37" s="367"/>
      <c r="CQ37" s="368" t="str">
        <f>IF('各会計、関係団体の財政状況及び健全化判断比率'!BS10="","",'各会計、関係団体の財政状況及び健全化判断比率'!BS10)</f>
        <v>公立大学法人前橋工科大学</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17</v>
      </c>
      <c r="BX38" s="367"/>
      <c r="BY38" s="368" t="str">
        <f>IF('各会計、関係団体の財政状況及び健全化判断比率'!B72="","",'各会計、関係団体の財政状況及び健全化判断比率'!B72)</f>
        <v>群馬県市町村会館管理組合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205</v>
      </c>
      <c r="E46" s="364" t="s">
        <v>206</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207</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208</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209</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210</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211</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212</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213</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nrqZjFGFd0+h4jNqP0sxCU1onep1KyOOp7lirxnfwD/YUu0nUJcDes4hahenqzJnes0HZC1lvBFm5KP/ll3rGQ==" saltValue="Sqeiw6MR0+bzi1Ma/FDQ3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2">
      <c r="A34" s="22"/>
      <c r="B34" s="31"/>
      <c r="C34" s="1151" t="s">
        <v>563</v>
      </c>
      <c r="D34" s="1151"/>
      <c r="E34" s="1152"/>
      <c r="F34" s="32">
        <v>3.33</v>
      </c>
      <c r="G34" s="33">
        <v>2.76</v>
      </c>
      <c r="H34" s="33">
        <v>4.4000000000000004</v>
      </c>
      <c r="I34" s="33">
        <v>5.08</v>
      </c>
      <c r="J34" s="34">
        <v>6.5</v>
      </c>
      <c r="K34" s="22"/>
      <c r="L34" s="22"/>
      <c r="M34" s="22"/>
      <c r="N34" s="22"/>
      <c r="O34" s="22"/>
      <c r="P34" s="22"/>
    </row>
    <row r="35" spans="1:16" ht="39" customHeight="1" x14ac:dyDescent="0.2">
      <c r="A35" s="22"/>
      <c r="B35" s="35"/>
      <c r="C35" s="1145" t="s">
        <v>564</v>
      </c>
      <c r="D35" s="1146"/>
      <c r="E35" s="1147"/>
      <c r="F35" s="36">
        <v>3.52</v>
      </c>
      <c r="G35" s="37">
        <v>2.89</v>
      </c>
      <c r="H35" s="37">
        <v>2.46</v>
      </c>
      <c r="I35" s="37">
        <v>1.95</v>
      </c>
      <c r="J35" s="38">
        <v>2.38</v>
      </c>
      <c r="K35" s="22"/>
      <c r="L35" s="22"/>
      <c r="M35" s="22"/>
      <c r="N35" s="22"/>
      <c r="O35" s="22"/>
      <c r="P35" s="22"/>
    </row>
    <row r="36" spans="1:16" ht="39" customHeight="1" x14ac:dyDescent="0.2">
      <c r="A36" s="22"/>
      <c r="B36" s="35"/>
      <c r="C36" s="1145" t="s">
        <v>565</v>
      </c>
      <c r="D36" s="1146"/>
      <c r="E36" s="1147"/>
      <c r="F36" s="36">
        <v>2.95</v>
      </c>
      <c r="G36" s="37">
        <v>2.78</v>
      </c>
      <c r="H36" s="37">
        <v>2.4300000000000002</v>
      </c>
      <c r="I36" s="37">
        <v>2.2599999999999998</v>
      </c>
      <c r="J36" s="38">
        <v>2.0699999999999998</v>
      </c>
      <c r="K36" s="22"/>
      <c r="L36" s="22"/>
      <c r="M36" s="22"/>
      <c r="N36" s="22"/>
      <c r="O36" s="22"/>
      <c r="P36" s="22"/>
    </row>
    <row r="37" spans="1:16" ht="39" customHeight="1" x14ac:dyDescent="0.2">
      <c r="A37" s="22"/>
      <c r="B37" s="35"/>
      <c r="C37" s="1145" t="s">
        <v>566</v>
      </c>
      <c r="D37" s="1146"/>
      <c r="E37" s="1147"/>
      <c r="F37" s="36">
        <v>0.67</v>
      </c>
      <c r="G37" s="37">
        <v>0.41</v>
      </c>
      <c r="H37" s="37">
        <v>0.53</v>
      </c>
      <c r="I37" s="37">
        <v>0.51</v>
      </c>
      <c r="J37" s="38">
        <v>0.84</v>
      </c>
      <c r="K37" s="22"/>
      <c r="L37" s="22"/>
      <c r="M37" s="22"/>
      <c r="N37" s="22"/>
      <c r="O37" s="22"/>
      <c r="P37" s="22"/>
    </row>
    <row r="38" spans="1:16" ht="39" customHeight="1" x14ac:dyDescent="0.2">
      <c r="A38" s="22"/>
      <c r="B38" s="35"/>
      <c r="C38" s="1145" t="s">
        <v>567</v>
      </c>
      <c r="D38" s="1146"/>
      <c r="E38" s="1147"/>
      <c r="F38" s="36">
        <v>0.56000000000000005</v>
      </c>
      <c r="G38" s="37">
        <v>0.31</v>
      </c>
      <c r="H38" s="37">
        <v>0.99</v>
      </c>
      <c r="I38" s="37">
        <v>0.88</v>
      </c>
      <c r="J38" s="38">
        <v>0.45</v>
      </c>
      <c r="K38" s="22"/>
      <c r="L38" s="22"/>
      <c r="M38" s="22"/>
      <c r="N38" s="22"/>
      <c r="O38" s="22"/>
      <c r="P38" s="22"/>
    </row>
    <row r="39" spans="1:16" ht="39" customHeight="1" x14ac:dyDescent="0.2">
      <c r="A39" s="22"/>
      <c r="B39" s="35"/>
      <c r="C39" s="1145" t="s">
        <v>568</v>
      </c>
      <c r="D39" s="1146"/>
      <c r="E39" s="1147"/>
      <c r="F39" s="36">
        <v>0.48</v>
      </c>
      <c r="G39" s="37">
        <v>0.54</v>
      </c>
      <c r="H39" s="37">
        <v>0.37</v>
      </c>
      <c r="I39" s="37">
        <v>0.31</v>
      </c>
      <c r="J39" s="38">
        <v>0.33</v>
      </c>
      <c r="K39" s="22"/>
      <c r="L39" s="22"/>
      <c r="M39" s="22"/>
      <c r="N39" s="22"/>
      <c r="O39" s="22"/>
      <c r="P39" s="22"/>
    </row>
    <row r="40" spans="1:16" ht="39" customHeight="1" x14ac:dyDescent="0.2">
      <c r="A40" s="22"/>
      <c r="B40" s="35"/>
      <c r="C40" s="1145" t="s">
        <v>569</v>
      </c>
      <c r="D40" s="1146"/>
      <c r="E40" s="1147"/>
      <c r="F40" s="36">
        <v>0.03</v>
      </c>
      <c r="G40" s="37">
        <v>0.03</v>
      </c>
      <c r="H40" s="37">
        <v>0.04</v>
      </c>
      <c r="I40" s="37">
        <v>0.05</v>
      </c>
      <c r="J40" s="38">
        <v>0.06</v>
      </c>
      <c r="K40" s="22"/>
      <c r="L40" s="22"/>
      <c r="M40" s="22"/>
      <c r="N40" s="22"/>
      <c r="O40" s="22"/>
      <c r="P40" s="22"/>
    </row>
    <row r="41" spans="1:16" ht="39" customHeight="1" x14ac:dyDescent="0.2">
      <c r="A41" s="22"/>
      <c r="B41" s="35"/>
      <c r="C41" s="1145" t="s">
        <v>570</v>
      </c>
      <c r="D41" s="1146"/>
      <c r="E41" s="1147"/>
      <c r="F41" s="36">
        <v>0</v>
      </c>
      <c r="G41" s="37">
        <v>0</v>
      </c>
      <c r="H41" s="37">
        <v>0</v>
      </c>
      <c r="I41" s="37">
        <v>0</v>
      </c>
      <c r="J41" s="38">
        <v>0.04</v>
      </c>
      <c r="K41" s="22"/>
      <c r="L41" s="22"/>
      <c r="M41" s="22"/>
      <c r="N41" s="22"/>
      <c r="O41" s="22"/>
      <c r="P41" s="22"/>
    </row>
    <row r="42" spans="1:16" ht="39" customHeight="1" x14ac:dyDescent="0.2">
      <c r="A42" s="22"/>
      <c r="B42" s="39"/>
      <c r="C42" s="1145" t="s">
        <v>571</v>
      </c>
      <c r="D42" s="1146"/>
      <c r="E42" s="1147"/>
      <c r="F42" s="36" t="s">
        <v>513</v>
      </c>
      <c r="G42" s="37" t="s">
        <v>513</v>
      </c>
      <c r="H42" s="37" t="s">
        <v>513</v>
      </c>
      <c r="I42" s="37" t="s">
        <v>513</v>
      </c>
      <c r="J42" s="38" t="s">
        <v>513</v>
      </c>
      <c r="K42" s="22"/>
      <c r="L42" s="22"/>
      <c r="M42" s="22"/>
      <c r="N42" s="22"/>
      <c r="O42" s="22"/>
      <c r="P42" s="22"/>
    </row>
    <row r="43" spans="1:16" ht="39" customHeight="1" thickBot="1" x14ac:dyDescent="0.25">
      <c r="A43" s="22"/>
      <c r="B43" s="40"/>
      <c r="C43" s="1148" t="s">
        <v>572</v>
      </c>
      <c r="D43" s="1149"/>
      <c r="E43" s="1150"/>
      <c r="F43" s="41">
        <v>1.1000000000000001</v>
      </c>
      <c r="G43" s="42">
        <v>1.38</v>
      </c>
      <c r="H43" s="42">
        <v>1.59</v>
      </c>
      <c r="I43" s="42">
        <v>0.46</v>
      </c>
      <c r="J43" s="43">
        <v>0.01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RGFUe9ftL3T++0V6PtiYDBPVwO2Bk7yBGCT1SWquzqMRNkvn9yjX8So9HGqvI4WS4J3jcHqeiYdQSwGAzodXjA==" saltValue="y20mBUQaEupEP2hKUjKA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14908</v>
      </c>
      <c r="L45" s="60">
        <v>14926</v>
      </c>
      <c r="M45" s="60">
        <v>15338</v>
      </c>
      <c r="N45" s="60">
        <v>15771</v>
      </c>
      <c r="O45" s="61">
        <v>15963</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513</v>
      </c>
      <c r="L46" s="64" t="s">
        <v>513</v>
      </c>
      <c r="M46" s="64" t="s">
        <v>513</v>
      </c>
      <c r="N46" s="64" t="s">
        <v>513</v>
      </c>
      <c r="O46" s="65" t="s">
        <v>513</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513</v>
      </c>
      <c r="L47" s="64" t="s">
        <v>513</v>
      </c>
      <c r="M47" s="64" t="s">
        <v>513</v>
      </c>
      <c r="N47" s="64" t="s">
        <v>513</v>
      </c>
      <c r="O47" s="65" t="s">
        <v>513</v>
      </c>
      <c r="P47" s="48"/>
      <c r="Q47" s="48"/>
      <c r="R47" s="48"/>
      <c r="S47" s="48"/>
      <c r="T47" s="48"/>
      <c r="U47" s="48"/>
    </row>
    <row r="48" spans="1:21" ht="30.75" customHeight="1" x14ac:dyDescent="0.2">
      <c r="A48" s="48"/>
      <c r="B48" s="1178"/>
      <c r="C48" s="1179"/>
      <c r="D48" s="62"/>
      <c r="E48" s="1155" t="s">
        <v>15</v>
      </c>
      <c r="F48" s="1155"/>
      <c r="G48" s="1155"/>
      <c r="H48" s="1155"/>
      <c r="I48" s="1155"/>
      <c r="J48" s="1156"/>
      <c r="K48" s="63">
        <v>2117</v>
      </c>
      <c r="L48" s="64">
        <v>2076</v>
      </c>
      <c r="M48" s="64">
        <v>1998</v>
      </c>
      <c r="N48" s="64">
        <v>1980</v>
      </c>
      <c r="O48" s="65">
        <v>1909</v>
      </c>
      <c r="P48" s="48"/>
      <c r="Q48" s="48"/>
      <c r="R48" s="48"/>
      <c r="S48" s="48"/>
      <c r="T48" s="48"/>
      <c r="U48" s="48"/>
    </row>
    <row r="49" spans="1:21" ht="30.75" customHeight="1" x14ac:dyDescent="0.2">
      <c r="A49" s="48"/>
      <c r="B49" s="1178"/>
      <c r="C49" s="1179"/>
      <c r="D49" s="62"/>
      <c r="E49" s="1155" t="s">
        <v>16</v>
      </c>
      <c r="F49" s="1155"/>
      <c r="G49" s="1155"/>
      <c r="H49" s="1155"/>
      <c r="I49" s="1155"/>
      <c r="J49" s="1156"/>
      <c r="K49" s="63" t="s">
        <v>513</v>
      </c>
      <c r="L49" s="64" t="s">
        <v>513</v>
      </c>
      <c r="M49" s="64" t="s">
        <v>513</v>
      </c>
      <c r="N49" s="64" t="s">
        <v>513</v>
      </c>
      <c r="O49" s="65" t="s">
        <v>513</v>
      </c>
      <c r="P49" s="48"/>
      <c r="Q49" s="48"/>
      <c r="R49" s="48"/>
      <c r="S49" s="48"/>
      <c r="T49" s="48"/>
      <c r="U49" s="48"/>
    </row>
    <row r="50" spans="1:21" ht="30.75" customHeight="1" x14ac:dyDescent="0.2">
      <c r="A50" s="48"/>
      <c r="B50" s="1178"/>
      <c r="C50" s="1179"/>
      <c r="D50" s="62"/>
      <c r="E50" s="1155" t="s">
        <v>17</v>
      </c>
      <c r="F50" s="1155"/>
      <c r="G50" s="1155"/>
      <c r="H50" s="1155"/>
      <c r="I50" s="1155"/>
      <c r="J50" s="1156"/>
      <c r="K50" s="63" t="s">
        <v>513</v>
      </c>
      <c r="L50" s="64" t="s">
        <v>513</v>
      </c>
      <c r="M50" s="64" t="s">
        <v>513</v>
      </c>
      <c r="N50" s="64" t="s">
        <v>513</v>
      </c>
      <c r="O50" s="65" t="s">
        <v>513</v>
      </c>
      <c r="P50" s="48"/>
      <c r="Q50" s="48"/>
      <c r="R50" s="48"/>
      <c r="S50" s="48"/>
      <c r="T50" s="48"/>
      <c r="U50" s="48"/>
    </row>
    <row r="51" spans="1:21" ht="30.75" customHeight="1" x14ac:dyDescent="0.2">
      <c r="A51" s="48"/>
      <c r="B51" s="1180"/>
      <c r="C51" s="1181"/>
      <c r="D51" s="66"/>
      <c r="E51" s="1155" t="s">
        <v>18</v>
      </c>
      <c r="F51" s="1155"/>
      <c r="G51" s="1155"/>
      <c r="H51" s="1155"/>
      <c r="I51" s="1155"/>
      <c r="J51" s="1156"/>
      <c r="K51" s="63">
        <v>0</v>
      </c>
      <c r="L51" s="64" t="s">
        <v>513</v>
      </c>
      <c r="M51" s="64">
        <v>0</v>
      </c>
      <c r="N51" s="64" t="s">
        <v>513</v>
      </c>
      <c r="O51" s="65">
        <v>1</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11921</v>
      </c>
      <c r="L52" s="64">
        <v>11882</v>
      </c>
      <c r="M52" s="64">
        <v>11746</v>
      </c>
      <c r="N52" s="64">
        <v>12136</v>
      </c>
      <c r="O52" s="65">
        <v>12111</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5104</v>
      </c>
      <c r="L53" s="69">
        <v>5120</v>
      </c>
      <c r="M53" s="69">
        <v>5590</v>
      </c>
      <c r="N53" s="69">
        <v>5615</v>
      </c>
      <c r="O53" s="70">
        <v>5762</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573</v>
      </c>
      <c r="P56" s="48"/>
      <c r="Q56" s="48"/>
      <c r="R56" s="48"/>
      <c r="S56" s="48"/>
      <c r="T56" s="48"/>
      <c r="U56" s="48"/>
    </row>
    <row r="57" spans="1:21" ht="31.5" customHeight="1" thickBot="1" x14ac:dyDescent="0.3">
      <c r="A57" s="48"/>
      <c r="B57" s="76"/>
      <c r="C57" s="77"/>
      <c r="D57" s="77"/>
      <c r="E57" s="78"/>
      <c r="F57" s="78"/>
      <c r="G57" s="78"/>
      <c r="H57" s="78"/>
      <c r="I57" s="78"/>
      <c r="J57" s="79" t="s">
        <v>2</v>
      </c>
      <c r="K57" s="80" t="s">
        <v>574</v>
      </c>
      <c r="L57" s="81" t="s">
        <v>575</v>
      </c>
      <c r="M57" s="81" t="s">
        <v>576</v>
      </c>
      <c r="N57" s="81" t="s">
        <v>577</v>
      </c>
      <c r="O57" s="82" t="s">
        <v>578</v>
      </c>
      <c r="P57" s="48"/>
      <c r="Q57" s="48"/>
      <c r="R57" s="48"/>
      <c r="S57" s="48"/>
      <c r="T57" s="48"/>
      <c r="U57" s="48"/>
    </row>
    <row r="58" spans="1:21" ht="31.5" customHeight="1" x14ac:dyDescent="0.2">
      <c r="B58" s="1161" t="s">
        <v>26</v>
      </c>
      <c r="C58" s="1162"/>
      <c r="D58" s="1167" t="s">
        <v>27</v>
      </c>
      <c r="E58" s="1168"/>
      <c r="F58" s="1168"/>
      <c r="G58" s="1168"/>
      <c r="H58" s="1168"/>
      <c r="I58" s="1168"/>
      <c r="J58" s="1169"/>
      <c r="K58" s="83"/>
      <c r="L58" s="84"/>
      <c r="M58" s="84"/>
      <c r="N58" s="84"/>
      <c r="O58" s="85"/>
    </row>
    <row r="59" spans="1:21" ht="31.5" customHeight="1" x14ac:dyDescent="0.2">
      <c r="B59" s="1163"/>
      <c r="C59" s="1164"/>
      <c r="D59" s="1170" t="s">
        <v>28</v>
      </c>
      <c r="E59" s="1171"/>
      <c r="F59" s="1171"/>
      <c r="G59" s="1171"/>
      <c r="H59" s="1171"/>
      <c r="I59" s="1171"/>
      <c r="J59" s="1172"/>
      <c r="K59" s="86"/>
      <c r="L59" s="87"/>
      <c r="M59" s="87"/>
      <c r="N59" s="87"/>
      <c r="O59" s="88"/>
    </row>
    <row r="60" spans="1:21" ht="31.5" customHeight="1" thickBot="1" x14ac:dyDescent="0.25">
      <c r="B60" s="1165"/>
      <c r="C60" s="1166"/>
      <c r="D60" s="1173" t="s">
        <v>29</v>
      </c>
      <c r="E60" s="1174"/>
      <c r="F60" s="1174"/>
      <c r="G60" s="1174"/>
      <c r="H60" s="1174"/>
      <c r="I60" s="1174"/>
      <c r="J60" s="117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fvoziAmuVFCdB+aOjq+UCUKRaGn2G5LITMGrrUqxTDf+yIiEuFK0wqsjnPwowLNYcWuWXZMCeNR2Fvx580wSvw==" saltValue="AODkKOVNmuPZyDvq6abLx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554</v>
      </c>
      <c r="J40" s="103" t="s">
        <v>555</v>
      </c>
      <c r="K40" s="103" t="s">
        <v>556</v>
      </c>
      <c r="L40" s="103" t="s">
        <v>557</v>
      </c>
      <c r="M40" s="104" t="s">
        <v>558</v>
      </c>
    </row>
    <row r="41" spans="2:13" ht="27.75" customHeight="1" x14ac:dyDescent="0.2">
      <c r="B41" s="1196" t="s">
        <v>32</v>
      </c>
      <c r="C41" s="1197"/>
      <c r="D41" s="105"/>
      <c r="E41" s="1198" t="s">
        <v>33</v>
      </c>
      <c r="F41" s="1198"/>
      <c r="G41" s="1198"/>
      <c r="H41" s="1199"/>
      <c r="I41" s="355">
        <v>154569</v>
      </c>
      <c r="J41" s="356">
        <v>154082</v>
      </c>
      <c r="K41" s="356">
        <v>153834</v>
      </c>
      <c r="L41" s="356">
        <v>155768</v>
      </c>
      <c r="M41" s="357">
        <v>152718</v>
      </c>
    </row>
    <row r="42" spans="2:13" ht="27.75" customHeight="1" x14ac:dyDescent="0.2">
      <c r="B42" s="1186"/>
      <c r="C42" s="1187"/>
      <c r="D42" s="106"/>
      <c r="E42" s="1190" t="s">
        <v>34</v>
      </c>
      <c r="F42" s="1190"/>
      <c r="G42" s="1190"/>
      <c r="H42" s="1191"/>
      <c r="I42" s="358" t="s">
        <v>513</v>
      </c>
      <c r="J42" s="359" t="s">
        <v>513</v>
      </c>
      <c r="K42" s="359" t="s">
        <v>513</v>
      </c>
      <c r="L42" s="359" t="s">
        <v>513</v>
      </c>
      <c r="M42" s="360" t="s">
        <v>513</v>
      </c>
    </row>
    <row r="43" spans="2:13" ht="27.75" customHeight="1" x14ac:dyDescent="0.2">
      <c r="B43" s="1186"/>
      <c r="C43" s="1187"/>
      <c r="D43" s="106"/>
      <c r="E43" s="1190" t="s">
        <v>35</v>
      </c>
      <c r="F43" s="1190"/>
      <c r="G43" s="1190"/>
      <c r="H43" s="1191"/>
      <c r="I43" s="358">
        <v>25828</v>
      </c>
      <c r="J43" s="359">
        <v>23315</v>
      </c>
      <c r="K43" s="359">
        <v>22004</v>
      </c>
      <c r="L43" s="359">
        <v>20940</v>
      </c>
      <c r="M43" s="360">
        <v>19637</v>
      </c>
    </row>
    <row r="44" spans="2:13" ht="27.75" customHeight="1" x14ac:dyDescent="0.2">
      <c r="B44" s="1186"/>
      <c r="C44" s="1187"/>
      <c r="D44" s="106"/>
      <c r="E44" s="1190" t="s">
        <v>36</v>
      </c>
      <c r="F44" s="1190"/>
      <c r="G44" s="1190"/>
      <c r="H44" s="1191"/>
      <c r="I44" s="358" t="s">
        <v>513</v>
      </c>
      <c r="J44" s="359" t="s">
        <v>513</v>
      </c>
      <c r="K44" s="359" t="s">
        <v>513</v>
      </c>
      <c r="L44" s="359" t="s">
        <v>513</v>
      </c>
      <c r="M44" s="360" t="s">
        <v>513</v>
      </c>
    </row>
    <row r="45" spans="2:13" ht="27.75" customHeight="1" x14ac:dyDescent="0.2">
      <c r="B45" s="1186"/>
      <c r="C45" s="1187"/>
      <c r="D45" s="106"/>
      <c r="E45" s="1190" t="s">
        <v>37</v>
      </c>
      <c r="F45" s="1190"/>
      <c r="G45" s="1190"/>
      <c r="H45" s="1191"/>
      <c r="I45" s="358">
        <v>17938</v>
      </c>
      <c r="J45" s="359">
        <v>17877</v>
      </c>
      <c r="K45" s="359">
        <v>17858</v>
      </c>
      <c r="L45" s="359">
        <v>17671</v>
      </c>
      <c r="M45" s="360">
        <v>17688</v>
      </c>
    </row>
    <row r="46" spans="2:13" ht="27.75" customHeight="1" x14ac:dyDescent="0.2">
      <c r="B46" s="1186"/>
      <c r="C46" s="1187"/>
      <c r="D46" s="107"/>
      <c r="E46" s="1190" t="s">
        <v>38</v>
      </c>
      <c r="F46" s="1190"/>
      <c r="G46" s="1190"/>
      <c r="H46" s="1191"/>
      <c r="I46" s="358">
        <v>124</v>
      </c>
      <c r="J46" s="359">
        <v>193</v>
      </c>
      <c r="K46" s="359">
        <v>112</v>
      </c>
      <c r="L46" s="359" t="s">
        <v>513</v>
      </c>
      <c r="M46" s="360">
        <v>52</v>
      </c>
    </row>
    <row r="47" spans="2:13" ht="27.75" customHeight="1" x14ac:dyDescent="0.2">
      <c r="B47" s="1186"/>
      <c r="C47" s="1187"/>
      <c r="D47" s="108"/>
      <c r="E47" s="1200" t="s">
        <v>39</v>
      </c>
      <c r="F47" s="1201"/>
      <c r="G47" s="1201"/>
      <c r="H47" s="1202"/>
      <c r="I47" s="358" t="s">
        <v>513</v>
      </c>
      <c r="J47" s="359" t="s">
        <v>513</v>
      </c>
      <c r="K47" s="359" t="s">
        <v>513</v>
      </c>
      <c r="L47" s="359" t="s">
        <v>513</v>
      </c>
      <c r="M47" s="360" t="s">
        <v>513</v>
      </c>
    </row>
    <row r="48" spans="2:13" ht="27.75" customHeight="1" x14ac:dyDescent="0.2">
      <c r="B48" s="1186"/>
      <c r="C48" s="1187"/>
      <c r="D48" s="106"/>
      <c r="E48" s="1190" t="s">
        <v>40</v>
      </c>
      <c r="F48" s="1190"/>
      <c r="G48" s="1190"/>
      <c r="H48" s="1191"/>
      <c r="I48" s="358" t="s">
        <v>513</v>
      </c>
      <c r="J48" s="359" t="s">
        <v>513</v>
      </c>
      <c r="K48" s="359" t="s">
        <v>513</v>
      </c>
      <c r="L48" s="359" t="s">
        <v>513</v>
      </c>
      <c r="M48" s="360" t="s">
        <v>513</v>
      </c>
    </row>
    <row r="49" spans="2:13" ht="27.75" customHeight="1" x14ac:dyDescent="0.2">
      <c r="B49" s="1188"/>
      <c r="C49" s="1189"/>
      <c r="D49" s="106"/>
      <c r="E49" s="1190" t="s">
        <v>41</v>
      </c>
      <c r="F49" s="1190"/>
      <c r="G49" s="1190"/>
      <c r="H49" s="1191"/>
      <c r="I49" s="358" t="s">
        <v>513</v>
      </c>
      <c r="J49" s="359" t="s">
        <v>513</v>
      </c>
      <c r="K49" s="359" t="s">
        <v>513</v>
      </c>
      <c r="L49" s="359" t="s">
        <v>513</v>
      </c>
      <c r="M49" s="360" t="s">
        <v>513</v>
      </c>
    </row>
    <row r="50" spans="2:13" ht="27.75" customHeight="1" x14ac:dyDescent="0.2">
      <c r="B50" s="1184" t="s">
        <v>42</v>
      </c>
      <c r="C50" s="1185"/>
      <c r="D50" s="109"/>
      <c r="E50" s="1190" t="s">
        <v>43</v>
      </c>
      <c r="F50" s="1190"/>
      <c r="G50" s="1190"/>
      <c r="H50" s="1191"/>
      <c r="I50" s="358">
        <v>19140</v>
      </c>
      <c r="J50" s="359">
        <v>15857</v>
      </c>
      <c r="K50" s="359">
        <v>13350</v>
      </c>
      <c r="L50" s="359">
        <v>20621</v>
      </c>
      <c r="M50" s="360">
        <v>20251</v>
      </c>
    </row>
    <row r="51" spans="2:13" ht="27.75" customHeight="1" x14ac:dyDescent="0.2">
      <c r="B51" s="1186"/>
      <c r="C51" s="1187"/>
      <c r="D51" s="106"/>
      <c r="E51" s="1190" t="s">
        <v>44</v>
      </c>
      <c r="F51" s="1190"/>
      <c r="G51" s="1190"/>
      <c r="H51" s="1191"/>
      <c r="I51" s="358">
        <v>15784</v>
      </c>
      <c r="J51" s="359">
        <v>15448</v>
      </c>
      <c r="K51" s="359">
        <v>15731</v>
      </c>
      <c r="L51" s="359">
        <v>15622</v>
      </c>
      <c r="M51" s="360">
        <v>15038</v>
      </c>
    </row>
    <row r="52" spans="2:13" ht="27.75" customHeight="1" x14ac:dyDescent="0.2">
      <c r="B52" s="1188"/>
      <c r="C52" s="1189"/>
      <c r="D52" s="106"/>
      <c r="E52" s="1190" t="s">
        <v>45</v>
      </c>
      <c r="F52" s="1190"/>
      <c r="G52" s="1190"/>
      <c r="H52" s="1191"/>
      <c r="I52" s="358">
        <v>120934</v>
      </c>
      <c r="J52" s="359">
        <v>120452</v>
      </c>
      <c r="K52" s="359">
        <v>120315</v>
      </c>
      <c r="L52" s="359">
        <v>119076</v>
      </c>
      <c r="M52" s="360">
        <v>114330</v>
      </c>
    </row>
    <row r="53" spans="2:13" ht="27.75" customHeight="1" thickBot="1" x14ac:dyDescent="0.25">
      <c r="B53" s="1192" t="s">
        <v>46</v>
      </c>
      <c r="C53" s="1193"/>
      <c r="D53" s="110"/>
      <c r="E53" s="1194" t="s">
        <v>47</v>
      </c>
      <c r="F53" s="1194"/>
      <c r="G53" s="1194"/>
      <c r="H53" s="1195"/>
      <c r="I53" s="361">
        <v>42601</v>
      </c>
      <c r="J53" s="362">
        <v>43710</v>
      </c>
      <c r="K53" s="362">
        <v>44413</v>
      </c>
      <c r="L53" s="362">
        <v>39059</v>
      </c>
      <c r="M53" s="363">
        <v>40475</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LXsqNhfLYeXC7akatCuf0gFTaPoJjRmwPxdoz1a8bxDYa52CH8bQCjFjqGSVaH7vhlI/deD6Y7a5lWYUDS7wvA==" saltValue="nwS8brRIRhKYNAYLfs1IY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556</v>
      </c>
      <c r="G54" s="119" t="s">
        <v>557</v>
      </c>
      <c r="H54" s="120" t="s">
        <v>558</v>
      </c>
    </row>
    <row r="55" spans="2:8" ht="52.5" customHeight="1" x14ac:dyDescent="0.2">
      <c r="B55" s="121"/>
      <c r="C55" s="1211" t="s">
        <v>50</v>
      </c>
      <c r="D55" s="1211"/>
      <c r="E55" s="1212"/>
      <c r="F55" s="122">
        <v>4586</v>
      </c>
      <c r="G55" s="122">
        <v>7895</v>
      </c>
      <c r="H55" s="123">
        <v>7852</v>
      </c>
    </row>
    <row r="56" spans="2:8" ht="52.5" customHeight="1" x14ac:dyDescent="0.2">
      <c r="B56" s="124"/>
      <c r="C56" s="1213" t="s">
        <v>51</v>
      </c>
      <c r="D56" s="1213"/>
      <c r="E56" s="1214"/>
      <c r="F56" s="125">
        <v>2</v>
      </c>
      <c r="G56" s="125">
        <v>2088</v>
      </c>
      <c r="H56" s="126">
        <v>2089</v>
      </c>
    </row>
    <row r="57" spans="2:8" ht="53.25" customHeight="1" x14ac:dyDescent="0.2">
      <c r="B57" s="124"/>
      <c r="C57" s="1215" t="s">
        <v>52</v>
      </c>
      <c r="D57" s="1215"/>
      <c r="E57" s="1216"/>
      <c r="F57" s="127">
        <v>3820</v>
      </c>
      <c r="G57" s="127">
        <v>4308</v>
      </c>
      <c r="H57" s="128">
        <v>4065</v>
      </c>
    </row>
    <row r="58" spans="2:8" ht="45.75" customHeight="1" x14ac:dyDescent="0.2">
      <c r="B58" s="129"/>
      <c r="C58" s="1203" t="s">
        <v>589</v>
      </c>
      <c r="D58" s="1204"/>
      <c r="E58" s="1205"/>
      <c r="F58" s="130">
        <v>806</v>
      </c>
      <c r="G58" s="130">
        <v>1382</v>
      </c>
      <c r="H58" s="131">
        <v>1165</v>
      </c>
    </row>
    <row r="59" spans="2:8" ht="45.75" customHeight="1" x14ac:dyDescent="0.2">
      <c r="B59" s="129"/>
      <c r="C59" s="1203" t="s">
        <v>592</v>
      </c>
      <c r="D59" s="1204"/>
      <c r="E59" s="1205"/>
      <c r="F59" s="130" t="s">
        <v>513</v>
      </c>
      <c r="G59" s="130">
        <v>300</v>
      </c>
      <c r="H59" s="131">
        <v>803</v>
      </c>
    </row>
    <row r="60" spans="2:8" ht="45.75" customHeight="1" x14ac:dyDescent="0.2">
      <c r="B60" s="129"/>
      <c r="C60" s="1203" t="s">
        <v>593</v>
      </c>
      <c r="D60" s="1204"/>
      <c r="E60" s="1205"/>
      <c r="F60" s="130">
        <v>711</v>
      </c>
      <c r="G60" s="130">
        <v>713</v>
      </c>
      <c r="H60" s="131">
        <v>514</v>
      </c>
    </row>
    <row r="61" spans="2:8" ht="45.75" customHeight="1" x14ac:dyDescent="0.2">
      <c r="B61" s="129"/>
      <c r="C61" s="1203" t="s">
        <v>590</v>
      </c>
      <c r="D61" s="1204"/>
      <c r="E61" s="1205"/>
      <c r="F61" s="130">
        <v>1050</v>
      </c>
      <c r="G61" s="130">
        <v>717</v>
      </c>
      <c r="H61" s="131">
        <v>491</v>
      </c>
    </row>
    <row r="62" spans="2:8" ht="45.75" customHeight="1" thickBot="1" x14ac:dyDescent="0.25">
      <c r="B62" s="132"/>
      <c r="C62" s="1206" t="s">
        <v>591</v>
      </c>
      <c r="D62" s="1207"/>
      <c r="E62" s="1208"/>
      <c r="F62" s="133">
        <v>614</v>
      </c>
      <c r="G62" s="133">
        <v>614</v>
      </c>
      <c r="H62" s="134">
        <v>403</v>
      </c>
    </row>
    <row r="63" spans="2:8" ht="52.5" customHeight="1" thickBot="1" x14ac:dyDescent="0.25">
      <c r="B63" s="135"/>
      <c r="C63" s="1209" t="s">
        <v>53</v>
      </c>
      <c r="D63" s="1209"/>
      <c r="E63" s="1210"/>
      <c r="F63" s="136">
        <v>8408</v>
      </c>
      <c r="G63" s="136">
        <v>14292</v>
      </c>
      <c r="H63" s="137">
        <v>14006</v>
      </c>
    </row>
    <row r="64" spans="2:8" ht="13" x14ac:dyDescent="0.2"/>
  </sheetData>
  <sheetProtection algorithmName="SHA-512" hashValue="eT46o7n2/vG00M/J0tqvNOYGEdeaxD0UYmUc7JBcah5J9YgJm77DDX4aZKxagfiOgPHqIeOZPoZkzUcx31lmtg==" saltValue="d6imwkfY7f+Cg8CwSIaGS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551</v>
      </c>
      <c r="G2" s="151"/>
      <c r="H2" s="152"/>
    </row>
    <row r="3" spans="1:8" x14ac:dyDescent="0.2">
      <c r="A3" s="148" t="s">
        <v>544</v>
      </c>
      <c r="B3" s="153"/>
      <c r="C3" s="154"/>
      <c r="D3" s="155">
        <v>57135</v>
      </c>
      <c r="E3" s="156"/>
      <c r="F3" s="157">
        <v>46457</v>
      </c>
      <c r="G3" s="158"/>
      <c r="H3" s="159"/>
    </row>
    <row r="4" spans="1:8" x14ac:dyDescent="0.2">
      <c r="A4" s="160"/>
      <c r="B4" s="161"/>
      <c r="C4" s="162"/>
      <c r="D4" s="163">
        <v>24187</v>
      </c>
      <c r="E4" s="164"/>
      <c r="F4" s="165">
        <v>24020</v>
      </c>
      <c r="G4" s="166"/>
      <c r="H4" s="167"/>
    </row>
    <row r="5" spans="1:8" x14ac:dyDescent="0.2">
      <c r="A5" s="148" t="s">
        <v>546</v>
      </c>
      <c r="B5" s="153"/>
      <c r="C5" s="154"/>
      <c r="D5" s="155">
        <v>64057</v>
      </c>
      <c r="E5" s="156"/>
      <c r="F5" s="157">
        <v>51849</v>
      </c>
      <c r="G5" s="158"/>
      <c r="H5" s="159"/>
    </row>
    <row r="6" spans="1:8" x14ac:dyDescent="0.2">
      <c r="A6" s="160"/>
      <c r="B6" s="161"/>
      <c r="C6" s="162"/>
      <c r="D6" s="163">
        <v>24827</v>
      </c>
      <c r="E6" s="164"/>
      <c r="F6" s="165">
        <v>26326</v>
      </c>
      <c r="G6" s="166"/>
      <c r="H6" s="167"/>
    </row>
    <row r="7" spans="1:8" x14ac:dyDescent="0.2">
      <c r="A7" s="148" t="s">
        <v>547</v>
      </c>
      <c r="B7" s="153"/>
      <c r="C7" s="154"/>
      <c r="D7" s="155">
        <v>56175</v>
      </c>
      <c r="E7" s="156"/>
      <c r="F7" s="157">
        <v>52191</v>
      </c>
      <c r="G7" s="158"/>
      <c r="H7" s="159"/>
    </row>
    <row r="8" spans="1:8" x14ac:dyDescent="0.2">
      <c r="A8" s="160"/>
      <c r="B8" s="161"/>
      <c r="C8" s="162"/>
      <c r="D8" s="163">
        <v>27240</v>
      </c>
      <c r="E8" s="164"/>
      <c r="F8" s="165">
        <v>26807</v>
      </c>
      <c r="G8" s="166"/>
      <c r="H8" s="167"/>
    </row>
    <row r="9" spans="1:8" x14ac:dyDescent="0.2">
      <c r="A9" s="148" t="s">
        <v>548</v>
      </c>
      <c r="B9" s="153"/>
      <c r="C9" s="154"/>
      <c r="D9" s="155">
        <v>57928</v>
      </c>
      <c r="E9" s="156"/>
      <c r="F9" s="157">
        <v>48105</v>
      </c>
      <c r="G9" s="158"/>
      <c r="H9" s="159"/>
    </row>
    <row r="10" spans="1:8" x14ac:dyDescent="0.2">
      <c r="A10" s="160"/>
      <c r="B10" s="161"/>
      <c r="C10" s="162"/>
      <c r="D10" s="163">
        <v>26148</v>
      </c>
      <c r="E10" s="164"/>
      <c r="F10" s="165">
        <v>24072</v>
      </c>
      <c r="G10" s="166"/>
      <c r="H10" s="167"/>
    </row>
    <row r="11" spans="1:8" x14ac:dyDescent="0.2">
      <c r="A11" s="148" t="s">
        <v>549</v>
      </c>
      <c r="B11" s="153"/>
      <c r="C11" s="154"/>
      <c r="D11" s="155">
        <v>55999</v>
      </c>
      <c r="E11" s="156"/>
      <c r="F11" s="157">
        <v>47446</v>
      </c>
      <c r="G11" s="158"/>
      <c r="H11" s="159"/>
    </row>
    <row r="12" spans="1:8" x14ac:dyDescent="0.2">
      <c r="A12" s="160"/>
      <c r="B12" s="161"/>
      <c r="C12" s="168"/>
      <c r="D12" s="163">
        <v>30889</v>
      </c>
      <c r="E12" s="164"/>
      <c r="F12" s="165">
        <v>24371</v>
      </c>
      <c r="G12" s="166"/>
      <c r="H12" s="167"/>
    </row>
    <row r="13" spans="1:8" x14ac:dyDescent="0.2">
      <c r="A13" s="148"/>
      <c r="B13" s="153"/>
      <c r="C13" s="169"/>
      <c r="D13" s="170">
        <v>58259</v>
      </c>
      <c r="E13" s="171"/>
      <c r="F13" s="172">
        <v>49210</v>
      </c>
      <c r="G13" s="173"/>
      <c r="H13" s="159"/>
    </row>
    <row r="14" spans="1:8" x14ac:dyDescent="0.2">
      <c r="A14" s="160"/>
      <c r="B14" s="161"/>
      <c r="C14" s="162"/>
      <c r="D14" s="163">
        <v>26658</v>
      </c>
      <c r="E14" s="164"/>
      <c r="F14" s="165">
        <v>25119</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3.37</v>
      </c>
      <c r="C19" s="174">
        <f>ROUND(VALUE(SUBSTITUTE(実質収支比率等に係る経年分析!G$48,"▲","-")),2)</f>
        <v>2.8</v>
      </c>
      <c r="D19" s="174">
        <f>ROUND(VALUE(SUBSTITUTE(実質収支比率等に係る経年分析!H$48,"▲","-")),2)</f>
        <v>4.45</v>
      </c>
      <c r="E19" s="174">
        <f>ROUND(VALUE(SUBSTITUTE(実質収支比率等に係る経年分析!I$48,"▲","-")),2)</f>
        <v>5.14</v>
      </c>
      <c r="F19" s="174">
        <f>ROUND(VALUE(SUBSTITUTE(実質収支比率等に係る経年分析!J$48,"▲","-")),2)</f>
        <v>6.57</v>
      </c>
    </row>
    <row r="20" spans="1:11" x14ac:dyDescent="0.2">
      <c r="A20" s="174" t="s">
        <v>57</v>
      </c>
      <c r="B20" s="174">
        <f>ROUND(VALUE(SUBSTITUTE(実質収支比率等に係る経年分析!F$47,"▲","-")),2)</f>
        <v>8.27</v>
      </c>
      <c r="C20" s="174">
        <f>ROUND(VALUE(SUBSTITUTE(実質収支比率等に係る経年分析!G$47,"▲","-")),2)</f>
        <v>8</v>
      </c>
      <c r="D20" s="174">
        <f>ROUND(VALUE(SUBSTITUTE(実質収支比率等に係る経年分析!H$47,"▲","-")),2)</f>
        <v>5.92</v>
      </c>
      <c r="E20" s="174">
        <f>ROUND(VALUE(SUBSTITUTE(実質収支比率等に係る経年分析!I$47,"▲","-")),2)</f>
        <v>9.7899999999999991</v>
      </c>
      <c r="F20" s="174">
        <f>ROUND(VALUE(SUBSTITUTE(実質収支比率等に係る経年分析!J$47,"▲","-")),2)</f>
        <v>9.99</v>
      </c>
    </row>
    <row r="21" spans="1:11" x14ac:dyDescent="0.2">
      <c r="A21" s="174" t="s">
        <v>58</v>
      </c>
      <c r="B21" s="174">
        <f>IF(ISNUMBER(VALUE(SUBSTITUTE(実質収支比率等に係る経年分析!F$49,"▲","-"))),ROUND(VALUE(SUBSTITUTE(実質収支比率等に係る経年分析!F$49,"▲","-")),2),NA())</f>
        <v>-2.71</v>
      </c>
      <c r="C21" s="174">
        <f>IF(ISNUMBER(VALUE(SUBSTITUTE(実質収支比率等に係る経年分析!G$49,"▲","-"))),ROUND(VALUE(SUBSTITUTE(実質収支比率等に係る経年分析!G$49,"▲","-")),2),NA())</f>
        <v>-2.5499999999999998</v>
      </c>
      <c r="D21" s="174">
        <f>IF(ISNUMBER(VALUE(SUBSTITUTE(実質収支比率等に係る経年分析!H$49,"▲","-"))),ROUND(VALUE(SUBSTITUTE(実質収支比率等に係る経年分析!H$49,"▲","-")),2),NA())</f>
        <v>-1.63</v>
      </c>
      <c r="E21" s="174">
        <f>IF(ISNUMBER(VALUE(SUBSTITUTE(実質収支比率等に係る経年分析!I$49,"▲","-"))),ROUND(VALUE(SUBSTITUTE(実質収支比率等に係る経年分析!I$49,"▲","-")),2),NA())</f>
        <v>2.5</v>
      </c>
      <c r="F21" s="174">
        <f>IF(ISNUMBER(VALUE(SUBSTITUTE(実質収支比率等に係る経年分析!J$49,"▲","-"))),ROUND(VALUE(SUBSTITUTE(実質収支比率等に係る経年分析!J$49,"▲","-")),2),NA())</f>
        <v>-2.06</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1.1000000000000001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1.38</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1.59</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0.46</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0.01</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農業集落排水事業特別会計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0.04</v>
      </c>
    </row>
    <row r="30" spans="1:11" x14ac:dyDescent="0.2">
      <c r="A30" s="175" t="str">
        <f>IF(連結実質赤字比率に係る赤字・黒字の構成分析!C$40="",NA(),連結実質赤字比率に係る赤字・黒字の構成分析!C$40)</f>
        <v>母子父子寡婦福祉資金貸付金特別会計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0.03</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0.03</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0.04</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0.05</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0.06</v>
      </c>
    </row>
    <row r="31" spans="1:11" x14ac:dyDescent="0.2">
      <c r="A31" s="175" t="str">
        <f>IF(連結実質赤字比率に係る赤字・黒字の構成分析!C$39="",NA(),連結実質赤字比率に係る赤字・黒字の構成分析!C$39)</f>
        <v>競輪特別会計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0.48</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0.54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0.37</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0.31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0.33</v>
      </c>
    </row>
    <row r="32" spans="1:11" x14ac:dyDescent="0.2">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0.56000000000000005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0.31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0.99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0.88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0.45</v>
      </c>
    </row>
    <row r="33" spans="1:16" x14ac:dyDescent="0.2">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0.67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0.41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0.53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0.51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0.84</v>
      </c>
    </row>
    <row r="34" spans="1:16" x14ac:dyDescent="0.2">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2.95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2.78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2.4300000000000002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2.2599999999999998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2.0699999999999998</v>
      </c>
    </row>
    <row r="35" spans="1:16" x14ac:dyDescent="0.2">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3.52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2.89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2.46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1.95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2.38</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3.33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2.76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4.4000000000000004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5.08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6.5</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11921</v>
      </c>
      <c r="E42" s="176"/>
      <c r="F42" s="176"/>
      <c r="G42" s="176">
        <f>'実質公債費比率（分子）の構造'!L$52</f>
        <v>11882</v>
      </c>
      <c r="H42" s="176"/>
      <c r="I42" s="176"/>
      <c r="J42" s="176">
        <f>'実質公債費比率（分子）の構造'!M$52</f>
        <v>11746</v>
      </c>
      <c r="K42" s="176"/>
      <c r="L42" s="176"/>
      <c r="M42" s="176">
        <f>'実質公債費比率（分子）の構造'!N$52</f>
        <v>12136</v>
      </c>
      <c r="N42" s="176"/>
      <c r="O42" s="176"/>
      <c r="P42" s="176">
        <f>'実質公債費比率（分子）の構造'!O$52</f>
        <v>12111</v>
      </c>
    </row>
    <row r="43" spans="1:16" x14ac:dyDescent="0.2">
      <c r="A43" s="176" t="s">
        <v>66</v>
      </c>
      <c r="B43" s="176">
        <f>'実質公債費比率（分子）の構造'!K$51</f>
        <v>0</v>
      </c>
      <c r="C43" s="176"/>
      <c r="D43" s="176"/>
      <c r="E43" s="176" t="str">
        <f>'実質公債費比率（分子）の構造'!L$51</f>
        <v>-</v>
      </c>
      <c r="F43" s="176"/>
      <c r="G43" s="176"/>
      <c r="H43" s="176">
        <f>'実質公債費比率（分子）の構造'!M$51</f>
        <v>0</v>
      </c>
      <c r="I43" s="176"/>
      <c r="J43" s="176"/>
      <c r="K43" s="176" t="str">
        <f>'実質公債費比率（分子）の構造'!N$51</f>
        <v>-</v>
      </c>
      <c r="L43" s="176"/>
      <c r="M43" s="176"/>
      <c r="N43" s="176">
        <f>'実質公債費比率（分子）の構造'!O$51</f>
        <v>1</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2">
      <c r="A46" s="176" t="s">
        <v>69</v>
      </c>
      <c r="B46" s="176">
        <f>'実質公債費比率（分子）の構造'!K$48</f>
        <v>2117</v>
      </c>
      <c r="C46" s="176"/>
      <c r="D46" s="176"/>
      <c r="E46" s="176">
        <f>'実質公債費比率（分子）の構造'!L$48</f>
        <v>2076</v>
      </c>
      <c r="F46" s="176"/>
      <c r="G46" s="176"/>
      <c r="H46" s="176">
        <f>'実質公債費比率（分子）の構造'!M$48</f>
        <v>1998</v>
      </c>
      <c r="I46" s="176"/>
      <c r="J46" s="176"/>
      <c r="K46" s="176">
        <f>'実質公債費比率（分子）の構造'!N$48</f>
        <v>1980</v>
      </c>
      <c r="L46" s="176"/>
      <c r="M46" s="176"/>
      <c r="N46" s="176">
        <f>'実質公債費比率（分子）の構造'!O$48</f>
        <v>1909</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14908</v>
      </c>
      <c r="C49" s="176"/>
      <c r="D49" s="176"/>
      <c r="E49" s="176">
        <f>'実質公債費比率（分子）の構造'!L$45</f>
        <v>14926</v>
      </c>
      <c r="F49" s="176"/>
      <c r="G49" s="176"/>
      <c r="H49" s="176">
        <f>'実質公債費比率（分子）の構造'!M$45</f>
        <v>15338</v>
      </c>
      <c r="I49" s="176"/>
      <c r="J49" s="176"/>
      <c r="K49" s="176">
        <f>'実質公債費比率（分子）の構造'!N$45</f>
        <v>15771</v>
      </c>
      <c r="L49" s="176"/>
      <c r="M49" s="176"/>
      <c r="N49" s="176">
        <f>'実質公債費比率（分子）の構造'!O$45</f>
        <v>15963</v>
      </c>
      <c r="O49" s="176"/>
      <c r="P49" s="176"/>
    </row>
    <row r="50" spans="1:16" x14ac:dyDescent="0.2">
      <c r="A50" s="176" t="s">
        <v>73</v>
      </c>
      <c r="B50" s="176" t="e">
        <f>NA()</f>
        <v>#N/A</v>
      </c>
      <c r="C50" s="176">
        <f>IF(ISNUMBER('実質公債費比率（分子）の構造'!K$53),'実質公債費比率（分子）の構造'!K$53,NA())</f>
        <v>5104</v>
      </c>
      <c r="D50" s="176" t="e">
        <f>NA()</f>
        <v>#N/A</v>
      </c>
      <c r="E50" s="176" t="e">
        <f>NA()</f>
        <v>#N/A</v>
      </c>
      <c r="F50" s="176">
        <f>IF(ISNUMBER('実質公債費比率（分子）の構造'!L$53),'実質公債費比率（分子）の構造'!L$53,NA())</f>
        <v>5120</v>
      </c>
      <c r="G50" s="176" t="e">
        <f>NA()</f>
        <v>#N/A</v>
      </c>
      <c r="H50" s="176" t="e">
        <f>NA()</f>
        <v>#N/A</v>
      </c>
      <c r="I50" s="176">
        <f>IF(ISNUMBER('実質公債費比率（分子）の構造'!M$53),'実質公債費比率（分子）の構造'!M$53,NA())</f>
        <v>5590</v>
      </c>
      <c r="J50" s="176" t="e">
        <f>NA()</f>
        <v>#N/A</v>
      </c>
      <c r="K50" s="176" t="e">
        <f>NA()</f>
        <v>#N/A</v>
      </c>
      <c r="L50" s="176">
        <f>IF(ISNUMBER('実質公債費比率（分子）の構造'!N$53),'実質公債費比率（分子）の構造'!N$53,NA())</f>
        <v>5615</v>
      </c>
      <c r="M50" s="176" t="e">
        <f>NA()</f>
        <v>#N/A</v>
      </c>
      <c r="N50" s="176" t="e">
        <f>NA()</f>
        <v>#N/A</v>
      </c>
      <c r="O50" s="176">
        <f>IF(ISNUMBER('実質公債費比率（分子）の構造'!O$53),'実質公債費比率（分子）の構造'!O$53,NA())</f>
        <v>5762</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120934</v>
      </c>
      <c r="E56" s="175"/>
      <c r="F56" s="175"/>
      <c r="G56" s="175">
        <f>'将来負担比率（分子）の構造'!J$52</f>
        <v>120452</v>
      </c>
      <c r="H56" s="175"/>
      <c r="I56" s="175"/>
      <c r="J56" s="175">
        <f>'将来負担比率（分子）の構造'!K$52</f>
        <v>120315</v>
      </c>
      <c r="K56" s="175"/>
      <c r="L56" s="175"/>
      <c r="M56" s="175">
        <f>'将来負担比率（分子）の構造'!L$52</f>
        <v>119076</v>
      </c>
      <c r="N56" s="175"/>
      <c r="O56" s="175"/>
      <c r="P56" s="175">
        <f>'将来負担比率（分子）の構造'!M$52</f>
        <v>114330</v>
      </c>
    </row>
    <row r="57" spans="1:16" x14ac:dyDescent="0.2">
      <c r="A57" s="175" t="s">
        <v>44</v>
      </c>
      <c r="B57" s="175"/>
      <c r="C57" s="175"/>
      <c r="D57" s="175">
        <f>'将来負担比率（分子）の構造'!I$51</f>
        <v>15784</v>
      </c>
      <c r="E57" s="175"/>
      <c r="F57" s="175"/>
      <c r="G57" s="175">
        <f>'将来負担比率（分子）の構造'!J$51</f>
        <v>15448</v>
      </c>
      <c r="H57" s="175"/>
      <c r="I57" s="175"/>
      <c r="J57" s="175">
        <f>'将来負担比率（分子）の構造'!K$51</f>
        <v>15731</v>
      </c>
      <c r="K57" s="175"/>
      <c r="L57" s="175"/>
      <c r="M57" s="175">
        <f>'将来負担比率（分子）の構造'!L$51</f>
        <v>15622</v>
      </c>
      <c r="N57" s="175"/>
      <c r="O57" s="175"/>
      <c r="P57" s="175">
        <f>'将来負担比率（分子）の構造'!M$51</f>
        <v>15038</v>
      </c>
    </row>
    <row r="58" spans="1:16" x14ac:dyDescent="0.2">
      <c r="A58" s="175" t="s">
        <v>43</v>
      </c>
      <c r="B58" s="175"/>
      <c r="C58" s="175"/>
      <c r="D58" s="175">
        <f>'将来負担比率（分子）の構造'!I$50</f>
        <v>19140</v>
      </c>
      <c r="E58" s="175"/>
      <c r="F58" s="175"/>
      <c r="G58" s="175">
        <f>'将来負担比率（分子）の構造'!J$50</f>
        <v>15857</v>
      </c>
      <c r="H58" s="175"/>
      <c r="I58" s="175"/>
      <c r="J58" s="175">
        <f>'将来負担比率（分子）の構造'!K$50</f>
        <v>13350</v>
      </c>
      <c r="K58" s="175"/>
      <c r="L58" s="175"/>
      <c r="M58" s="175">
        <f>'将来負担比率（分子）の構造'!L$50</f>
        <v>20621</v>
      </c>
      <c r="N58" s="175"/>
      <c r="O58" s="175"/>
      <c r="P58" s="175">
        <f>'将来負担比率（分子）の構造'!M$50</f>
        <v>20251</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124</v>
      </c>
      <c r="C61" s="175"/>
      <c r="D61" s="175"/>
      <c r="E61" s="175">
        <f>'将来負担比率（分子）の構造'!J$46</f>
        <v>193</v>
      </c>
      <c r="F61" s="175"/>
      <c r="G61" s="175"/>
      <c r="H61" s="175">
        <f>'将来負担比率（分子）の構造'!K$46</f>
        <v>112</v>
      </c>
      <c r="I61" s="175"/>
      <c r="J61" s="175"/>
      <c r="K61" s="175" t="str">
        <f>'将来負担比率（分子）の構造'!L$46</f>
        <v>-</v>
      </c>
      <c r="L61" s="175"/>
      <c r="M61" s="175"/>
      <c r="N61" s="175">
        <f>'将来負担比率（分子）の構造'!M$46</f>
        <v>52</v>
      </c>
      <c r="O61" s="175"/>
      <c r="P61" s="175"/>
    </row>
    <row r="62" spans="1:16" x14ac:dyDescent="0.2">
      <c r="A62" s="175" t="s">
        <v>37</v>
      </c>
      <c r="B62" s="175">
        <f>'将来負担比率（分子）の構造'!I$45</f>
        <v>17938</v>
      </c>
      <c r="C62" s="175"/>
      <c r="D62" s="175"/>
      <c r="E62" s="175">
        <f>'将来負担比率（分子）の構造'!J$45</f>
        <v>17877</v>
      </c>
      <c r="F62" s="175"/>
      <c r="G62" s="175"/>
      <c r="H62" s="175">
        <f>'将来負担比率（分子）の構造'!K$45</f>
        <v>17858</v>
      </c>
      <c r="I62" s="175"/>
      <c r="J62" s="175"/>
      <c r="K62" s="175">
        <f>'将来負担比率（分子）の構造'!L$45</f>
        <v>17671</v>
      </c>
      <c r="L62" s="175"/>
      <c r="M62" s="175"/>
      <c r="N62" s="175">
        <f>'将来負担比率（分子）の構造'!M$45</f>
        <v>17688</v>
      </c>
      <c r="O62" s="175"/>
      <c r="P62" s="175"/>
    </row>
    <row r="63" spans="1:16" x14ac:dyDescent="0.2">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2">
      <c r="A64" s="175" t="s">
        <v>35</v>
      </c>
      <c r="B64" s="175">
        <f>'将来負担比率（分子）の構造'!I$43</f>
        <v>25828</v>
      </c>
      <c r="C64" s="175"/>
      <c r="D64" s="175"/>
      <c r="E64" s="175">
        <f>'将来負担比率（分子）の構造'!J$43</f>
        <v>23315</v>
      </c>
      <c r="F64" s="175"/>
      <c r="G64" s="175"/>
      <c r="H64" s="175">
        <f>'将来負担比率（分子）の構造'!K$43</f>
        <v>22004</v>
      </c>
      <c r="I64" s="175"/>
      <c r="J64" s="175"/>
      <c r="K64" s="175">
        <f>'将来負担比率（分子）の構造'!L$43</f>
        <v>20940</v>
      </c>
      <c r="L64" s="175"/>
      <c r="M64" s="175"/>
      <c r="N64" s="175">
        <f>'将来負担比率（分子）の構造'!M$43</f>
        <v>19637</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154569</v>
      </c>
      <c r="C66" s="175"/>
      <c r="D66" s="175"/>
      <c r="E66" s="175">
        <f>'将来負担比率（分子）の構造'!J$41</f>
        <v>154082</v>
      </c>
      <c r="F66" s="175"/>
      <c r="G66" s="175"/>
      <c r="H66" s="175">
        <f>'将来負担比率（分子）の構造'!K$41</f>
        <v>153834</v>
      </c>
      <c r="I66" s="175"/>
      <c r="J66" s="175"/>
      <c r="K66" s="175">
        <f>'将来負担比率（分子）の構造'!L$41</f>
        <v>155768</v>
      </c>
      <c r="L66" s="175"/>
      <c r="M66" s="175"/>
      <c r="N66" s="175">
        <f>'将来負担比率（分子）の構造'!M$41</f>
        <v>152718</v>
      </c>
      <c r="O66" s="175"/>
      <c r="P66" s="175"/>
    </row>
    <row r="67" spans="1:16" x14ac:dyDescent="0.2">
      <c r="A67" s="175" t="s">
        <v>77</v>
      </c>
      <c r="B67" s="175" t="e">
        <f>NA()</f>
        <v>#N/A</v>
      </c>
      <c r="C67" s="175">
        <f>IF(ISNUMBER('将来負担比率（分子）の構造'!I$53), IF('将来負担比率（分子）の構造'!I$53 &lt; 0, 0, '将来負担比率（分子）の構造'!I$53), NA())</f>
        <v>42601</v>
      </c>
      <c r="D67" s="175" t="e">
        <f>NA()</f>
        <v>#N/A</v>
      </c>
      <c r="E67" s="175" t="e">
        <f>NA()</f>
        <v>#N/A</v>
      </c>
      <c r="F67" s="175">
        <f>IF(ISNUMBER('将来負担比率（分子）の構造'!J$53), IF('将来負担比率（分子）の構造'!J$53 &lt; 0, 0, '将来負担比率（分子）の構造'!J$53), NA())</f>
        <v>43710</v>
      </c>
      <c r="G67" s="175" t="e">
        <f>NA()</f>
        <v>#N/A</v>
      </c>
      <c r="H67" s="175" t="e">
        <f>NA()</f>
        <v>#N/A</v>
      </c>
      <c r="I67" s="175">
        <f>IF(ISNUMBER('将来負担比率（分子）の構造'!K$53), IF('将来負担比率（分子）の構造'!K$53 &lt; 0, 0, '将来負担比率（分子）の構造'!K$53), NA())</f>
        <v>44413</v>
      </c>
      <c r="J67" s="175" t="e">
        <f>NA()</f>
        <v>#N/A</v>
      </c>
      <c r="K67" s="175" t="e">
        <f>NA()</f>
        <v>#N/A</v>
      </c>
      <c r="L67" s="175">
        <f>IF(ISNUMBER('将来負担比率（分子）の構造'!L$53), IF('将来負担比率（分子）の構造'!L$53 &lt; 0, 0, '将来負担比率（分子）の構造'!L$53), NA())</f>
        <v>39059</v>
      </c>
      <c r="M67" s="175" t="e">
        <f>NA()</f>
        <v>#N/A</v>
      </c>
      <c r="N67" s="175" t="e">
        <f>NA()</f>
        <v>#N/A</v>
      </c>
      <c r="O67" s="175">
        <f>IF(ISNUMBER('将来負担比率（分子）の構造'!M$53), IF('将来負担比率（分子）の構造'!M$53 &lt; 0, 0, '将来負担比率（分子）の構造'!M$53), NA())</f>
        <v>40475</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4586</v>
      </c>
      <c r="C72" s="179">
        <f>基金残高に係る経年分析!G55</f>
        <v>7895</v>
      </c>
      <c r="D72" s="179">
        <f>基金残高に係る経年分析!H55</f>
        <v>7852</v>
      </c>
    </row>
    <row r="73" spans="1:16" x14ac:dyDescent="0.2">
      <c r="A73" s="178" t="s">
        <v>80</v>
      </c>
      <c r="B73" s="179">
        <f>基金残高に係る経年分析!F56</f>
        <v>2</v>
      </c>
      <c r="C73" s="179">
        <f>基金残高に係る経年分析!G56</f>
        <v>2088</v>
      </c>
      <c r="D73" s="179">
        <f>基金残高に係る経年分析!H56</f>
        <v>2089</v>
      </c>
    </row>
    <row r="74" spans="1:16" x14ac:dyDescent="0.2">
      <c r="A74" s="178" t="s">
        <v>81</v>
      </c>
      <c r="B74" s="179">
        <f>基金残高に係る経年分析!F57</f>
        <v>3820</v>
      </c>
      <c r="C74" s="179">
        <f>基金残高に係る経年分析!G57</f>
        <v>4308</v>
      </c>
      <c r="D74" s="179">
        <f>基金残高に係る経年分析!H57</f>
        <v>4065</v>
      </c>
    </row>
  </sheetData>
  <sheetProtection algorithmName="SHA-512" hashValue="WaAoEVUWrqEBUpxkJtVwHj9goyBlAGkr3/2fbDKQ6LvlN+nOztTq5nEcnAVFuib+ImsX7RiG9+HsWPBaPHIO6A==" saltValue="qVXmpxpmZR5ERw8GZ3qxG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214</v>
      </c>
      <c r="DI1" s="718"/>
      <c r="DJ1" s="718"/>
      <c r="DK1" s="718"/>
      <c r="DL1" s="718"/>
      <c r="DM1" s="718"/>
      <c r="DN1" s="719"/>
      <c r="DO1" s="214"/>
      <c r="DP1" s="717" t="s">
        <v>215</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217</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218</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219</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220</v>
      </c>
      <c r="S4" s="674"/>
      <c r="T4" s="674"/>
      <c r="U4" s="674"/>
      <c r="V4" s="674"/>
      <c r="W4" s="674"/>
      <c r="X4" s="674"/>
      <c r="Y4" s="675"/>
      <c r="Z4" s="673" t="s">
        <v>221</v>
      </c>
      <c r="AA4" s="674"/>
      <c r="AB4" s="674"/>
      <c r="AC4" s="675"/>
      <c r="AD4" s="673" t="s">
        <v>222</v>
      </c>
      <c r="AE4" s="674"/>
      <c r="AF4" s="674"/>
      <c r="AG4" s="674"/>
      <c r="AH4" s="674"/>
      <c r="AI4" s="674"/>
      <c r="AJ4" s="674"/>
      <c r="AK4" s="675"/>
      <c r="AL4" s="673" t="s">
        <v>221</v>
      </c>
      <c r="AM4" s="674"/>
      <c r="AN4" s="674"/>
      <c r="AO4" s="675"/>
      <c r="AP4" s="720" t="s">
        <v>223</v>
      </c>
      <c r="AQ4" s="720"/>
      <c r="AR4" s="720"/>
      <c r="AS4" s="720"/>
      <c r="AT4" s="720"/>
      <c r="AU4" s="720"/>
      <c r="AV4" s="720"/>
      <c r="AW4" s="720"/>
      <c r="AX4" s="720"/>
      <c r="AY4" s="720"/>
      <c r="AZ4" s="720"/>
      <c r="BA4" s="720"/>
      <c r="BB4" s="720"/>
      <c r="BC4" s="720"/>
      <c r="BD4" s="720"/>
      <c r="BE4" s="720"/>
      <c r="BF4" s="720"/>
      <c r="BG4" s="720" t="s">
        <v>224</v>
      </c>
      <c r="BH4" s="720"/>
      <c r="BI4" s="720"/>
      <c r="BJ4" s="720"/>
      <c r="BK4" s="720"/>
      <c r="BL4" s="720"/>
      <c r="BM4" s="720"/>
      <c r="BN4" s="720"/>
      <c r="BO4" s="720" t="s">
        <v>221</v>
      </c>
      <c r="BP4" s="720"/>
      <c r="BQ4" s="720"/>
      <c r="BR4" s="720"/>
      <c r="BS4" s="720" t="s">
        <v>225</v>
      </c>
      <c r="BT4" s="720"/>
      <c r="BU4" s="720"/>
      <c r="BV4" s="720"/>
      <c r="BW4" s="720"/>
      <c r="BX4" s="720"/>
      <c r="BY4" s="720"/>
      <c r="BZ4" s="720"/>
      <c r="CA4" s="720"/>
      <c r="CB4" s="720"/>
      <c r="CD4" s="673" t="s">
        <v>226</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227</v>
      </c>
      <c r="C5" s="680"/>
      <c r="D5" s="680"/>
      <c r="E5" s="680"/>
      <c r="F5" s="680"/>
      <c r="G5" s="680"/>
      <c r="H5" s="680"/>
      <c r="I5" s="680"/>
      <c r="J5" s="680"/>
      <c r="K5" s="680"/>
      <c r="L5" s="680"/>
      <c r="M5" s="680"/>
      <c r="N5" s="680"/>
      <c r="O5" s="680"/>
      <c r="P5" s="680"/>
      <c r="Q5" s="681"/>
      <c r="R5" s="676">
        <v>54310840</v>
      </c>
      <c r="S5" s="677"/>
      <c r="T5" s="677"/>
      <c r="U5" s="677"/>
      <c r="V5" s="677"/>
      <c r="W5" s="677"/>
      <c r="X5" s="677"/>
      <c r="Y5" s="702"/>
      <c r="Z5" s="715">
        <v>33.6</v>
      </c>
      <c r="AA5" s="715"/>
      <c r="AB5" s="715"/>
      <c r="AC5" s="715"/>
      <c r="AD5" s="716">
        <v>52153976</v>
      </c>
      <c r="AE5" s="716"/>
      <c r="AF5" s="716"/>
      <c r="AG5" s="716"/>
      <c r="AH5" s="716"/>
      <c r="AI5" s="716"/>
      <c r="AJ5" s="716"/>
      <c r="AK5" s="716"/>
      <c r="AL5" s="703">
        <v>67.400000000000006</v>
      </c>
      <c r="AM5" s="685"/>
      <c r="AN5" s="685"/>
      <c r="AO5" s="704"/>
      <c r="AP5" s="679" t="s">
        <v>228</v>
      </c>
      <c r="AQ5" s="680"/>
      <c r="AR5" s="680"/>
      <c r="AS5" s="680"/>
      <c r="AT5" s="680"/>
      <c r="AU5" s="680"/>
      <c r="AV5" s="680"/>
      <c r="AW5" s="680"/>
      <c r="AX5" s="680"/>
      <c r="AY5" s="680"/>
      <c r="AZ5" s="680"/>
      <c r="BA5" s="680"/>
      <c r="BB5" s="680"/>
      <c r="BC5" s="680"/>
      <c r="BD5" s="680"/>
      <c r="BE5" s="680"/>
      <c r="BF5" s="681"/>
      <c r="BG5" s="621">
        <v>49885118</v>
      </c>
      <c r="BH5" s="622"/>
      <c r="BI5" s="622"/>
      <c r="BJ5" s="622"/>
      <c r="BK5" s="622"/>
      <c r="BL5" s="622"/>
      <c r="BM5" s="622"/>
      <c r="BN5" s="623"/>
      <c r="BO5" s="659">
        <v>91.9</v>
      </c>
      <c r="BP5" s="659"/>
      <c r="BQ5" s="659"/>
      <c r="BR5" s="659"/>
      <c r="BS5" s="660">
        <v>1017667</v>
      </c>
      <c r="BT5" s="660"/>
      <c r="BU5" s="660"/>
      <c r="BV5" s="660"/>
      <c r="BW5" s="660"/>
      <c r="BX5" s="660"/>
      <c r="BY5" s="660"/>
      <c r="BZ5" s="660"/>
      <c r="CA5" s="660"/>
      <c r="CB5" s="700"/>
      <c r="CD5" s="673" t="s">
        <v>223</v>
      </c>
      <c r="CE5" s="674"/>
      <c r="CF5" s="674"/>
      <c r="CG5" s="674"/>
      <c r="CH5" s="674"/>
      <c r="CI5" s="674"/>
      <c r="CJ5" s="674"/>
      <c r="CK5" s="674"/>
      <c r="CL5" s="674"/>
      <c r="CM5" s="674"/>
      <c r="CN5" s="674"/>
      <c r="CO5" s="674"/>
      <c r="CP5" s="674"/>
      <c r="CQ5" s="675"/>
      <c r="CR5" s="673" t="s">
        <v>229</v>
      </c>
      <c r="CS5" s="674"/>
      <c r="CT5" s="674"/>
      <c r="CU5" s="674"/>
      <c r="CV5" s="674"/>
      <c r="CW5" s="674"/>
      <c r="CX5" s="674"/>
      <c r="CY5" s="675"/>
      <c r="CZ5" s="673" t="s">
        <v>221</v>
      </c>
      <c r="DA5" s="674"/>
      <c r="DB5" s="674"/>
      <c r="DC5" s="675"/>
      <c r="DD5" s="673" t="s">
        <v>230</v>
      </c>
      <c r="DE5" s="674"/>
      <c r="DF5" s="674"/>
      <c r="DG5" s="674"/>
      <c r="DH5" s="674"/>
      <c r="DI5" s="674"/>
      <c r="DJ5" s="674"/>
      <c r="DK5" s="674"/>
      <c r="DL5" s="674"/>
      <c r="DM5" s="674"/>
      <c r="DN5" s="674"/>
      <c r="DO5" s="674"/>
      <c r="DP5" s="675"/>
      <c r="DQ5" s="673" t="s">
        <v>231</v>
      </c>
      <c r="DR5" s="674"/>
      <c r="DS5" s="674"/>
      <c r="DT5" s="674"/>
      <c r="DU5" s="674"/>
      <c r="DV5" s="674"/>
      <c r="DW5" s="674"/>
      <c r="DX5" s="674"/>
      <c r="DY5" s="674"/>
      <c r="DZ5" s="674"/>
      <c r="EA5" s="674"/>
      <c r="EB5" s="674"/>
      <c r="EC5" s="675"/>
    </row>
    <row r="6" spans="2:143" ht="11.25" customHeight="1" x14ac:dyDescent="0.2">
      <c r="B6" s="618" t="s">
        <v>232</v>
      </c>
      <c r="C6" s="619"/>
      <c r="D6" s="619"/>
      <c r="E6" s="619"/>
      <c r="F6" s="619"/>
      <c r="G6" s="619"/>
      <c r="H6" s="619"/>
      <c r="I6" s="619"/>
      <c r="J6" s="619"/>
      <c r="K6" s="619"/>
      <c r="L6" s="619"/>
      <c r="M6" s="619"/>
      <c r="N6" s="619"/>
      <c r="O6" s="619"/>
      <c r="P6" s="619"/>
      <c r="Q6" s="620"/>
      <c r="R6" s="621">
        <v>1305702</v>
      </c>
      <c r="S6" s="622"/>
      <c r="T6" s="622"/>
      <c r="U6" s="622"/>
      <c r="V6" s="622"/>
      <c r="W6" s="622"/>
      <c r="X6" s="622"/>
      <c r="Y6" s="623"/>
      <c r="Z6" s="659">
        <v>0.8</v>
      </c>
      <c r="AA6" s="659"/>
      <c r="AB6" s="659"/>
      <c r="AC6" s="659"/>
      <c r="AD6" s="660">
        <v>1305702</v>
      </c>
      <c r="AE6" s="660"/>
      <c r="AF6" s="660"/>
      <c r="AG6" s="660"/>
      <c r="AH6" s="660"/>
      <c r="AI6" s="660"/>
      <c r="AJ6" s="660"/>
      <c r="AK6" s="660"/>
      <c r="AL6" s="624">
        <v>1.7</v>
      </c>
      <c r="AM6" s="625"/>
      <c r="AN6" s="625"/>
      <c r="AO6" s="661"/>
      <c r="AP6" s="618" t="s">
        <v>233</v>
      </c>
      <c r="AQ6" s="619"/>
      <c r="AR6" s="619"/>
      <c r="AS6" s="619"/>
      <c r="AT6" s="619"/>
      <c r="AU6" s="619"/>
      <c r="AV6" s="619"/>
      <c r="AW6" s="619"/>
      <c r="AX6" s="619"/>
      <c r="AY6" s="619"/>
      <c r="AZ6" s="619"/>
      <c r="BA6" s="619"/>
      <c r="BB6" s="619"/>
      <c r="BC6" s="619"/>
      <c r="BD6" s="619"/>
      <c r="BE6" s="619"/>
      <c r="BF6" s="620"/>
      <c r="BG6" s="621">
        <v>49885118</v>
      </c>
      <c r="BH6" s="622"/>
      <c r="BI6" s="622"/>
      <c r="BJ6" s="622"/>
      <c r="BK6" s="622"/>
      <c r="BL6" s="622"/>
      <c r="BM6" s="622"/>
      <c r="BN6" s="623"/>
      <c r="BO6" s="659">
        <v>91.9</v>
      </c>
      <c r="BP6" s="659"/>
      <c r="BQ6" s="659"/>
      <c r="BR6" s="659"/>
      <c r="BS6" s="660">
        <v>1017667</v>
      </c>
      <c r="BT6" s="660"/>
      <c r="BU6" s="660"/>
      <c r="BV6" s="660"/>
      <c r="BW6" s="660"/>
      <c r="BX6" s="660"/>
      <c r="BY6" s="660"/>
      <c r="BZ6" s="660"/>
      <c r="CA6" s="660"/>
      <c r="CB6" s="700"/>
      <c r="CD6" s="679" t="s">
        <v>234</v>
      </c>
      <c r="CE6" s="680"/>
      <c r="CF6" s="680"/>
      <c r="CG6" s="680"/>
      <c r="CH6" s="680"/>
      <c r="CI6" s="680"/>
      <c r="CJ6" s="680"/>
      <c r="CK6" s="680"/>
      <c r="CL6" s="680"/>
      <c r="CM6" s="680"/>
      <c r="CN6" s="680"/>
      <c r="CO6" s="680"/>
      <c r="CP6" s="680"/>
      <c r="CQ6" s="681"/>
      <c r="CR6" s="621">
        <v>756309</v>
      </c>
      <c r="CS6" s="622"/>
      <c r="CT6" s="622"/>
      <c r="CU6" s="622"/>
      <c r="CV6" s="622"/>
      <c r="CW6" s="622"/>
      <c r="CX6" s="622"/>
      <c r="CY6" s="623"/>
      <c r="CZ6" s="703">
        <v>0.5</v>
      </c>
      <c r="DA6" s="685"/>
      <c r="DB6" s="685"/>
      <c r="DC6" s="705"/>
      <c r="DD6" s="627">
        <v>8851</v>
      </c>
      <c r="DE6" s="622"/>
      <c r="DF6" s="622"/>
      <c r="DG6" s="622"/>
      <c r="DH6" s="622"/>
      <c r="DI6" s="622"/>
      <c r="DJ6" s="622"/>
      <c r="DK6" s="622"/>
      <c r="DL6" s="622"/>
      <c r="DM6" s="622"/>
      <c r="DN6" s="622"/>
      <c r="DO6" s="622"/>
      <c r="DP6" s="623"/>
      <c r="DQ6" s="627">
        <v>695524</v>
      </c>
      <c r="DR6" s="622"/>
      <c r="DS6" s="622"/>
      <c r="DT6" s="622"/>
      <c r="DU6" s="622"/>
      <c r="DV6" s="622"/>
      <c r="DW6" s="622"/>
      <c r="DX6" s="622"/>
      <c r="DY6" s="622"/>
      <c r="DZ6" s="622"/>
      <c r="EA6" s="622"/>
      <c r="EB6" s="622"/>
      <c r="EC6" s="658"/>
    </row>
    <row r="7" spans="2:143" ht="11.25" customHeight="1" x14ac:dyDescent="0.2">
      <c r="B7" s="618" t="s">
        <v>235</v>
      </c>
      <c r="C7" s="619"/>
      <c r="D7" s="619"/>
      <c r="E7" s="619"/>
      <c r="F7" s="619"/>
      <c r="G7" s="619"/>
      <c r="H7" s="619"/>
      <c r="I7" s="619"/>
      <c r="J7" s="619"/>
      <c r="K7" s="619"/>
      <c r="L7" s="619"/>
      <c r="M7" s="619"/>
      <c r="N7" s="619"/>
      <c r="O7" s="619"/>
      <c r="P7" s="619"/>
      <c r="Q7" s="620"/>
      <c r="R7" s="621">
        <v>19287</v>
      </c>
      <c r="S7" s="622"/>
      <c r="T7" s="622"/>
      <c r="U7" s="622"/>
      <c r="V7" s="622"/>
      <c r="W7" s="622"/>
      <c r="X7" s="622"/>
      <c r="Y7" s="623"/>
      <c r="Z7" s="659">
        <v>0</v>
      </c>
      <c r="AA7" s="659"/>
      <c r="AB7" s="659"/>
      <c r="AC7" s="659"/>
      <c r="AD7" s="660">
        <v>19287</v>
      </c>
      <c r="AE7" s="660"/>
      <c r="AF7" s="660"/>
      <c r="AG7" s="660"/>
      <c r="AH7" s="660"/>
      <c r="AI7" s="660"/>
      <c r="AJ7" s="660"/>
      <c r="AK7" s="660"/>
      <c r="AL7" s="624">
        <v>0</v>
      </c>
      <c r="AM7" s="625"/>
      <c r="AN7" s="625"/>
      <c r="AO7" s="661"/>
      <c r="AP7" s="618" t="s">
        <v>236</v>
      </c>
      <c r="AQ7" s="619"/>
      <c r="AR7" s="619"/>
      <c r="AS7" s="619"/>
      <c r="AT7" s="619"/>
      <c r="AU7" s="619"/>
      <c r="AV7" s="619"/>
      <c r="AW7" s="619"/>
      <c r="AX7" s="619"/>
      <c r="AY7" s="619"/>
      <c r="AZ7" s="619"/>
      <c r="BA7" s="619"/>
      <c r="BB7" s="619"/>
      <c r="BC7" s="619"/>
      <c r="BD7" s="619"/>
      <c r="BE7" s="619"/>
      <c r="BF7" s="620"/>
      <c r="BG7" s="621">
        <v>23918634</v>
      </c>
      <c r="BH7" s="622"/>
      <c r="BI7" s="622"/>
      <c r="BJ7" s="622"/>
      <c r="BK7" s="622"/>
      <c r="BL7" s="622"/>
      <c r="BM7" s="622"/>
      <c r="BN7" s="623"/>
      <c r="BO7" s="659">
        <v>44</v>
      </c>
      <c r="BP7" s="659"/>
      <c r="BQ7" s="659"/>
      <c r="BR7" s="659"/>
      <c r="BS7" s="660">
        <v>1017667</v>
      </c>
      <c r="BT7" s="660"/>
      <c r="BU7" s="660"/>
      <c r="BV7" s="660"/>
      <c r="BW7" s="660"/>
      <c r="BX7" s="660"/>
      <c r="BY7" s="660"/>
      <c r="BZ7" s="660"/>
      <c r="CA7" s="660"/>
      <c r="CB7" s="700"/>
      <c r="CD7" s="618" t="s">
        <v>237</v>
      </c>
      <c r="CE7" s="619"/>
      <c r="CF7" s="619"/>
      <c r="CG7" s="619"/>
      <c r="CH7" s="619"/>
      <c r="CI7" s="619"/>
      <c r="CJ7" s="619"/>
      <c r="CK7" s="619"/>
      <c r="CL7" s="619"/>
      <c r="CM7" s="619"/>
      <c r="CN7" s="619"/>
      <c r="CO7" s="619"/>
      <c r="CP7" s="619"/>
      <c r="CQ7" s="620"/>
      <c r="CR7" s="621">
        <v>14003047</v>
      </c>
      <c r="CS7" s="622"/>
      <c r="CT7" s="622"/>
      <c r="CU7" s="622"/>
      <c r="CV7" s="622"/>
      <c r="CW7" s="622"/>
      <c r="CX7" s="622"/>
      <c r="CY7" s="623"/>
      <c r="CZ7" s="659">
        <v>9</v>
      </c>
      <c r="DA7" s="659"/>
      <c r="DB7" s="659"/>
      <c r="DC7" s="659"/>
      <c r="DD7" s="627">
        <v>2524578</v>
      </c>
      <c r="DE7" s="622"/>
      <c r="DF7" s="622"/>
      <c r="DG7" s="622"/>
      <c r="DH7" s="622"/>
      <c r="DI7" s="622"/>
      <c r="DJ7" s="622"/>
      <c r="DK7" s="622"/>
      <c r="DL7" s="622"/>
      <c r="DM7" s="622"/>
      <c r="DN7" s="622"/>
      <c r="DO7" s="622"/>
      <c r="DP7" s="623"/>
      <c r="DQ7" s="627">
        <v>8492875</v>
      </c>
      <c r="DR7" s="622"/>
      <c r="DS7" s="622"/>
      <c r="DT7" s="622"/>
      <c r="DU7" s="622"/>
      <c r="DV7" s="622"/>
      <c r="DW7" s="622"/>
      <c r="DX7" s="622"/>
      <c r="DY7" s="622"/>
      <c r="DZ7" s="622"/>
      <c r="EA7" s="622"/>
      <c r="EB7" s="622"/>
      <c r="EC7" s="658"/>
    </row>
    <row r="8" spans="2:143" ht="11.25" customHeight="1" x14ac:dyDescent="0.2">
      <c r="B8" s="618" t="s">
        <v>238</v>
      </c>
      <c r="C8" s="619"/>
      <c r="D8" s="619"/>
      <c r="E8" s="619"/>
      <c r="F8" s="619"/>
      <c r="G8" s="619"/>
      <c r="H8" s="619"/>
      <c r="I8" s="619"/>
      <c r="J8" s="619"/>
      <c r="K8" s="619"/>
      <c r="L8" s="619"/>
      <c r="M8" s="619"/>
      <c r="N8" s="619"/>
      <c r="O8" s="619"/>
      <c r="P8" s="619"/>
      <c r="Q8" s="620"/>
      <c r="R8" s="621">
        <v>248910</v>
      </c>
      <c r="S8" s="622"/>
      <c r="T8" s="622"/>
      <c r="U8" s="622"/>
      <c r="V8" s="622"/>
      <c r="W8" s="622"/>
      <c r="X8" s="622"/>
      <c r="Y8" s="623"/>
      <c r="Z8" s="659">
        <v>0.2</v>
      </c>
      <c r="AA8" s="659"/>
      <c r="AB8" s="659"/>
      <c r="AC8" s="659"/>
      <c r="AD8" s="660">
        <v>248910</v>
      </c>
      <c r="AE8" s="660"/>
      <c r="AF8" s="660"/>
      <c r="AG8" s="660"/>
      <c r="AH8" s="660"/>
      <c r="AI8" s="660"/>
      <c r="AJ8" s="660"/>
      <c r="AK8" s="660"/>
      <c r="AL8" s="624">
        <v>0.3</v>
      </c>
      <c r="AM8" s="625"/>
      <c r="AN8" s="625"/>
      <c r="AO8" s="661"/>
      <c r="AP8" s="618" t="s">
        <v>239</v>
      </c>
      <c r="AQ8" s="619"/>
      <c r="AR8" s="619"/>
      <c r="AS8" s="619"/>
      <c r="AT8" s="619"/>
      <c r="AU8" s="619"/>
      <c r="AV8" s="619"/>
      <c r="AW8" s="619"/>
      <c r="AX8" s="619"/>
      <c r="AY8" s="619"/>
      <c r="AZ8" s="619"/>
      <c r="BA8" s="619"/>
      <c r="BB8" s="619"/>
      <c r="BC8" s="619"/>
      <c r="BD8" s="619"/>
      <c r="BE8" s="619"/>
      <c r="BF8" s="620"/>
      <c r="BG8" s="621">
        <v>589618</v>
      </c>
      <c r="BH8" s="622"/>
      <c r="BI8" s="622"/>
      <c r="BJ8" s="622"/>
      <c r="BK8" s="622"/>
      <c r="BL8" s="622"/>
      <c r="BM8" s="622"/>
      <c r="BN8" s="623"/>
      <c r="BO8" s="659">
        <v>1.1000000000000001</v>
      </c>
      <c r="BP8" s="659"/>
      <c r="BQ8" s="659"/>
      <c r="BR8" s="659"/>
      <c r="BS8" s="660" t="s">
        <v>240</v>
      </c>
      <c r="BT8" s="660"/>
      <c r="BU8" s="660"/>
      <c r="BV8" s="660"/>
      <c r="BW8" s="660"/>
      <c r="BX8" s="660"/>
      <c r="BY8" s="660"/>
      <c r="BZ8" s="660"/>
      <c r="CA8" s="660"/>
      <c r="CB8" s="700"/>
      <c r="CD8" s="618" t="s">
        <v>241</v>
      </c>
      <c r="CE8" s="619"/>
      <c r="CF8" s="619"/>
      <c r="CG8" s="619"/>
      <c r="CH8" s="619"/>
      <c r="CI8" s="619"/>
      <c r="CJ8" s="619"/>
      <c r="CK8" s="619"/>
      <c r="CL8" s="619"/>
      <c r="CM8" s="619"/>
      <c r="CN8" s="619"/>
      <c r="CO8" s="619"/>
      <c r="CP8" s="619"/>
      <c r="CQ8" s="620"/>
      <c r="CR8" s="621">
        <v>58813550</v>
      </c>
      <c r="CS8" s="622"/>
      <c r="CT8" s="622"/>
      <c r="CU8" s="622"/>
      <c r="CV8" s="622"/>
      <c r="CW8" s="622"/>
      <c r="CX8" s="622"/>
      <c r="CY8" s="623"/>
      <c r="CZ8" s="659">
        <v>37.799999999999997</v>
      </c>
      <c r="DA8" s="659"/>
      <c r="DB8" s="659"/>
      <c r="DC8" s="659"/>
      <c r="DD8" s="627">
        <v>1196222</v>
      </c>
      <c r="DE8" s="622"/>
      <c r="DF8" s="622"/>
      <c r="DG8" s="622"/>
      <c r="DH8" s="622"/>
      <c r="DI8" s="622"/>
      <c r="DJ8" s="622"/>
      <c r="DK8" s="622"/>
      <c r="DL8" s="622"/>
      <c r="DM8" s="622"/>
      <c r="DN8" s="622"/>
      <c r="DO8" s="622"/>
      <c r="DP8" s="623"/>
      <c r="DQ8" s="627">
        <v>26478657</v>
      </c>
      <c r="DR8" s="622"/>
      <c r="DS8" s="622"/>
      <c r="DT8" s="622"/>
      <c r="DU8" s="622"/>
      <c r="DV8" s="622"/>
      <c r="DW8" s="622"/>
      <c r="DX8" s="622"/>
      <c r="DY8" s="622"/>
      <c r="DZ8" s="622"/>
      <c r="EA8" s="622"/>
      <c r="EB8" s="622"/>
      <c r="EC8" s="658"/>
    </row>
    <row r="9" spans="2:143" ht="11.25" customHeight="1" x14ac:dyDescent="0.2">
      <c r="B9" s="618" t="s">
        <v>242</v>
      </c>
      <c r="C9" s="619"/>
      <c r="D9" s="619"/>
      <c r="E9" s="619"/>
      <c r="F9" s="619"/>
      <c r="G9" s="619"/>
      <c r="H9" s="619"/>
      <c r="I9" s="619"/>
      <c r="J9" s="619"/>
      <c r="K9" s="619"/>
      <c r="L9" s="619"/>
      <c r="M9" s="619"/>
      <c r="N9" s="619"/>
      <c r="O9" s="619"/>
      <c r="P9" s="619"/>
      <c r="Q9" s="620"/>
      <c r="R9" s="621">
        <v>188848</v>
      </c>
      <c r="S9" s="622"/>
      <c r="T9" s="622"/>
      <c r="U9" s="622"/>
      <c r="V9" s="622"/>
      <c r="W9" s="622"/>
      <c r="X9" s="622"/>
      <c r="Y9" s="623"/>
      <c r="Z9" s="659">
        <v>0.1</v>
      </c>
      <c r="AA9" s="659"/>
      <c r="AB9" s="659"/>
      <c r="AC9" s="659"/>
      <c r="AD9" s="660">
        <v>188848</v>
      </c>
      <c r="AE9" s="660"/>
      <c r="AF9" s="660"/>
      <c r="AG9" s="660"/>
      <c r="AH9" s="660"/>
      <c r="AI9" s="660"/>
      <c r="AJ9" s="660"/>
      <c r="AK9" s="660"/>
      <c r="AL9" s="624">
        <v>0.2</v>
      </c>
      <c r="AM9" s="625"/>
      <c r="AN9" s="625"/>
      <c r="AO9" s="661"/>
      <c r="AP9" s="618" t="s">
        <v>243</v>
      </c>
      <c r="AQ9" s="619"/>
      <c r="AR9" s="619"/>
      <c r="AS9" s="619"/>
      <c r="AT9" s="619"/>
      <c r="AU9" s="619"/>
      <c r="AV9" s="619"/>
      <c r="AW9" s="619"/>
      <c r="AX9" s="619"/>
      <c r="AY9" s="619"/>
      <c r="AZ9" s="619"/>
      <c r="BA9" s="619"/>
      <c r="BB9" s="619"/>
      <c r="BC9" s="619"/>
      <c r="BD9" s="619"/>
      <c r="BE9" s="619"/>
      <c r="BF9" s="620"/>
      <c r="BG9" s="621">
        <v>19237729</v>
      </c>
      <c r="BH9" s="622"/>
      <c r="BI9" s="622"/>
      <c r="BJ9" s="622"/>
      <c r="BK9" s="622"/>
      <c r="BL9" s="622"/>
      <c r="BM9" s="622"/>
      <c r="BN9" s="623"/>
      <c r="BO9" s="659">
        <v>35.4</v>
      </c>
      <c r="BP9" s="659"/>
      <c r="BQ9" s="659"/>
      <c r="BR9" s="659"/>
      <c r="BS9" s="660" t="s">
        <v>139</v>
      </c>
      <c r="BT9" s="660"/>
      <c r="BU9" s="660"/>
      <c r="BV9" s="660"/>
      <c r="BW9" s="660"/>
      <c r="BX9" s="660"/>
      <c r="BY9" s="660"/>
      <c r="BZ9" s="660"/>
      <c r="CA9" s="660"/>
      <c r="CB9" s="700"/>
      <c r="CD9" s="618" t="s">
        <v>244</v>
      </c>
      <c r="CE9" s="619"/>
      <c r="CF9" s="619"/>
      <c r="CG9" s="619"/>
      <c r="CH9" s="619"/>
      <c r="CI9" s="619"/>
      <c r="CJ9" s="619"/>
      <c r="CK9" s="619"/>
      <c r="CL9" s="619"/>
      <c r="CM9" s="619"/>
      <c r="CN9" s="619"/>
      <c r="CO9" s="619"/>
      <c r="CP9" s="619"/>
      <c r="CQ9" s="620"/>
      <c r="CR9" s="621">
        <v>12128595</v>
      </c>
      <c r="CS9" s="622"/>
      <c r="CT9" s="622"/>
      <c r="CU9" s="622"/>
      <c r="CV9" s="622"/>
      <c r="CW9" s="622"/>
      <c r="CX9" s="622"/>
      <c r="CY9" s="623"/>
      <c r="CZ9" s="659">
        <v>7.8</v>
      </c>
      <c r="DA9" s="659"/>
      <c r="DB9" s="659"/>
      <c r="DC9" s="659"/>
      <c r="DD9" s="627">
        <v>515119</v>
      </c>
      <c r="DE9" s="622"/>
      <c r="DF9" s="622"/>
      <c r="DG9" s="622"/>
      <c r="DH9" s="622"/>
      <c r="DI9" s="622"/>
      <c r="DJ9" s="622"/>
      <c r="DK9" s="622"/>
      <c r="DL9" s="622"/>
      <c r="DM9" s="622"/>
      <c r="DN9" s="622"/>
      <c r="DO9" s="622"/>
      <c r="DP9" s="623"/>
      <c r="DQ9" s="627">
        <v>7994896</v>
      </c>
      <c r="DR9" s="622"/>
      <c r="DS9" s="622"/>
      <c r="DT9" s="622"/>
      <c r="DU9" s="622"/>
      <c r="DV9" s="622"/>
      <c r="DW9" s="622"/>
      <c r="DX9" s="622"/>
      <c r="DY9" s="622"/>
      <c r="DZ9" s="622"/>
      <c r="EA9" s="622"/>
      <c r="EB9" s="622"/>
      <c r="EC9" s="658"/>
    </row>
    <row r="10" spans="2:143" ht="11.25" customHeight="1" x14ac:dyDescent="0.2">
      <c r="B10" s="618" t="s">
        <v>245</v>
      </c>
      <c r="C10" s="619"/>
      <c r="D10" s="619"/>
      <c r="E10" s="619"/>
      <c r="F10" s="619"/>
      <c r="G10" s="619"/>
      <c r="H10" s="619"/>
      <c r="I10" s="619"/>
      <c r="J10" s="619"/>
      <c r="K10" s="619"/>
      <c r="L10" s="619"/>
      <c r="M10" s="619"/>
      <c r="N10" s="619"/>
      <c r="O10" s="619"/>
      <c r="P10" s="619"/>
      <c r="Q10" s="620"/>
      <c r="R10" s="621" t="s">
        <v>240</v>
      </c>
      <c r="S10" s="622"/>
      <c r="T10" s="622"/>
      <c r="U10" s="622"/>
      <c r="V10" s="622"/>
      <c r="W10" s="622"/>
      <c r="X10" s="622"/>
      <c r="Y10" s="623"/>
      <c r="Z10" s="659" t="s">
        <v>139</v>
      </c>
      <c r="AA10" s="659"/>
      <c r="AB10" s="659"/>
      <c r="AC10" s="659"/>
      <c r="AD10" s="660" t="s">
        <v>246</v>
      </c>
      <c r="AE10" s="660"/>
      <c r="AF10" s="660"/>
      <c r="AG10" s="660"/>
      <c r="AH10" s="660"/>
      <c r="AI10" s="660"/>
      <c r="AJ10" s="660"/>
      <c r="AK10" s="660"/>
      <c r="AL10" s="624" t="s">
        <v>139</v>
      </c>
      <c r="AM10" s="625"/>
      <c r="AN10" s="625"/>
      <c r="AO10" s="661"/>
      <c r="AP10" s="618" t="s">
        <v>247</v>
      </c>
      <c r="AQ10" s="619"/>
      <c r="AR10" s="619"/>
      <c r="AS10" s="619"/>
      <c r="AT10" s="619"/>
      <c r="AU10" s="619"/>
      <c r="AV10" s="619"/>
      <c r="AW10" s="619"/>
      <c r="AX10" s="619"/>
      <c r="AY10" s="619"/>
      <c r="AZ10" s="619"/>
      <c r="BA10" s="619"/>
      <c r="BB10" s="619"/>
      <c r="BC10" s="619"/>
      <c r="BD10" s="619"/>
      <c r="BE10" s="619"/>
      <c r="BF10" s="620"/>
      <c r="BG10" s="621">
        <v>1247715</v>
      </c>
      <c r="BH10" s="622"/>
      <c r="BI10" s="622"/>
      <c r="BJ10" s="622"/>
      <c r="BK10" s="622"/>
      <c r="BL10" s="622"/>
      <c r="BM10" s="622"/>
      <c r="BN10" s="623"/>
      <c r="BO10" s="659">
        <v>2.2999999999999998</v>
      </c>
      <c r="BP10" s="659"/>
      <c r="BQ10" s="659"/>
      <c r="BR10" s="659"/>
      <c r="BS10" s="660">
        <v>207647</v>
      </c>
      <c r="BT10" s="660"/>
      <c r="BU10" s="660"/>
      <c r="BV10" s="660"/>
      <c r="BW10" s="660"/>
      <c r="BX10" s="660"/>
      <c r="BY10" s="660"/>
      <c r="BZ10" s="660"/>
      <c r="CA10" s="660"/>
      <c r="CB10" s="700"/>
      <c r="CD10" s="618" t="s">
        <v>248</v>
      </c>
      <c r="CE10" s="619"/>
      <c r="CF10" s="619"/>
      <c r="CG10" s="619"/>
      <c r="CH10" s="619"/>
      <c r="CI10" s="619"/>
      <c r="CJ10" s="619"/>
      <c r="CK10" s="619"/>
      <c r="CL10" s="619"/>
      <c r="CM10" s="619"/>
      <c r="CN10" s="619"/>
      <c r="CO10" s="619"/>
      <c r="CP10" s="619"/>
      <c r="CQ10" s="620"/>
      <c r="CR10" s="621">
        <v>492290</v>
      </c>
      <c r="CS10" s="622"/>
      <c r="CT10" s="622"/>
      <c r="CU10" s="622"/>
      <c r="CV10" s="622"/>
      <c r="CW10" s="622"/>
      <c r="CX10" s="622"/>
      <c r="CY10" s="623"/>
      <c r="CZ10" s="659">
        <v>0.3</v>
      </c>
      <c r="DA10" s="659"/>
      <c r="DB10" s="659"/>
      <c r="DC10" s="659"/>
      <c r="DD10" s="627">
        <v>22977</v>
      </c>
      <c r="DE10" s="622"/>
      <c r="DF10" s="622"/>
      <c r="DG10" s="622"/>
      <c r="DH10" s="622"/>
      <c r="DI10" s="622"/>
      <c r="DJ10" s="622"/>
      <c r="DK10" s="622"/>
      <c r="DL10" s="622"/>
      <c r="DM10" s="622"/>
      <c r="DN10" s="622"/>
      <c r="DO10" s="622"/>
      <c r="DP10" s="623"/>
      <c r="DQ10" s="627">
        <v>403045</v>
      </c>
      <c r="DR10" s="622"/>
      <c r="DS10" s="622"/>
      <c r="DT10" s="622"/>
      <c r="DU10" s="622"/>
      <c r="DV10" s="622"/>
      <c r="DW10" s="622"/>
      <c r="DX10" s="622"/>
      <c r="DY10" s="622"/>
      <c r="DZ10" s="622"/>
      <c r="EA10" s="622"/>
      <c r="EB10" s="622"/>
      <c r="EC10" s="658"/>
    </row>
    <row r="11" spans="2:143" ht="11.25" customHeight="1" x14ac:dyDescent="0.2">
      <c r="B11" s="618" t="s">
        <v>249</v>
      </c>
      <c r="C11" s="619"/>
      <c r="D11" s="619"/>
      <c r="E11" s="619"/>
      <c r="F11" s="619"/>
      <c r="G11" s="619"/>
      <c r="H11" s="619"/>
      <c r="I11" s="619"/>
      <c r="J11" s="619"/>
      <c r="K11" s="619"/>
      <c r="L11" s="619"/>
      <c r="M11" s="619"/>
      <c r="N11" s="619"/>
      <c r="O11" s="619"/>
      <c r="P11" s="619"/>
      <c r="Q11" s="620"/>
      <c r="R11" s="621">
        <v>8737559</v>
      </c>
      <c r="S11" s="622"/>
      <c r="T11" s="622"/>
      <c r="U11" s="622"/>
      <c r="V11" s="622"/>
      <c r="W11" s="622"/>
      <c r="X11" s="622"/>
      <c r="Y11" s="623"/>
      <c r="Z11" s="624">
        <v>5.4</v>
      </c>
      <c r="AA11" s="625"/>
      <c r="AB11" s="625"/>
      <c r="AC11" s="626"/>
      <c r="AD11" s="627">
        <v>8737559</v>
      </c>
      <c r="AE11" s="622"/>
      <c r="AF11" s="622"/>
      <c r="AG11" s="622"/>
      <c r="AH11" s="622"/>
      <c r="AI11" s="622"/>
      <c r="AJ11" s="622"/>
      <c r="AK11" s="623"/>
      <c r="AL11" s="624">
        <v>11.3</v>
      </c>
      <c r="AM11" s="625"/>
      <c r="AN11" s="625"/>
      <c r="AO11" s="661"/>
      <c r="AP11" s="618" t="s">
        <v>250</v>
      </c>
      <c r="AQ11" s="619"/>
      <c r="AR11" s="619"/>
      <c r="AS11" s="619"/>
      <c r="AT11" s="619"/>
      <c r="AU11" s="619"/>
      <c r="AV11" s="619"/>
      <c r="AW11" s="619"/>
      <c r="AX11" s="619"/>
      <c r="AY11" s="619"/>
      <c r="AZ11" s="619"/>
      <c r="BA11" s="619"/>
      <c r="BB11" s="619"/>
      <c r="BC11" s="619"/>
      <c r="BD11" s="619"/>
      <c r="BE11" s="619"/>
      <c r="BF11" s="620"/>
      <c r="BG11" s="621">
        <v>2843572</v>
      </c>
      <c r="BH11" s="622"/>
      <c r="BI11" s="622"/>
      <c r="BJ11" s="622"/>
      <c r="BK11" s="622"/>
      <c r="BL11" s="622"/>
      <c r="BM11" s="622"/>
      <c r="BN11" s="623"/>
      <c r="BO11" s="659">
        <v>5.2</v>
      </c>
      <c r="BP11" s="659"/>
      <c r="BQ11" s="659"/>
      <c r="BR11" s="659"/>
      <c r="BS11" s="660">
        <v>810020</v>
      </c>
      <c r="BT11" s="660"/>
      <c r="BU11" s="660"/>
      <c r="BV11" s="660"/>
      <c r="BW11" s="660"/>
      <c r="BX11" s="660"/>
      <c r="BY11" s="660"/>
      <c r="BZ11" s="660"/>
      <c r="CA11" s="660"/>
      <c r="CB11" s="700"/>
      <c r="CD11" s="618" t="s">
        <v>251</v>
      </c>
      <c r="CE11" s="619"/>
      <c r="CF11" s="619"/>
      <c r="CG11" s="619"/>
      <c r="CH11" s="619"/>
      <c r="CI11" s="619"/>
      <c r="CJ11" s="619"/>
      <c r="CK11" s="619"/>
      <c r="CL11" s="619"/>
      <c r="CM11" s="619"/>
      <c r="CN11" s="619"/>
      <c r="CO11" s="619"/>
      <c r="CP11" s="619"/>
      <c r="CQ11" s="620"/>
      <c r="CR11" s="621">
        <v>3153532</v>
      </c>
      <c r="CS11" s="622"/>
      <c r="CT11" s="622"/>
      <c r="CU11" s="622"/>
      <c r="CV11" s="622"/>
      <c r="CW11" s="622"/>
      <c r="CX11" s="622"/>
      <c r="CY11" s="623"/>
      <c r="CZ11" s="659">
        <v>2</v>
      </c>
      <c r="DA11" s="659"/>
      <c r="DB11" s="659"/>
      <c r="DC11" s="659"/>
      <c r="DD11" s="627">
        <v>464824</v>
      </c>
      <c r="DE11" s="622"/>
      <c r="DF11" s="622"/>
      <c r="DG11" s="622"/>
      <c r="DH11" s="622"/>
      <c r="DI11" s="622"/>
      <c r="DJ11" s="622"/>
      <c r="DK11" s="622"/>
      <c r="DL11" s="622"/>
      <c r="DM11" s="622"/>
      <c r="DN11" s="622"/>
      <c r="DO11" s="622"/>
      <c r="DP11" s="623"/>
      <c r="DQ11" s="627">
        <v>2172344</v>
      </c>
      <c r="DR11" s="622"/>
      <c r="DS11" s="622"/>
      <c r="DT11" s="622"/>
      <c r="DU11" s="622"/>
      <c r="DV11" s="622"/>
      <c r="DW11" s="622"/>
      <c r="DX11" s="622"/>
      <c r="DY11" s="622"/>
      <c r="DZ11" s="622"/>
      <c r="EA11" s="622"/>
      <c r="EB11" s="622"/>
      <c r="EC11" s="658"/>
    </row>
    <row r="12" spans="2:143" ht="11.25" customHeight="1" x14ac:dyDescent="0.2">
      <c r="B12" s="618" t="s">
        <v>252</v>
      </c>
      <c r="C12" s="619"/>
      <c r="D12" s="619"/>
      <c r="E12" s="619"/>
      <c r="F12" s="619"/>
      <c r="G12" s="619"/>
      <c r="H12" s="619"/>
      <c r="I12" s="619"/>
      <c r="J12" s="619"/>
      <c r="K12" s="619"/>
      <c r="L12" s="619"/>
      <c r="M12" s="619"/>
      <c r="N12" s="619"/>
      <c r="O12" s="619"/>
      <c r="P12" s="619"/>
      <c r="Q12" s="620"/>
      <c r="R12" s="621">
        <v>18850</v>
      </c>
      <c r="S12" s="622"/>
      <c r="T12" s="622"/>
      <c r="U12" s="622"/>
      <c r="V12" s="622"/>
      <c r="W12" s="622"/>
      <c r="X12" s="622"/>
      <c r="Y12" s="623"/>
      <c r="Z12" s="659">
        <v>0</v>
      </c>
      <c r="AA12" s="659"/>
      <c r="AB12" s="659"/>
      <c r="AC12" s="659"/>
      <c r="AD12" s="660">
        <v>18850</v>
      </c>
      <c r="AE12" s="660"/>
      <c r="AF12" s="660"/>
      <c r="AG12" s="660"/>
      <c r="AH12" s="660"/>
      <c r="AI12" s="660"/>
      <c r="AJ12" s="660"/>
      <c r="AK12" s="660"/>
      <c r="AL12" s="624">
        <v>0</v>
      </c>
      <c r="AM12" s="625"/>
      <c r="AN12" s="625"/>
      <c r="AO12" s="661"/>
      <c r="AP12" s="618" t="s">
        <v>253</v>
      </c>
      <c r="AQ12" s="619"/>
      <c r="AR12" s="619"/>
      <c r="AS12" s="619"/>
      <c r="AT12" s="619"/>
      <c r="AU12" s="619"/>
      <c r="AV12" s="619"/>
      <c r="AW12" s="619"/>
      <c r="AX12" s="619"/>
      <c r="AY12" s="619"/>
      <c r="AZ12" s="619"/>
      <c r="BA12" s="619"/>
      <c r="BB12" s="619"/>
      <c r="BC12" s="619"/>
      <c r="BD12" s="619"/>
      <c r="BE12" s="619"/>
      <c r="BF12" s="620"/>
      <c r="BG12" s="621">
        <v>22547526</v>
      </c>
      <c r="BH12" s="622"/>
      <c r="BI12" s="622"/>
      <c r="BJ12" s="622"/>
      <c r="BK12" s="622"/>
      <c r="BL12" s="622"/>
      <c r="BM12" s="622"/>
      <c r="BN12" s="623"/>
      <c r="BO12" s="659">
        <v>41.5</v>
      </c>
      <c r="BP12" s="659"/>
      <c r="BQ12" s="659"/>
      <c r="BR12" s="659"/>
      <c r="BS12" s="660" t="s">
        <v>139</v>
      </c>
      <c r="BT12" s="660"/>
      <c r="BU12" s="660"/>
      <c r="BV12" s="660"/>
      <c r="BW12" s="660"/>
      <c r="BX12" s="660"/>
      <c r="BY12" s="660"/>
      <c r="BZ12" s="660"/>
      <c r="CA12" s="660"/>
      <c r="CB12" s="700"/>
      <c r="CD12" s="618" t="s">
        <v>254</v>
      </c>
      <c r="CE12" s="619"/>
      <c r="CF12" s="619"/>
      <c r="CG12" s="619"/>
      <c r="CH12" s="619"/>
      <c r="CI12" s="619"/>
      <c r="CJ12" s="619"/>
      <c r="CK12" s="619"/>
      <c r="CL12" s="619"/>
      <c r="CM12" s="619"/>
      <c r="CN12" s="619"/>
      <c r="CO12" s="619"/>
      <c r="CP12" s="619"/>
      <c r="CQ12" s="620"/>
      <c r="CR12" s="621">
        <v>16015115</v>
      </c>
      <c r="CS12" s="622"/>
      <c r="CT12" s="622"/>
      <c r="CU12" s="622"/>
      <c r="CV12" s="622"/>
      <c r="CW12" s="622"/>
      <c r="CX12" s="622"/>
      <c r="CY12" s="623"/>
      <c r="CZ12" s="659">
        <v>10.3</v>
      </c>
      <c r="DA12" s="659"/>
      <c r="DB12" s="659"/>
      <c r="DC12" s="659"/>
      <c r="DD12" s="627">
        <v>2379960</v>
      </c>
      <c r="DE12" s="622"/>
      <c r="DF12" s="622"/>
      <c r="DG12" s="622"/>
      <c r="DH12" s="622"/>
      <c r="DI12" s="622"/>
      <c r="DJ12" s="622"/>
      <c r="DK12" s="622"/>
      <c r="DL12" s="622"/>
      <c r="DM12" s="622"/>
      <c r="DN12" s="622"/>
      <c r="DO12" s="622"/>
      <c r="DP12" s="623"/>
      <c r="DQ12" s="627">
        <v>2893214</v>
      </c>
      <c r="DR12" s="622"/>
      <c r="DS12" s="622"/>
      <c r="DT12" s="622"/>
      <c r="DU12" s="622"/>
      <c r="DV12" s="622"/>
      <c r="DW12" s="622"/>
      <c r="DX12" s="622"/>
      <c r="DY12" s="622"/>
      <c r="DZ12" s="622"/>
      <c r="EA12" s="622"/>
      <c r="EB12" s="622"/>
      <c r="EC12" s="658"/>
    </row>
    <row r="13" spans="2:143" ht="11.25" customHeight="1" x14ac:dyDescent="0.2">
      <c r="B13" s="618" t="s">
        <v>255</v>
      </c>
      <c r="C13" s="619"/>
      <c r="D13" s="619"/>
      <c r="E13" s="619"/>
      <c r="F13" s="619"/>
      <c r="G13" s="619"/>
      <c r="H13" s="619"/>
      <c r="I13" s="619"/>
      <c r="J13" s="619"/>
      <c r="K13" s="619"/>
      <c r="L13" s="619"/>
      <c r="M13" s="619"/>
      <c r="N13" s="619"/>
      <c r="O13" s="619"/>
      <c r="P13" s="619"/>
      <c r="Q13" s="620"/>
      <c r="R13" s="621" t="s">
        <v>246</v>
      </c>
      <c r="S13" s="622"/>
      <c r="T13" s="622"/>
      <c r="U13" s="622"/>
      <c r="V13" s="622"/>
      <c r="W13" s="622"/>
      <c r="X13" s="622"/>
      <c r="Y13" s="623"/>
      <c r="Z13" s="659" t="s">
        <v>240</v>
      </c>
      <c r="AA13" s="659"/>
      <c r="AB13" s="659"/>
      <c r="AC13" s="659"/>
      <c r="AD13" s="660" t="s">
        <v>246</v>
      </c>
      <c r="AE13" s="660"/>
      <c r="AF13" s="660"/>
      <c r="AG13" s="660"/>
      <c r="AH13" s="660"/>
      <c r="AI13" s="660"/>
      <c r="AJ13" s="660"/>
      <c r="AK13" s="660"/>
      <c r="AL13" s="624" t="s">
        <v>240</v>
      </c>
      <c r="AM13" s="625"/>
      <c r="AN13" s="625"/>
      <c r="AO13" s="661"/>
      <c r="AP13" s="618" t="s">
        <v>256</v>
      </c>
      <c r="AQ13" s="619"/>
      <c r="AR13" s="619"/>
      <c r="AS13" s="619"/>
      <c r="AT13" s="619"/>
      <c r="AU13" s="619"/>
      <c r="AV13" s="619"/>
      <c r="AW13" s="619"/>
      <c r="AX13" s="619"/>
      <c r="AY13" s="619"/>
      <c r="AZ13" s="619"/>
      <c r="BA13" s="619"/>
      <c r="BB13" s="619"/>
      <c r="BC13" s="619"/>
      <c r="BD13" s="619"/>
      <c r="BE13" s="619"/>
      <c r="BF13" s="620"/>
      <c r="BG13" s="621">
        <v>22438523</v>
      </c>
      <c r="BH13" s="622"/>
      <c r="BI13" s="622"/>
      <c r="BJ13" s="622"/>
      <c r="BK13" s="622"/>
      <c r="BL13" s="622"/>
      <c r="BM13" s="622"/>
      <c r="BN13" s="623"/>
      <c r="BO13" s="659">
        <v>41.3</v>
      </c>
      <c r="BP13" s="659"/>
      <c r="BQ13" s="659"/>
      <c r="BR13" s="659"/>
      <c r="BS13" s="660" t="s">
        <v>139</v>
      </c>
      <c r="BT13" s="660"/>
      <c r="BU13" s="660"/>
      <c r="BV13" s="660"/>
      <c r="BW13" s="660"/>
      <c r="BX13" s="660"/>
      <c r="BY13" s="660"/>
      <c r="BZ13" s="660"/>
      <c r="CA13" s="660"/>
      <c r="CB13" s="700"/>
      <c r="CD13" s="618" t="s">
        <v>257</v>
      </c>
      <c r="CE13" s="619"/>
      <c r="CF13" s="619"/>
      <c r="CG13" s="619"/>
      <c r="CH13" s="619"/>
      <c r="CI13" s="619"/>
      <c r="CJ13" s="619"/>
      <c r="CK13" s="619"/>
      <c r="CL13" s="619"/>
      <c r="CM13" s="619"/>
      <c r="CN13" s="619"/>
      <c r="CO13" s="619"/>
      <c r="CP13" s="619"/>
      <c r="CQ13" s="620"/>
      <c r="CR13" s="621">
        <v>15920802</v>
      </c>
      <c r="CS13" s="622"/>
      <c r="CT13" s="622"/>
      <c r="CU13" s="622"/>
      <c r="CV13" s="622"/>
      <c r="CW13" s="622"/>
      <c r="CX13" s="622"/>
      <c r="CY13" s="623"/>
      <c r="CZ13" s="659">
        <v>10.199999999999999</v>
      </c>
      <c r="DA13" s="659"/>
      <c r="DB13" s="659"/>
      <c r="DC13" s="659"/>
      <c r="DD13" s="627">
        <v>8567109</v>
      </c>
      <c r="DE13" s="622"/>
      <c r="DF13" s="622"/>
      <c r="DG13" s="622"/>
      <c r="DH13" s="622"/>
      <c r="DI13" s="622"/>
      <c r="DJ13" s="622"/>
      <c r="DK13" s="622"/>
      <c r="DL13" s="622"/>
      <c r="DM13" s="622"/>
      <c r="DN13" s="622"/>
      <c r="DO13" s="622"/>
      <c r="DP13" s="623"/>
      <c r="DQ13" s="627">
        <v>8146777</v>
      </c>
      <c r="DR13" s="622"/>
      <c r="DS13" s="622"/>
      <c r="DT13" s="622"/>
      <c r="DU13" s="622"/>
      <c r="DV13" s="622"/>
      <c r="DW13" s="622"/>
      <c r="DX13" s="622"/>
      <c r="DY13" s="622"/>
      <c r="DZ13" s="622"/>
      <c r="EA13" s="622"/>
      <c r="EB13" s="622"/>
      <c r="EC13" s="658"/>
    </row>
    <row r="14" spans="2:143" ht="11.25" customHeight="1" x14ac:dyDescent="0.2">
      <c r="B14" s="618" t="s">
        <v>258</v>
      </c>
      <c r="C14" s="619"/>
      <c r="D14" s="619"/>
      <c r="E14" s="619"/>
      <c r="F14" s="619"/>
      <c r="G14" s="619"/>
      <c r="H14" s="619"/>
      <c r="I14" s="619"/>
      <c r="J14" s="619"/>
      <c r="K14" s="619"/>
      <c r="L14" s="619"/>
      <c r="M14" s="619"/>
      <c r="N14" s="619"/>
      <c r="O14" s="619"/>
      <c r="P14" s="619"/>
      <c r="Q14" s="620"/>
      <c r="R14" s="621">
        <v>2236</v>
      </c>
      <c r="S14" s="622"/>
      <c r="T14" s="622"/>
      <c r="U14" s="622"/>
      <c r="V14" s="622"/>
      <c r="W14" s="622"/>
      <c r="X14" s="622"/>
      <c r="Y14" s="623"/>
      <c r="Z14" s="659">
        <v>0</v>
      </c>
      <c r="AA14" s="659"/>
      <c r="AB14" s="659"/>
      <c r="AC14" s="659"/>
      <c r="AD14" s="660">
        <v>2236</v>
      </c>
      <c r="AE14" s="660"/>
      <c r="AF14" s="660"/>
      <c r="AG14" s="660"/>
      <c r="AH14" s="660"/>
      <c r="AI14" s="660"/>
      <c r="AJ14" s="660"/>
      <c r="AK14" s="660"/>
      <c r="AL14" s="624">
        <v>0</v>
      </c>
      <c r="AM14" s="625"/>
      <c r="AN14" s="625"/>
      <c r="AO14" s="661"/>
      <c r="AP14" s="618" t="s">
        <v>259</v>
      </c>
      <c r="AQ14" s="619"/>
      <c r="AR14" s="619"/>
      <c r="AS14" s="619"/>
      <c r="AT14" s="619"/>
      <c r="AU14" s="619"/>
      <c r="AV14" s="619"/>
      <c r="AW14" s="619"/>
      <c r="AX14" s="619"/>
      <c r="AY14" s="619"/>
      <c r="AZ14" s="619"/>
      <c r="BA14" s="619"/>
      <c r="BB14" s="619"/>
      <c r="BC14" s="619"/>
      <c r="BD14" s="619"/>
      <c r="BE14" s="619"/>
      <c r="BF14" s="620"/>
      <c r="BG14" s="621">
        <v>1072160</v>
      </c>
      <c r="BH14" s="622"/>
      <c r="BI14" s="622"/>
      <c r="BJ14" s="622"/>
      <c r="BK14" s="622"/>
      <c r="BL14" s="622"/>
      <c r="BM14" s="622"/>
      <c r="BN14" s="623"/>
      <c r="BO14" s="659">
        <v>2</v>
      </c>
      <c r="BP14" s="659"/>
      <c r="BQ14" s="659"/>
      <c r="BR14" s="659"/>
      <c r="BS14" s="660" t="s">
        <v>240</v>
      </c>
      <c r="BT14" s="660"/>
      <c r="BU14" s="660"/>
      <c r="BV14" s="660"/>
      <c r="BW14" s="660"/>
      <c r="BX14" s="660"/>
      <c r="BY14" s="660"/>
      <c r="BZ14" s="660"/>
      <c r="CA14" s="660"/>
      <c r="CB14" s="700"/>
      <c r="CD14" s="618" t="s">
        <v>260</v>
      </c>
      <c r="CE14" s="619"/>
      <c r="CF14" s="619"/>
      <c r="CG14" s="619"/>
      <c r="CH14" s="619"/>
      <c r="CI14" s="619"/>
      <c r="CJ14" s="619"/>
      <c r="CK14" s="619"/>
      <c r="CL14" s="619"/>
      <c r="CM14" s="619"/>
      <c r="CN14" s="619"/>
      <c r="CO14" s="619"/>
      <c r="CP14" s="619"/>
      <c r="CQ14" s="620"/>
      <c r="CR14" s="621">
        <v>4334023</v>
      </c>
      <c r="CS14" s="622"/>
      <c r="CT14" s="622"/>
      <c r="CU14" s="622"/>
      <c r="CV14" s="622"/>
      <c r="CW14" s="622"/>
      <c r="CX14" s="622"/>
      <c r="CY14" s="623"/>
      <c r="CZ14" s="659">
        <v>2.8</v>
      </c>
      <c r="DA14" s="659"/>
      <c r="DB14" s="659"/>
      <c r="DC14" s="659"/>
      <c r="DD14" s="627">
        <v>497626</v>
      </c>
      <c r="DE14" s="622"/>
      <c r="DF14" s="622"/>
      <c r="DG14" s="622"/>
      <c r="DH14" s="622"/>
      <c r="DI14" s="622"/>
      <c r="DJ14" s="622"/>
      <c r="DK14" s="622"/>
      <c r="DL14" s="622"/>
      <c r="DM14" s="622"/>
      <c r="DN14" s="622"/>
      <c r="DO14" s="622"/>
      <c r="DP14" s="623"/>
      <c r="DQ14" s="627">
        <v>3893406</v>
      </c>
      <c r="DR14" s="622"/>
      <c r="DS14" s="622"/>
      <c r="DT14" s="622"/>
      <c r="DU14" s="622"/>
      <c r="DV14" s="622"/>
      <c r="DW14" s="622"/>
      <c r="DX14" s="622"/>
      <c r="DY14" s="622"/>
      <c r="DZ14" s="622"/>
      <c r="EA14" s="622"/>
      <c r="EB14" s="622"/>
      <c r="EC14" s="658"/>
    </row>
    <row r="15" spans="2:143" ht="11.25" customHeight="1" x14ac:dyDescent="0.2">
      <c r="B15" s="618" t="s">
        <v>261</v>
      </c>
      <c r="C15" s="619"/>
      <c r="D15" s="619"/>
      <c r="E15" s="619"/>
      <c r="F15" s="619"/>
      <c r="G15" s="619"/>
      <c r="H15" s="619"/>
      <c r="I15" s="619"/>
      <c r="J15" s="619"/>
      <c r="K15" s="619"/>
      <c r="L15" s="619"/>
      <c r="M15" s="619"/>
      <c r="N15" s="619"/>
      <c r="O15" s="619"/>
      <c r="P15" s="619"/>
      <c r="Q15" s="620"/>
      <c r="R15" s="621" t="s">
        <v>246</v>
      </c>
      <c r="S15" s="622"/>
      <c r="T15" s="622"/>
      <c r="U15" s="622"/>
      <c r="V15" s="622"/>
      <c r="W15" s="622"/>
      <c r="X15" s="622"/>
      <c r="Y15" s="623"/>
      <c r="Z15" s="659" t="s">
        <v>240</v>
      </c>
      <c r="AA15" s="659"/>
      <c r="AB15" s="659"/>
      <c r="AC15" s="659"/>
      <c r="AD15" s="660" t="s">
        <v>139</v>
      </c>
      <c r="AE15" s="660"/>
      <c r="AF15" s="660"/>
      <c r="AG15" s="660"/>
      <c r="AH15" s="660"/>
      <c r="AI15" s="660"/>
      <c r="AJ15" s="660"/>
      <c r="AK15" s="660"/>
      <c r="AL15" s="624" t="s">
        <v>246</v>
      </c>
      <c r="AM15" s="625"/>
      <c r="AN15" s="625"/>
      <c r="AO15" s="661"/>
      <c r="AP15" s="618" t="s">
        <v>262</v>
      </c>
      <c r="AQ15" s="619"/>
      <c r="AR15" s="619"/>
      <c r="AS15" s="619"/>
      <c r="AT15" s="619"/>
      <c r="AU15" s="619"/>
      <c r="AV15" s="619"/>
      <c r="AW15" s="619"/>
      <c r="AX15" s="619"/>
      <c r="AY15" s="619"/>
      <c r="AZ15" s="619"/>
      <c r="BA15" s="619"/>
      <c r="BB15" s="619"/>
      <c r="BC15" s="619"/>
      <c r="BD15" s="619"/>
      <c r="BE15" s="619"/>
      <c r="BF15" s="620"/>
      <c r="BG15" s="621">
        <v>2346798</v>
      </c>
      <c r="BH15" s="622"/>
      <c r="BI15" s="622"/>
      <c r="BJ15" s="622"/>
      <c r="BK15" s="622"/>
      <c r="BL15" s="622"/>
      <c r="BM15" s="622"/>
      <c r="BN15" s="623"/>
      <c r="BO15" s="659">
        <v>4.3</v>
      </c>
      <c r="BP15" s="659"/>
      <c r="BQ15" s="659"/>
      <c r="BR15" s="659"/>
      <c r="BS15" s="660" t="s">
        <v>240</v>
      </c>
      <c r="BT15" s="660"/>
      <c r="BU15" s="660"/>
      <c r="BV15" s="660"/>
      <c r="BW15" s="660"/>
      <c r="BX15" s="660"/>
      <c r="BY15" s="660"/>
      <c r="BZ15" s="660"/>
      <c r="CA15" s="660"/>
      <c r="CB15" s="700"/>
      <c r="CD15" s="618" t="s">
        <v>263</v>
      </c>
      <c r="CE15" s="619"/>
      <c r="CF15" s="619"/>
      <c r="CG15" s="619"/>
      <c r="CH15" s="619"/>
      <c r="CI15" s="619"/>
      <c r="CJ15" s="619"/>
      <c r="CK15" s="619"/>
      <c r="CL15" s="619"/>
      <c r="CM15" s="619"/>
      <c r="CN15" s="619"/>
      <c r="CO15" s="619"/>
      <c r="CP15" s="619"/>
      <c r="CQ15" s="620"/>
      <c r="CR15" s="621">
        <v>13808245</v>
      </c>
      <c r="CS15" s="622"/>
      <c r="CT15" s="622"/>
      <c r="CU15" s="622"/>
      <c r="CV15" s="622"/>
      <c r="CW15" s="622"/>
      <c r="CX15" s="622"/>
      <c r="CY15" s="623"/>
      <c r="CZ15" s="659">
        <v>8.9</v>
      </c>
      <c r="DA15" s="659"/>
      <c r="DB15" s="659"/>
      <c r="DC15" s="659"/>
      <c r="DD15" s="627">
        <v>2401414</v>
      </c>
      <c r="DE15" s="622"/>
      <c r="DF15" s="622"/>
      <c r="DG15" s="622"/>
      <c r="DH15" s="622"/>
      <c r="DI15" s="622"/>
      <c r="DJ15" s="622"/>
      <c r="DK15" s="622"/>
      <c r="DL15" s="622"/>
      <c r="DM15" s="622"/>
      <c r="DN15" s="622"/>
      <c r="DO15" s="622"/>
      <c r="DP15" s="623"/>
      <c r="DQ15" s="627">
        <v>9970863</v>
      </c>
      <c r="DR15" s="622"/>
      <c r="DS15" s="622"/>
      <c r="DT15" s="622"/>
      <c r="DU15" s="622"/>
      <c r="DV15" s="622"/>
      <c r="DW15" s="622"/>
      <c r="DX15" s="622"/>
      <c r="DY15" s="622"/>
      <c r="DZ15" s="622"/>
      <c r="EA15" s="622"/>
      <c r="EB15" s="622"/>
      <c r="EC15" s="658"/>
    </row>
    <row r="16" spans="2:143" ht="11.25" customHeight="1" x14ac:dyDescent="0.2">
      <c r="B16" s="618" t="s">
        <v>264</v>
      </c>
      <c r="C16" s="619"/>
      <c r="D16" s="619"/>
      <c r="E16" s="619"/>
      <c r="F16" s="619"/>
      <c r="G16" s="619"/>
      <c r="H16" s="619"/>
      <c r="I16" s="619"/>
      <c r="J16" s="619"/>
      <c r="K16" s="619"/>
      <c r="L16" s="619"/>
      <c r="M16" s="619"/>
      <c r="N16" s="619"/>
      <c r="O16" s="619"/>
      <c r="P16" s="619"/>
      <c r="Q16" s="620"/>
      <c r="R16" s="621">
        <v>144143</v>
      </c>
      <c r="S16" s="622"/>
      <c r="T16" s="622"/>
      <c r="U16" s="622"/>
      <c r="V16" s="622"/>
      <c r="W16" s="622"/>
      <c r="X16" s="622"/>
      <c r="Y16" s="623"/>
      <c r="Z16" s="659">
        <v>0.1</v>
      </c>
      <c r="AA16" s="659"/>
      <c r="AB16" s="659"/>
      <c r="AC16" s="659"/>
      <c r="AD16" s="660">
        <v>144143</v>
      </c>
      <c r="AE16" s="660"/>
      <c r="AF16" s="660"/>
      <c r="AG16" s="660"/>
      <c r="AH16" s="660"/>
      <c r="AI16" s="660"/>
      <c r="AJ16" s="660"/>
      <c r="AK16" s="660"/>
      <c r="AL16" s="624">
        <v>0.2</v>
      </c>
      <c r="AM16" s="625"/>
      <c r="AN16" s="625"/>
      <c r="AO16" s="661"/>
      <c r="AP16" s="618" t="s">
        <v>265</v>
      </c>
      <c r="AQ16" s="619"/>
      <c r="AR16" s="619"/>
      <c r="AS16" s="619"/>
      <c r="AT16" s="619"/>
      <c r="AU16" s="619"/>
      <c r="AV16" s="619"/>
      <c r="AW16" s="619"/>
      <c r="AX16" s="619"/>
      <c r="AY16" s="619"/>
      <c r="AZ16" s="619"/>
      <c r="BA16" s="619"/>
      <c r="BB16" s="619"/>
      <c r="BC16" s="619"/>
      <c r="BD16" s="619"/>
      <c r="BE16" s="619"/>
      <c r="BF16" s="620"/>
      <c r="BG16" s="621" t="s">
        <v>240</v>
      </c>
      <c r="BH16" s="622"/>
      <c r="BI16" s="622"/>
      <c r="BJ16" s="622"/>
      <c r="BK16" s="622"/>
      <c r="BL16" s="622"/>
      <c r="BM16" s="622"/>
      <c r="BN16" s="623"/>
      <c r="BO16" s="659" t="s">
        <v>139</v>
      </c>
      <c r="BP16" s="659"/>
      <c r="BQ16" s="659"/>
      <c r="BR16" s="659"/>
      <c r="BS16" s="660" t="s">
        <v>240</v>
      </c>
      <c r="BT16" s="660"/>
      <c r="BU16" s="660"/>
      <c r="BV16" s="660"/>
      <c r="BW16" s="660"/>
      <c r="BX16" s="660"/>
      <c r="BY16" s="660"/>
      <c r="BZ16" s="660"/>
      <c r="CA16" s="660"/>
      <c r="CB16" s="700"/>
      <c r="CD16" s="618" t="s">
        <v>266</v>
      </c>
      <c r="CE16" s="619"/>
      <c r="CF16" s="619"/>
      <c r="CG16" s="619"/>
      <c r="CH16" s="619"/>
      <c r="CI16" s="619"/>
      <c r="CJ16" s="619"/>
      <c r="CK16" s="619"/>
      <c r="CL16" s="619"/>
      <c r="CM16" s="619"/>
      <c r="CN16" s="619"/>
      <c r="CO16" s="619"/>
      <c r="CP16" s="619"/>
      <c r="CQ16" s="620"/>
      <c r="CR16" s="621" t="s">
        <v>246</v>
      </c>
      <c r="CS16" s="622"/>
      <c r="CT16" s="622"/>
      <c r="CU16" s="622"/>
      <c r="CV16" s="622"/>
      <c r="CW16" s="622"/>
      <c r="CX16" s="622"/>
      <c r="CY16" s="623"/>
      <c r="CZ16" s="659" t="s">
        <v>246</v>
      </c>
      <c r="DA16" s="659"/>
      <c r="DB16" s="659"/>
      <c r="DC16" s="659"/>
      <c r="DD16" s="627" t="s">
        <v>246</v>
      </c>
      <c r="DE16" s="622"/>
      <c r="DF16" s="622"/>
      <c r="DG16" s="622"/>
      <c r="DH16" s="622"/>
      <c r="DI16" s="622"/>
      <c r="DJ16" s="622"/>
      <c r="DK16" s="622"/>
      <c r="DL16" s="622"/>
      <c r="DM16" s="622"/>
      <c r="DN16" s="622"/>
      <c r="DO16" s="622"/>
      <c r="DP16" s="623"/>
      <c r="DQ16" s="627" t="s">
        <v>139</v>
      </c>
      <c r="DR16" s="622"/>
      <c r="DS16" s="622"/>
      <c r="DT16" s="622"/>
      <c r="DU16" s="622"/>
      <c r="DV16" s="622"/>
      <c r="DW16" s="622"/>
      <c r="DX16" s="622"/>
      <c r="DY16" s="622"/>
      <c r="DZ16" s="622"/>
      <c r="EA16" s="622"/>
      <c r="EB16" s="622"/>
      <c r="EC16" s="658"/>
    </row>
    <row r="17" spans="2:133" ht="11.25" customHeight="1" x14ac:dyDescent="0.2">
      <c r="B17" s="618" t="s">
        <v>267</v>
      </c>
      <c r="C17" s="619"/>
      <c r="D17" s="619"/>
      <c r="E17" s="619"/>
      <c r="F17" s="619"/>
      <c r="G17" s="619"/>
      <c r="H17" s="619"/>
      <c r="I17" s="619"/>
      <c r="J17" s="619"/>
      <c r="K17" s="619"/>
      <c r="L17" s="619"/>
      <c r="M17" s="619"/>
      <c r="N17" s="619"/>
      <c r="O17" s="619"/>
      <c r="P17" s="619"/>
      <c r="Q17" s="620"/>
      <c r="R17" s="621">
        <v>862109</v>
      </c>
      <c r="S17" s="622"/>
      <c r="T17" s="622"/>
      <c r="U17" s="622"/>
      <c r="V17" s="622"/>
      <c r="W17" s="622"/>
      <c r="X17" s="622"/>
      <c r="Y17" s="623"/>
      <c r="Z17" s="659">
        <v>0.5</v>
      </c>
      <c r="AA17" s="659"/>
      <c r="AB17" s="659"/>
      <c r="AC17" s="659"/>
      <c r="AD17" s="660">
        <v>862109</v>
      </c>
      <c r="AE17" s="660"/>
      <c r="AF17" s="660"/>
      <c r="AG17" s="660"/>
      <c r="AH17" s="660"/>
      <c r="AI17" s="660"/>
      <c r="AJ17" s="660"/>
      <c r="AK17" s="660"/>
      <c r="AL17" s="624">
        <v>1.1000000000000001</v>
      </c>
      <c r="AM17" s="625"/>
      <c r="AN17" s="625"/>
      <c r="AO17" s="661"/>
      <c r="AP17" s="618" t="s">
        <v>268</v>
      </c>
      <c r="AQ17" s="619"/>
      <c r="AR17" s="619"/>
      <c r="AS17" s="619"/>
      <c r="AT17" s="619"/>
      <c r="AU17" s="619"/>
      <c r="AV17" s="619"/>
      <c r="AW17" s="619"/>
      <c r="AX17" s="619"/>
      <c r="AY17" s="619"/>
      <c r="AZ17" s="619"/>
      <c r="BA17" s="619"/>
      <c r="BB17" s="619"/>
      <c r="BC17" s="619"/>
      <c r="BD17" s="619"/>
      <c r="BE17" s="619"/>
      <c r="BF17" s="620"/>
      <c r="BG17" s="621" t="s">
        <v>246</v>
      </c>
      <c r="BH17" s="622"/>
      <c r="BI17" s="622"/>
      <c r="BJ17" s="622"/>
      <c r="BK17" s="622"/>
      <c r="BL17" s="622"/>
      <c r="BM17" s="622"/>
      <c r="BN17" s="623"/>
      <c r="BO17" s="659" t="s">
        <v>246</v>
      </c>
      <c r="BP17" s="659"/>
      <c r="BQ17" s="659"/>
      <c r="BR17" s="659"/>
      <c r="BS17" s="660" t="s">
        <v>240</v>
      </c>
      <c r="BT17" s="660"/>
      <c r="BU17" s="660"/>
      <c r="BV17" s="660"/>
      <c r="BW17" s="660"/>
      <c r="BX17" s="660"/>
      <c r="BY17" s="660"/>
      <c r="BZ17" s="660"/>
      <c r="CA17" s="660"/>
      <c r="CB17" s="700"/>
      <c r="CD17" s="618" t="s">
        <v>269</v>
      </c>
      <c r="CE17" s="619"/>
      <c r="CF17" s="619"/>
      <c r="CG17" s="619"/>
      <c r="CH17" s="619"/>
      <c r="CI17" s="619"/>
      <c r="CJ17" s="619"/>
      <c r="CK17" s="619"/>
      <c r="CL17" s="619"/>
      <c r="CM17" s="619"/>
      <c r="CN17" s="619"/>
      <c r="CO17" s="619"/>
      <c r="CP17" s="619"/>
      <c r="CQ17" s="620"/>
      <c r="CR17" s="621">
        <v>15963766</v>
      </c>
      <c r="CS17" s="622"/>
      <c r="CT17" s="622"/>
      <c r="CU17" s="622"/>
      <c r="CV17" s="622"/>
      <c r="CW17" s="622"/>
      <c r="CX17" s="622"/>
      <c r="CY17" s="623"/>
      <c r="CZ17" s="659">
        <v>10.3</v>
      </c>
      <c r="DA17" s="659"/>
      <c r="DB17" s="659"/>
      <c r="DC17" s="659"/>
      <c r="DD17" s="627" t="s">
        <v>246</v>
      </c>
      <c r="DE17" s="622"/>
      <c r="DF17" s="622"/>
      <c r="DG17" s="622"/>
      <c r="DH17" s="622"/>
      <c r="DI17" s="622"/>
      <c r="DJ17" s="622"/>
      <c r="DK17" s="622"/>
      <c r="DL17" s="622"/>
      <c r="DM17" s="622"/>
      <c r="DN17" s="622"/>
      <c r="DO17" s="622"/>
      <c r="DP17" s="623"/>
      <c r="DQ17" s="627">
        <v>15650621</v>
      </c>
      <c r="DR17" s="622"/>
      <c r="DS17" s="622"/>
      <c r="DT17" s="622"/>
      <c r="DU17" s="622"/>
      <c r="DV17" s="622"/>
      <c r="DW17" s="622"/>
      <c r="DX17" s="622"/>
      <c r="DY17" s="622"/>
      <c r="DZ17" s="622"/>
      <c r="EA17" s="622"/>
      <c r="EB17" s="622"/>
      <c r="EC17" s="658"/>
    </row>
    <row r="18" spans="2:133" ht="11.25" customHeight="1" x14ac:dyDescent="0.2">
      <c r="B18" s="618" t="s">
        <v>270</v>
      </c>
      <c r="C18" s="619"/>
      <c r="D18" s="619"/>
      <c r="E18" s="619"/>
      <c r="F18" s="619"/>
      <c r="G18" s="619"/>
      <c r="H18" s="619"/>
      <c r="I18" s="619"/>
      <c r="J18" s="619"/>
      <c r="K18" s="619"/>
      <c r="L18" s="619"/>
      <c r="M18" s="619"/>
      <c r="N18" s="619"/>
      <c r="O18" s="619"/>
      <c r="P18" s="619"/>
      <c r="Q18" s="620"/>
      <c r="R18" s="621">
        <v>410026</v>
      </c>
      <c r="S18" s="622"/>
      <c r="T18" s="622"/>
      <c r="U18" s="622"/>
      <c r="V18" s="622"/>
      <c r="W18" s="622"/>
      <c r="X18" s="622"/>
      <c r="Y18" s="623"/>
      <c r="Z18" s="659">
        <v>0.3</v>
      </c>
      <c r="AA18" s="659"/>
      <c r="AB18" s="659"/>
      <c r="AC18" s="659"/>
      <c r="AD18" s="660">
        <v>410026</v>
      </c>
      <c r="AE18" s="660"/>
      <c r="AF18" s="660"/>
      <c r="AG18" s="660"/>
      <c r="AH18" s="660"/>
      <c r="AI18" s="660"/>
      <c r="AJ18" s="660"/>
      <c r="AK18" s="660"/>
      <c r="AL18" s="624">
        <v>0.5</v>
      </c>
      <c r="AM18" s="625"/>
      <c r="AN18" s="625"/>
      <c r="AO18" s="661"/>
      <c r="AP18" s="618" t="s">
        <v>271</v>
      </c>
      <c r="AQ18" s="619"/>
      <c r="AR18" s="619"/>
      <c r="AS18" s="619"/>
      <c r="AT18" s="619"/>
      <c r="AU18" s="619"/>
      <c r="AV18" s="619"/>
      <c r="AW18" s="619"/>
      <c r="AX18" s="619"/>
      <c r="AY18" s="619"/>
      <c r="AZ18" s="619"/>
      <c r="BA18" s="619"/>
      <c r="BB18" s="619"/>
      <c r="BC18" s="619"/>
      <c r="BD18" s="619"/>
      <c r="BE18" s="619"/>
      <c r="BF18" s="620"/>
      <c r="BG18" s="621" t="s">
        <v>246</v>
      </c>
      <c r="BH18" s="622"/>
      <c r="BI18" s="622"/>
      <c r="BJ18" s="622"/>
      <c r="BK18" s="622"/>
      <c r="BL18" s="622"/>
      <c r="BM18" s="622"/>
      <c r="BN18" s="623"/>
      <c r="BO18" s="659" t="s">
        <v>240</v>
      </c>
      <c r="BP18" s="659"/>
      <c r="BQ18" s="659"/>
      <c r="BR18" s="659"/>
      <c r="BS18" s="660" t="s">
        <v>246</v>
      </c>
      <c r="BT18" s="660"/>
      <c r="BU18" s="660"/>
      <c r="BV18" s="660"/>
      <c r="BW18" s="660"/>
      <c r="BX18" s="660"/>
      <c r="BY18" s="660"/>
      <c r="BZ18" s="660"/>
      <c r="CA18" s="660"/>
      <c r="CB18" s="700"/>
      <c r="CD18" s="618" t="s">
        <v>272</v>
      </c>
      <c r="CE18" s="619"/>
      <c r="CF18" s="619"/>
      <c r="CG18" s="619"/>
      <c r="CH18" s="619"/>
      <c r="CI18" s="619"/>
      <c r="CJ18" s="619"/>
      <c r="CK18" s="619"/>
      <c r="CL18" s="619"/>
      <c r="CM18" s="619"/>
      <c r="CN18" s="619"/>
      <c r="CO18" s="619"/>
      <c r="CP18" s="619"/>
      <c r="CQ18" s="620"/>
      <c r="CR18" s="621" t="s">
        <v>246</v>
      </c>
      <c r="CS18" s="622"/>
      <c r="CT18" s="622"/>
      <c r="CU18" s="622"/>
      <c r="CV18" s="622"/>
      <c r="CW18" s="622"/>
      <c r="CX18" s="622"/>
      <c r="CY18" s="623"/>
      <c r="CZ18" s="659" t="s">
        <v>240</v>
      </c>
      <c r="DA18" s="659"/>
      <c r="DB18" s="659"/>
      <c r="DC18" s="659"/>
      <c r="DD18" s="627" t="s">
        <v>246</v>
      </c>
      <c r="DE18" s="622"/>
      <c r="DF18" s="622"/>
      <c r="DG18" s="622"/>
      <c r="DH18" s="622"/>
      <c r="DI18" s="622"/>
      <c r="DJ18" s="622"/>
      <c r="DK18" s="622"/>
      <c r="DL18" s="622"/>
      <c r="DM18" s="622"/>
      <c r="DN18" s="622"/>
      <c r="DO18" s="622"/>
      <c r="DP18" s="623"/>
      <c r="DQ18" s="627" t="s">
        <v>246</v>
      </c>
      <c r="DR18" s="622"/>
      <c r="DS18" s="622"/>
      <c r="DT18" s="622"/>
      <c r="DU18" s="622"/>
      <c r="DV18" s="622"/>
      <c r="DW18" s="622"/>
      <c r="DX18" s="622"/>
      <c r="DY18" s="622"/>
      <c r="DZ18" s="622"/>
      <c r="EA18" s="622"/>
      <c r="EB18" s="622"/>
      <c r="EC18" s="658"/>
    </row>
    <row r="19" spans="2:133" ht="11.25" customHeight="1" x14ac:dyDescent="0.2">
      <c r="B19" s="618" t="s">
        <v>273</v>
      </c>
      <c r="C19" s="619"/>
      <c r="D19" s="619"/>
      <c r="E19" s="619"/>
      <c r="F19" s="619"/>
      <c r="G19" s="619"/>
      <c r="H19" s="619"/>
      <c r="I19" s="619"/>
      <c r="J19" s="619"/>
      <c r="K19" s="619"/>
      <c r="L19" s="619"/>
      <c r="M19" s="619"/>
      <c r="N19" s="619"/>
      <c r="O19" s="619"/>
      <c r="P19" s="619"/>
      <c r="Q19" s="620"/>
      <c r="R19" s="621">
        <v>396409</v>
      </c>
      <c r="S19" s="622"/>
      <c r="T19" s="622"/>
      <c r="U19" s="622"/>
      <c r="V19" s="622"/>
      <c r="W19" s="622"/>
      <c r="X19" s="622"/>
      <c r="Y19" s="623"/>
      <c r="Z19" s="659">
        <v>0.2</v>
      </c>
      <c r="AA19" s="659"/>
      <c r="AB19" s="659"/>
      <c r="AC19" s="659"/>
      <c r="AD19" s="660">
        <v>396409</v>
      </c>
      <c r="AE19" s="660"/>
      <c r="AF19" s="660"/>
      <c r="AG19" s="660"/>
      <c r="AH19" s="660"/>
      <c r="AI19" s="660"/>
      <c r="AJ19" s="660"/>
      <c r="AK19" s="660"/>
      <c r="AL19" s="624">
        <v>0.5</v>
      </c>
      <c r="AM19" s="625"/>
      <c r="AN19" s="625"/>
      <c r="AO19" s="661"/>
      <c r="AP19" s="618" t="s">
        <v>274</v>
      </c>
      <c r="AQ19" s="619"/>
      <c r="AR19" s="619"/>
      <c r="AS19" s="619"/>
      <c r="AT19" s="619"/>
      <c r="AU19" s="619"/>
      <c r="AV19" s="619"/>
      <c r="AW19" s="619"/>
      <c r="AX19" s="619"/>
      <c r="AY19" s="619"/>
      <c r="AZ19" s="619"/>
      <c r="BA19" s="619"/>
      <c r="BB19" s="619"/>
      <c r="BC19" s="619"/>
      <c r="BD19" s="619"/>
      <c r="BE19" s="619"/>
      <c r="BF19" s="620"/>
      <c r="BG19" s="621">
        <v>4425722</v>
      </c>
      <c r="BH19" s="622"/>
      <c r="BI19" s="622"/>
      <c r="BJ19" s="622"/>
      <c r="BK19" s="622"/>
      <c r="BL19" s="622"/>
      <c r="BM19" s="622"/>
      <c r="BN19" s="623"/>
      <c r="BO19" s="659">
        <v>8.1</v>
      </c>
      <c r="BP19" s="659"/>
      <c r="BQ19" s="659"/>
      <c r="BR19" s="659"/>
      <c r="BS19" s="660" t="s">
        <v>139</v>
      </c>
      <c r="BT19" s="660"/>
      <c r="BU19" s="660"/>
      <c r="BV19" s="660"/>
      <c r="BW19" s="660"/>
      <c r="BX19" s="660"/>
      <c r="BY19" s="660"/>
      <c r="BZ19" s="660"/>
      <c r="CA19" s="660"/>
      <c r="CB19" s="700"/>
      <c r="CD19" s="618" t="s">
        <v>275</v>
      </c>
      <c r="CE19" s="619"/>
      <c r="CF19" s="619"/>
      <c r="CG19" s="619"/>
      <c r="CH19" s="619"/>
      <c r="CI19" s="619"/>
      <c r="CJ19" s="619"/>
      <c r="CK19" s="619"/>
      <c r="CL19" s="619"/>
      <c r="CM19" s="619"/>
      <c r="CN19" s="619"/>
      <c r="CO19" s="619"/>
      <c r="CP19" s="619"/>
      <c r="CQ19" s="620"/>
      <c r="CR19" s="621" t="s">
        <v>240</v>
      </c>
      <c r="CS19" s="622"/>
      <c r="CT19" s="622"/>
      <c r="CU19" s="622"/>
      <c r="CV19" s="622"/>
      <c r="CW19" s="622"/>
      <c r="CX19" s="622"/>
      <c r="CY19" s="623"/>
      <c r="CZ19" s="659" t="s">
        <v>246</v>
      </c>
      <c r="DA19" s="659"/>
      <c r="DB19" s="659"/>
      <c r="DC19" s="659"/>
      <c r="DD19" s="627" t="s">
        <v>139</v>
      </c>
      <c r="DE19" s="622"/>
      <c r="DF19" s="622"/>
      <c r="DG19" s="622"/>
      <c r="DH19" s="622"/>
      <c r="DI19" s="622"/>
      <c r="DJ19" s="622"/>
      <c r="DK19" s="622"/>
      <c r="DL19" s="622"/>
      <c r="DM19" s="622"/>
      <c r="DN19" s="622"/>
      <c r="DO19" s="622"/>
      <c r="DP19" s="623"/>
      <c r="DQ19" s="627" t="s">
        <v>246</v>
      </c>
      <c r="DR19" s="622"/>
      <c r="DS19" s="622"/>
      <c r="DT19" s="622"/>
      <c r="DU19" s="622"/>
      <c r="DV19" s="622"/>
      <c r="DW19" s="622"/>
      <c r="DX19" s="622"/>
      <c r="DY19" s="622"/>
      <c r="DZ19" s="622"/>
      <c r="EA19" s="622"/>
      <c r="EB19" s="622"/>
      <c r="EC19" s="658"/>
    </row>
    <row r="20" spans="2:133" ht="11.25" customHeight="1" x14ac:dyDescent="0.2">
      <c r="B20" s="688" t="s">
        <v>276</v>
      </c>
      <c r="C20" s="689"/>
      <c r="D20" s="689"/>
      <c r="E20" s="689"/>
      <c r="F20" s="689"/>
      <c r="G20" s="689"/>
      <c r="H20" s="689"/>
      <c r="I20" s="689"/>
      <c r="J20" s="689"/>
      <c r="K20" s="689"/>
      <c r="L20" s="689"/>
      <c r="M20" s="689"/>
      <c r="N20" s="689"/>
      <c r="O20" s="689"/>
      <c r="P20" s="689"/>
      <c r="Q20" s="690"/>
      <c r="R20" s="621">
        <v>13617</v>
      </c>
      <c r="S20" s="622"/>
      <c r="T20" s="622"/>
      <c r="U20" s="622"/>
      <c r="V20" s="622"/>
      <c r="W20" s="622"/>
      <c r="X20" s="622"/>
      <c r="Y20" s="623"/>
      <c r="Z20" s="659">
        <v>0</v>
      </c>
      <c r="AA20" s="659"/>
      <c r="AB20" s="659"/>
      <c r="AC20" s="659"/>
      <c r="AD20" s="660">
        <v>13617</v>
      </c>
      <c r="AE20" s="660"/>
      <c r="AF20" s="660"/>
      <c r="AG20" s="660"/>
      <c r="AH20" s="660"/>
      <c r="AI20" s="660"/>
      <c r="AJ20" s="660"/>
      <c r="AK20" s="660"/>
      <c r="AL20" s="624">
        <v>0</v>
      </c>
      <c r="AM20" s="625"/>
      <c r="AN20" s="625"/>
      <c r="AO20" s="661"/>
      <c r="AP20" s="618" t="s">
        <v>277</v>
      </c>
      <c r="AQ20" s="619"/>
      <c r="AR20" s="619"/>
      <c r="AS20" s="619"/>
      <c r="AT20" s="619"/>
      <c r="AU20" s="619"/>
      <c r="AV20" s="619"/>
      <c r="AW20" s="619"/>
      <c r="AX20" s="619"/>
      <c r="AY20" s="619"/>
      <c r="AZ20" s="619"/>
      <c r="BA20" s="619"/>
      <c r="BB20" s="619"/>
      <c r="BC20" s="619"/>
      <c r="BD20" s="619"/>
      <c r="BE20" s="619"/>
      <c r="BF20" s="620"/>
      <c r="BG20" s="621">
        <v>4425722</v>
      </c>
      <c r="BH20" s="622"/>
      <c r="BI20" s="622"/>
      <c r="BJ20" s="622"/>
      <c r="BK20" s="622"/>
      <c r="BL20" s="622"/>
      <c r="BM20" s="622"/>
      <c r="BN20" s="623"/>
      <c r="BO20" s="659">
        <v>8.1</v>
      </c>
      <c r="BP20" s="659"/>
      <c r="BQ20" s="659"/>
      <c r="BR20" s="659"/>
      <c r="BS20" s="660" t="s">
        <v>246</v>
      </c>
      <c r="BT20" s="660"/>
      <c r="BU20" s="660"/>
      <c r="BV20" s="660"/>
      <c r="BW20" s="660"/>
      <c r="BX20" s="660"/>
      <c r="BY20" s="660"/>
      <c r="BZ20" s="660"/>
      <c r="CA20" s="660"/>
      <c r="CB20" s="700"/>
      <c r="CD20" s="618" t="s">
        <v>278</v>
      </c>
      <c r="CE20" s="619"/>
      <c r="CF20" s="619"/>
      <c r="CG20" s="619"/>
      <c r="CH20" s="619"/>
      <c r="CI20" s="619"/>
      <c r="CJ20" s="619"/>
      <c r="CK20" s="619"/>
      <c r="CL20" s="619"/>
      <c r="CM20" s="619"/>
      <c r="CN20" s="619"/>
      <c r="CO20" s="619"/>
      <c r="CP20" s="619"/>
      <c r="CQ20" s="620"/>
      <c r="CR20" s="621">
        <v>155389274</v>
      </c>
      <c r="CS20" s="622"/>
      <c r="CT20" s="622"/>
      <c r="CU20" s="622"/>
      <c r="CV20" s="622"/>
      <c r="CW20" s="622"/>
      <c r="CX20" s="622"/>
      <c r="CY20" s="623"/>
      <c r="CZ20" s="659">
        <v>100</v>
      </c>
      <c r="DA20" s="659"/>
      <c r="DB20" s="659"/>
      <c r="DC20" s="659"/>
      <c r="DD20" s="627">
        <v>18578680</v>
      </c>
      <c r="DE20" s="622"/>
      <c r="DF20" s="622"/>
      <c r="DG20" s="622"/>
      <c r="DH20" s="622"/>
      <c r="DI20" s="622"/>
      <c r="DJ20" s="622"/>
      <c r="DK20" s="622"/>
      <c r="DL20" s="622"/>
      <c r="DM20" s="622"/>
      <c r="DN20" s="622"/>
      <c r="DO20" s="622"/>
      <c r="DP20" s="623"/>
      <c r="DQ20" s="627">
        <v>86792222</v>
      </c>
      <c r="DR20" s="622"/>
      <c r="DS20" s="622"/>
      <c r="DT20" s="622"/>
      <c r="DU20" s="622"/>
      <c r="DV20" s="622"/>
      <c r="DW20" s="622"/>
      <c r="DX20" s="622"/>
      <c r="DY20" s="622"/>
      <c r="DZ20" s="622"/>
      <c r="EA20" s="622"/>
      <c r="EB20" s="622"/>
      <c r="EC20" s="658"/>
    </row>
    <row r="21" spans="2:133" ht="11.25" customHeight="1" x14ac:dyDescent="0.2">
      <c r="B21" s="618" t="s">
        <v>279</v>
      </c>
      <c r="C21" s="619"/>
      <c r="D21" s="619"/>
      <c r="E21" s="619"/>
      <c r="F21" s="619"/>
      <c r="G21" s="619"/>
      <c r="H21" s="619"/>
      <c r="I21" s="619"/>
      <c r="J21" s="619"/>
      <c r="K21" s="619"/>
      <c r="L21" s="619"/>
      <c r="M21" s="619"/>
      <c r="N21" s="619"/>
      <c r="O21" s="619"/>
      <c r="P21" s="619"/>
      <c r="Q21" s="620"/>
      <c r="R21" s="621">
        <v>13992643</v>
      </c>
      <c r="S21" s="622"/>
      <c r="T21" s="622"/>
      <c r="U21" s="622"/>
      <c r="V21" s="622"/>
      <c r="W21" s="622"/>
      <c r="X21" s="622"/>
      <c r="Y21" s="623"/>
      <c r="Z21" s="659">
        <v>8.6</v>
      </c>
      <c r="AA21" s="659"/>
      <c r="AB21" s="659"/>
      <c r="AC21" s="659"/>
      <c r="AD21" s="660">
        <v>12939127</v>
      </c>
      <c r="AE21" s="660"/>
      <c r="AF21" s="660"/>
      <c r="AG21" s="660"/>
      <c r="AH21" s="660"/>
      <c r="AI21" s="660"/>
      <c r="AJ21" s="660"/>
      <c r="AK21" s="660"/>
      <c r="AL21" s="624">
        <v>16.7</v>
      </c>
      <c r="AM21" s="625"/>
      <c r="AN21" s="625"/>
      <c r="AO21" s="661"/>
      <c r="AP21" s="618" t="s">
        <v>280</v>
      </c>
      <c r="AQ21" s="698"/>
      <c r="AR21" s="698"/>
      <c r="AS21" s="698"/>
      <c r="AT21" s="698"/>
      <c r="AU21" s="698"/>
      <c r="AV21" s="698"/>
      <c r="AW21" s="698"/>
      <c r="AX21" s="698"/>
      <c r="AY21" s="698"/>
      <c r="AZ21" s="698"/>
      <c r="BA21" s="698"/>
      <c r="BB21" s="698"/>
      <c r="BC21" s="698"/>
      <c r="BD21" s="698"/>
      <c r="BE21" s="698"/>
      <c r="BF21" s="699"/>
      <c r="BG21" s="621">
        <v>53551</v>
      </c>
      <c r="BH21" s="622"/>
      <c r="BI21" s="622"/>
      <c r="BJ21" s="622"/>
      <c r="BK21" s="622"/>
      <c r="BL21" s="622"/>
      <c r="BM21" s="622"/>
      <c r="BN21" s="623"/>
      <c r="BO21" s="659">
        <v>0.1</v>
      </c>
      <c r="BP21" s="659"/>
      <c r="BQ21" s="659"/>
      <c r="BR21" s="659"/>
      <c r="BS21" s="660" t="s">
        <v>246</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281</v>
      </c>
      <c r="C22" s="619"/>
      <c r="D22" s="619"/>
      <c r="E22" s="619"/>
      <c r="F22" s="619"/>
      <c r="G22" s="619"/>
      <c r="H22" s="619"/>
      <c r="I22" s="619"/>
      <c r="J22" s="619"/>
      <c r="K22" s="619"/>
      <c r="L22" s="619"/>
      <c r="M22" s="619"/>
      <c r="N22" s="619"/>
      <c r="O22" s="619"/>
      <c r="P22" s="619"/>
      <c r="Q22" s="620"/>
      <c r="R22" s="621">
        <v>12939127</v>
      </c>
      <c r="S22" s="622"/>
      <c r="T22" s="622"/>
      <c r="U22" s="622"/>
      <c r="V22" s="622"/>
      <c r="W22" s="622"/>
      <c r="X22" s="622"/>
      <c r="Y22" s="623"/>
      <c r="Z22" s="659">
        <v>8</v>
      </c>
      <c r="AA22" s="659"/>
      <c r="AB22" s="659"/>
      <c r="AC22" s="659"/>
      <c r="AD22" s="660">
        <v>12939127</v>
      </c>
      <c r="AE22" s="660"/>
      <c r="AF22" s="660"/>
      <c r="AG22" s="660"/>
      <c r="AH22" s="660"/>
      <c r="AI22" s="660"/>
      <c r="AJ22" s="660"/>
      <c r="AK22" s="660"/>
      <c r="AL22" s="624">
        <v>16.7</v>
      </c>
      <c r="AM22" s="625"/>
      <c r="AN22" s="625"/>
      <c r="AO22" s="661"/>
      <c r="AP22" s="618" t="s">
        <v>282</v>
      </c>
      <c r="AQ22" s="698"/>
      <c r="AR22" s="698"/>
      <c r="AS22" s="698"/>
      <c r="AT22" s="698"/>
      <c r="AU22" s="698"/>
      <c r="AV22" s="698"/>
      <c r="AW22" s="698"/>
      <c r="AX22" s="698"/>
      <c r="AY22" s="698"/>
      <c r="AZ22" s="698"/>
      <c r="BA22" s="698"/>
      <c r="BB22" s="698"/>
      <c r="BC22" s="698"/>
      <c r="BD22" s="698"/>
      <c r="BE22" s="698"/>
      <c r="BF22" s="699"/>
      <c r="BG22" s="621">
        <v>2215307</v>
      </c>
      <c r="BH22" s="622"/>
      <c r="BI22" s="622"/>
      <c r="BJ22" s="622"/>
      <c r="BK22" s="622"/>
      <c r="BL22" s="622"/>
      <c r="BM22" s="622"/>
      <c r="BN22" s="623"/>
      <c r="BO22" s="659">
        <v>4.0999999999999996</v>
      </c>
      <c r="BP22" s="659"/>
      <c r="BQ22" s="659"/>
      <c r="BR22" s="659"/>
      <c r="BS22" s="660" t="s">
        <v>246</v>
      </c>
      <c r="BT22" s="660"/>
      <c r="BU22" s="660"/>
      <c r="BV22" s="660"/>
      <c r="BW22" s="660"/>
      <c r="BX22" s="660"/>
      <c r="BY22" s="660"/>
      <c r="BZ22" s="660"/>
      <c r="CA22" s="660"/>
      <c r="CB22" s="700"/>
      <c r="CD22" s="673" t="s">
        <v>283</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284</v>
      </c>
      <c r="C23" s="619"/>
      <c r="D23" s="619"/>
      <c r="E23" s="619"/>
      <c r="F23" s="619"/>
      <c r="G23" s="619"/>
      <c r="H23" s="619"/>
      <c r="I23" s="619"/>
      <c r="J23" s="619"/>
      <c r="K23" s="619"/>
      <c r="L23" s="619"/>
      <c r="M23" s="619"/>
      <c r="N23" s="619"/>
      <c r="O23" s="619"/>
      <c r="P23" s="619"/>
      <c r="Q23" s="620"/>
      <c r="R23" s="621">
        <v>1046733</v>
      </c>
      <c r="S23" s="622"/>
      <c r="T23" s="622"/>
      <c r="U23" s="622"/>
      <c r="V23" s="622"/>
      <c r="W23" s="622"/>
      <c r="X23" s="622"/>
      <c r="Y23" s="623"/>
      <c r="Z23" s="659">
        <v>0.6</v>
      </c>
      <c r="AA23" s="659"/>
      <c r="AB23" s="659"/>
      <c r="AC23" s="659"/>
      <c r="AD23" s="660" t="s">
        <v>139</v>
      </c>
      <c r="AE23" s="660"/>
      <c r="AF23" s="660"/>
      <c r="AG23" s="660"/>
      <c r="AH23" s="660"/>
      <c r="AI23" s="660"/>
      <c r="AJ23" s="660"/>
      <c r="AK23" s="660"/>
      <c r="AL23" s="624" t="s">
        <v>246</v>
      </c>
      <c r="AM23" s="625"/>
      <c r="AN23" s="625"/>
      <c r="AO23" s="661"/>
      <c r="AP23" s="618" t="s">
        <v>285</v>
      </c>
      <c r="AQ23" s="698"/>
      <c r="AR23" s="698"/>
      <c r="AS23" s="698"/>
      <c r="AT23" s="698"/>
      <c r="AU23" s="698"/>
      <c r="AV23" s="698"/>
      <c r="AW23" s="698"/>
      <c r="AX23" s="698"/>
      <c r="AY23" s="698"/>
      <c r="AZ23" s="698"/>
      <c r="BA23" s="698"/>
      <c r="BB23" s="698"/>
      <c r="BC23" s="698"/>
      <c r="BD23" s="698"/>
      <c r="BE23" s="698"/>
      <c r="BF23" s="699"/>
      <c r="BG23" s="621">
        <v>2156864</v>
      </c>
      <c r="BH23" s="622"/>
      <c r="BI23" s="622"/>
      <c r="BJ23" s="622"/>
      <c r="BK23" s="622"/>
      <c r="BL23" s="622"/>
      <c r="BM23" s="622"/>
      <c r="BN23" s="623"/>
      <c r="BO23" s="659">
        <v>4</v>
      </c>
      <c r="BP23" s="659"/>
      <c r="BQ23" s="659"/>
      <c r="BR23" s="659"/>
      <c r="BS23" s="660" t="s">
        <v>139</v>
      </c>
      <c r="BT23" s="660"/>
      <c r="BU23" s="660"/>
      <c r="BV23" s="660"/>
      <c r="BW23" s="660"/>
      <c r="BX23" s="660"/>
      <c r="BY23" s="660"/>
      <c r="BZ23" s="660"/>
      <c r="CA23" s="660"/>
      <c r="CB23" s="700"/>
      <c r="CD23" s="673" t="s">
        <v>223</v>
      </c>
      <c r="CE23" s="674"/>
      <c r="CF23" s="674"/>
      <c r="CG23" s="674"/>
      <c r="CH23" s="674"/>
      <c r="CI23" s="674"/>
      <c r="CJ23" s="674"/>
      <c r="CK23" s="674"/>
      <c r="CL23" s="674"/>
      <c r="CM23" s="674"/>
      <c r="CN23" s="674"/>
      <c r="CO23" s="674"/>
      <c r="CP23" s="674"/>
      <c r="CQ23" s="675"/>
      <c r="CR23" s="673" t="s">
        <v>286</v>
      </c>
      <c r="CS23" s="674"/>
      <c r="CT23" s="674"/>
      <c r="CU23" s="674"/>
      <c r="CV23" s="674"/>
      <c r="CW23" s="674"/>
      <c r="CX23" s="674"/>
      <c r="CY23" s="675"/>
      <c r="CZ23" s="673" t="s">
        <v>287</v>
      </c>
      <c r="DA23" s="674"/>
      <c r="DB23" s="674"/>
      <c r="DC23" s="675"/>
      <c r="DD23" s="673" t="s">
        <v>288</v>
      </c>
      <c r="DE23" s="674"/>
      <c r="DF23" s="674"/>
      <c r="DG23" s="674"/>
      <c r="DH23" s="674"/>
      <c r="DI23" s="674"/>
      <c r="DJ23" s="674"/>
      <c r="DK23" s="675"/>
      <c r="DL23" s="711" t="s">
        <v>289</v>
      </c>
      <c r="DM23" s="712"/>
      <c r="DN23" s="712"/>
      <c r="DO23" s="712"/>
      <c r="DP23" s="712"/>
      <c r="DQ23" s="712"/>
      <c r="DR23" s="712"/>
      <c r="DS23" s="712"/>
      <c r="DT23" s="712"/>
      <c r="DU23" s="712"/>
      <c r="DV23" s="713"/>
      <c r="DW23" s="673" t="s">
        <v>290</v>
      </c>
      <c r="DX23" s="674"/>
      <c r="DY23" s="674"/>
      <c r="DZ23" s="674"/>
      <c r="EA23" s="674"/>
      <c r="EB23" s="674"/>
      <c r="EC23" s="675"/>
    </row>
    <row r="24" spans="2:133" ht="11.25" customHeight="1" x14ac:dyDescent="0.2">
      <c r="B24" s="618" t="s">
        <v>291</v>
      </c>
      <c r="C24" s="619"/>
      <c r="D24" s="619"/>
      <c r="E24" s="619"/>
      <c r="F24" s="619"/>
      <c r="G24" s="619"/>
      <c r="H24" s="619"/>
      <c r="I24" s="619"/>
      <c r="J24" s="619"/>
      <c r="K24" s="619"/>
      <c r="L24" s="619"/>
      <c r="M24" s="619"/>
      <c r="N24" s="619"/>
      <c r="O24" s="619"/>
      <c r="P24" s="619"/>
      <c r="Q24" s="620"/>
      <c r="R24" s="621">
        <v>6783</v>
      </c>
      <c r="S24" s="622"/>
      <c r="T24" s="622"/>
      <c r="U24" s="622"/>
      <c r="V24" s="622"/>
      <c r="W24" s="622"/>
      <c r="X24" s="622"/>
      <c r="Y24" s="623"/>
      <c r="Z24" s="659">
        <v>0</v>
      </c>
      <c r="AA24" s="659"/>
      <c r="AB24" s="659"/>
      <c r="AC24" s="659"/>
      <c r="AD24" s="660" t="s">
        <v>246</v>
      </c>
      <c r="AE24" s="660"/>
      <c r="AF24" s="660"/>
      <c r="AG24" s="660"/>
      <c r="AH24" s="660"/>
      <c r="AI24" s="660"/>
      <c r="AJ24" s="660"/>
      <c r="AK24" s="660"/>
      <c r="AL24" s="624" t="s">
        <v>139</v>
      </c>
      <c r="AM24" s="625"/>
      <c r="AN24" s="625"/>
      <c r="AO24" s="661"/>
      <c r="AP24" s="618" t="s">
        <v>292</v>
      </c>
      <c r="AQ24" s="698"/>
      <c r="AR24" s="698"/>
      <c r="AS24" s="698"/>
      <c r="AT24" s="698"/>
      <c r="AU24" s="698"/>
      <c r="AV24" s="698"/>
      <c r="AW24" s="698"/>
      <c r="AX24" s="698"/>
      <c r="AY24" s="698"/>
      <c r="AZ24" s="698"/>
      <c r="BA24" s="698"/>
      <c r="BB24" s="698"/>
      <c r="BC24" s="698"/>
      <c r="BD24" s="698"/>
      <c r="BE24" s="698"/>
      <c r="BF24" s="699"/>
      <c r="BG24" s="621" t="s">
        <v>240</v>
      </c>
      <c r="BH24" s="622"/>
      <c r="BI24" s="622"/>
      <c r="BJ24" s="622"/>
      <c r="BK24" s="622"/>
      <c r="BL24" s="622"/>
      <c r="BM24" s="622"/>
      <c r="BN24" s="623"/>
      <c r="BO24" s="659" t="s">
        <v>246</v>
      </c>
      <c r="BP24" s="659"/>
      <c r="BQ24" s="659"/>
      <c r="BR24" s="659"/>
      <c r="BS24" s="660" t="s">
        <v>139</v>
      </c>
      <c r="BT24" s="660"/>
      <c r="BU24" s="660"/>
      <c r="BV24" s="660"/>
      <c r="BW24" s="660"/>
      <c r="BX24" s="660"/>
      <c r="BY24" s="660"/>
      <c r="BZ24" s="660"/>
      <c r="CA24" s="660"/>
      <c r="CB24" s="700"/>
      <c r="CD24" s="679" t="s">
        <v>293</v>
      </c>
      <c r="CE24" s="680"/>
      <c r="CF24" s="680"/>
      <c r="CG24" s="680"/>
      <c r="CH24" s="680"/>
      <c r="CI24" s="680"/>
      <c r="CJ24" s="680"/>
      <c r="CK24" s="680"/>
      <c r="CL24" s="680"/>
      <c r="CM24" s="680"/>
      <c r="CN24" s="680"/>
      <c r="CO24" s="680"/>
      <c r="CP24" s="680"/>
      <c r="CQ24" s="681"/>
      <c r="CR24" s="676">
        <v>74243614</v>
      </c>
      <c r="CS24" s="677"/>
      <c r="CT24" s="677"/>
      <c r="CU24" s="677"/>
      <c r="CV24" s="677"/>
      <c r="CW24" s="677"/>
      <c r="CX24" s="677"/>
      <c r="CY24" s="702"/>
      <c r="CZ24" s="703">
        <v>47.8</v>
      </c>
      <c r="DA24" s="685"/>
      <c r="DB24" s="685"/>
      <c r="DC24" s="705"/>
      <c r="DD24" s="701">
        <v>45923193</v>
      </c>
      <c r="DE24" s="677"/>
      <c r="DF24" s="677"/>
      <c r="DG24" s="677"/>
      <c r="DH24" s="677"/>
      <c r="DI24" s="677"/>
      <c r="DJ24" s="677"/>
      <c r="DK24" s="702"/>
      <c r="DL24" s="701">
        <v>45253728</v>
      </c>
      <c r="DM24" s="677"/>
      <c r="DN24" s="677"/>
      <c r="DO24" s="677"/>
      <c r="DP24" s="677"/>
      <c r="DQ24" s="677"/>
      <c r="DR24" s="677"/>
      <c r="DS24" s="677"/>
      <c r="DT24" s="677"/>
      <c r="DU24" s="677"/>
      <c r="DV24" s="702"/>
      <c r="DW24" s="703">
        <v>56.2</v>
      </c>
      <c r="DX24" s="685"/>
      <c r="DY24" s="685"/>
      <c r="DZ24" s="685"/>
      <c r="EA24" s="685"/>
      <c r="EB24" s="685"/>
      <c r="EC24" s="704"/>
    </row>
    <row r="25" spans="2:133" ht="11.25" customHeight="1" x14ac:dyDescent="0.2">
      <c r="B25" s="618" t="s">
        <v>294</v>
      </c>
      <c r="C25" s="619"/>
      <c r="D25" s="619"/>
      <c r="E25" s="619"/>
      <c r="F25" s="619"/>
      <c r="G25" s="619"/>
      <c r="H25" s="619"/>
      <c r="I25" s="619"/>
      <c r="J25" s="619"/>
      <c r="K25" s="619"/>
      <c r="L25" s="619"/>
      <c r="M25" s="619"/>
      <c r="N25" s="619"/>
      <c r="O25" s="619"/>
      <c r="P25" s="619"/>
      <c r="Q25" s="620"/>
      <c r="R25" s="621">
        <v>80241153</v>
      </c>
      <c r="S25" s="622"/>
      <c r="T25" s="622"/>
      <c r="U25" s="622"/>
      <c r="V25" s="622"/>
      <c r="W25" s="622"/>
      <c r="X25" s="622"/>
      <c r="Y25" s="623"/>
      <c r="Z25" s="659">
        <v>49.6</v>
      </c>
      <c r="AA25" s="659"/>
      <c r="AB25" s="659"/>
      <c r="AC25" s="659"/>
      <c r="AD25" s="660">
        <v>77030773</v>
      </c>
      <c r="AE25" s="660"/>
      <c r="AF25" s="660"/>
      <c r="AG25" s="660"/>
      <c r="AH25" s="660"/>
      <c r="AI25" s="660"/>
      <c r="AJ25" s="660"/>
      <c r="AK25" s="660"/>
      <c r="AL25" s="624">
        <v>99.5</v>
      </c>
      <c r="AM25" s="625"/>
      <c r="AN25" s="625"/>
      <c r="AO25" s="661"/>
      <c r="AP25" s="618" t="s">
        <v>295</v>
      </c>
      <c r="AQ25" s="698"/>
      <c r="AR25" s="698"/>
      <c r="AS25" s="698"/>
      <c r="AT25" s="698"/>
      <c r="AU25" s="698"/>
      <c r="AV25" s="698"/>
      <c r="AW25" s="698"/>
      <c r="AX25" s="698"/>
      <c r="AY25" s="698"/>
      <c r="AZ25" s="698"/>
      <c r="BA25" s="698"/>
      <c r="BB25" s="698"/>
      <c r="BC25" s="698"/>
      <c r="BD25" s="698"/>
      <c r="BE25" s="698"/>
      <c r="BF25" s="699"/>
      <c r="BG25" s="621" t="s">
        <v>246</v>
      </c>
      <c r="BH25" s="622"/>
      <c r="BI25" s="622"/>
      <c r="BJ25" s="622"/>
      <c r="BK25" s="622"/>
      <c r="BL25" s="622"/>
      <c r="BM25" s="622"/>
      <c r="BN25" s="623"/>
      <c r="BO25" s="659" t="s">
        <v>246</v>
      </c>
      <c r="BP25" s="659"/>
      <c r="BQ25" s="659"/>
      <c r="BR25" s="659"/>
      <c r="BS25" s="660" t="s">
        <v>139</v>
      </c>
      <c r="BT25" s="660"/>
      <c r="BU25" s="660"/>
      <c r="BV25" s="660"/>
      <c r="BW25" s="660"/>
      <c r="BX25" s="660"/>
      <c r="BY25" s="660"/>
      <c r="BZ25" s="660"/>
      <c r="CA25" s="660"/>
      <c r="CB25" s="700"/>
      <c r="CD25" s="618" t="s">
        <v>296</v>
      </c>
      <c r="CE25" s="619"/>
      <c r="CF25" s="619"/>
      <c r="CG25" s="619"/>
      <c r="CH25" s="619"/>
      <c r="CI25" s="619"/>
      <c r="CJ25" s="619"/>
      <c r="CK25" s="619"/>
      <c r="CL25" s="619"/>
      <c r="CM25" s="619"/>
      <c r="CN25" s="619"/>
      <c r="CO25" s="619"/>
      <c r="CP25" s="619"/>
      <c r="CQ25" s="620"/>
      <c r="CR25" s="621">
        <v>21104081</v>
      </c>
      <c r="CS25" s="634"/>
      <c r="CT25" s="634"/>
      <c r="CU25" s="634"/>
      <c r="CV25" s="634"/>
      <c r="CW25" s="634"/>
      <c r="CX25" s="634"/>
      <c r="CY25" s="635"/>
      <c r="CZ25" s="624">
        <v>13.6</v>
      </c>
      <c r="DA25" s="636"/>
      <c r="DB25" s="636"/>
      <c r="DC25" s="637"/>
      <c r="DD25" s="627">
        <v>19967037</v>
      </c>
      <c r="DE25" s="634"/>
      <c r="DF25" s="634"/>
      <c r="DG25" s="634"/>
      <c r="DH25" s="634"/>
      <c r="DI25" s="634"/>
      <c r="DJ25" s="634"/>
      <c r="DK25" s="635"/>
      <c r="DL25" s="627">
        <v>19306395</v>
      </c>
      <c r="DM25" s="634"/>
      <c r="DN25" s="634"/>
      <c r="DO25" s="634"/>
      <c r="DP25" s="634"/>
      <c r="DQ25" s="634"/>
      <c r="DR25" s="634"/>
      <c r="DS25" s="634"/>
      <c r="DT25" s="634"/>
      <c r="DU25" s="634"/>
      <c r="DV25" s="635"/>
      <c r="DW25" s="624">
        <v>24</v>
      </c>
      <c r="DX25" s="636"/>
      <c r="DY25" s="636"/>
      <c r="DZ25" s="636"/>
      <c r="EA25" s="636"/>
      <c r="EB25" s="636"/>
      <c r="EC25" s="648"/>
    </row>
    <row r="26" spans="2:133" ht="11.25" customHeight="1" x14ac:dyDescent="0.2">
      <c r="B26" s="618" t="s">
        <v>297</v>
      </c>
      <c r="C26" s="619"/>
      <c r="D26" s="619"/>
      <c r="E26" s="619"/>
      <c r="F26" s="619"/>
      <c r="G26" s="619"/>
      <c r="H26" s="619"/>
      <c r="I26" s="619"/>
      <c r="J26" s="619"/>
      <c r="K26" s="619"/>
      <c r="L26" s="619"/>
      <c r="M26" s="619"/>
      <c r="N26" s="619"/>
      <c r="O26" s="619"/>
      <c r="P26" s="619"/>
      <c r="Q26" s="620"/>
      <c r="R26" s="621">
        <v>76278</v>
      </c>
      <c r="S26" s="622"/>
      <c r="T26" s="622"/>
      <c r="U26" s="622"/>
      <c r="V26" s="622"/>
      <c r="W26" s="622"/>
      <c r="X26" s="622"/>
      <c r="Y26" s="623"/>
      <c r="Z26" s="659">
        <v>0</v>
      </c>
      <c r="AA26" s="659"/>
      <c r="AB26" s="659"/>
      <c r="AC26" s="659"/>
      <c r="AD26" s="660">
        <v>76278</v>
      </c>
      <c r="AE26" s="660"/>
      <c r="AF26" s="660"/>
      <c r="AG26" s="660"/>
      <c r="AH26" s="660"/>
      <c r="AI26" s="660"/>
      <c r="AJ26" s="660"/>
      <c r="AK26" s="660"/>
      <c r="AL26" s="624">
        <v>0.1</v>
      </c>
      <c r="AM26" s="625"/>
      <c r="AN26" s="625"/>
      <c r="AO26" s="661"/>
      <c r="AP26" s="618" t="s">
        <v>298</v>
      </c>
      <c r="AQ26" s="698"/>
      <c r="AR26" s="698"/>
      <c r="AS26" s="698"/>
      <c r="AT26" s="698"/>
      <c r="AU26" s="698"/>
      <c r="AV26" s="698"/>
      <c r="AW26" s="698"/>
      <c r="AX26" s="698"/>
      <c r="AY26" s="698"/>
      <c r="AZ26" s="698"/>
      <c r="BA26" s="698"/>
      <c r="BB26" s="698"/>
      <c r="BC26" s="698"/>
      <c r="BD26" s="698"/>
      <c r="BE26" s="698"/>
      <c r="BF26" s="699"/>
      <c r="BG26" s="621" t="s">
        <v>246</v>
      </c>
      <c r="BH26" s="622"/>
      <c r="BI26" s="622"/>
      <c r="BJ26" s="622"/>
      <c r="BK26" s="622"/>
      <c r="BL26" s="622"/>
      <c r="BM26" s="622"/>
      <c r="BN26" s="623"/>
      <c r="BO26" s="659" t="s">
        <v>246</v>
      </c>
      <c r="BP26" s="659"/>
      <c r="BQ26" s="659"/>
      <c r="BR26" s="659"/>
      <c r="BS26" s="660" t="s">
        <v>240</v>
      </c>
      <c r="BT26" s="660"/>
      <c r="BU26" s="660"/>
      <c r="BV26" s="660"/>
      <c r="BW26" s="660"/>
      <c r="BX26" s="660"/>
      <c r="BY26" s="660"/>
      <c r="BZ26" s="660"/>
      <c r="CA26" s="660"/>
      <c r="CB26" s="700"/>
      <c r="CD26" s="618" t="s">
        <v>299</v>
      </c>
      <c r="CE26" s="619"/>
      <c r="CF26" s="619"/>
      <c r="CG26" s="619"/>
      <c r="CH26" s="619"/>
      <c r="CI26" s="619"/>
      <c r="CJ26" s="619"/>
      <c r="CK26" s="619"/>
      <c r="CL26" s="619"/>
      <c r="CM26" s="619"/>
      <c r="CN26" s="619"/>
      <c r="CO26" s="619"/>
      <c r="CP26" s="619"/>
      <c r="CQ26" s="620"/>
      <c r="CR26" s="621">
        <v>13837070</v>
      </c>
      <c r="CS26" s="622"/>
      <c r="CT26" s="622"/>
      <c r="CU26" s="622"/>
      <c r="CV26" s="622"/>
      <c r="CW26" s="622"/>
      <c r="CX26" s="622"/>
      <c r="CY26" s="623"/>
      <c r="CZ26" s="624">
        <v>8.9</v>
      </c>
      <c r="DA26" s="636"/>
      <c r="DB26" s="636"/>
      <c r="DC26" s="637"/>
      <c r="DD26" s="627">
        <v>13057453</v>
      </c>
      <c r="DE26" s="622"/>
      <c r="DF26" s="622"/>
      <c r="DG26" s="622"/>
      <c r="DH26" s="622"/>
      <c r="DI26" s="622"/>
      <c r="DJ26" s="622"/>
      <c r="DK26" s="623"/>
      <c r="DL26" s="627" t="s">
        <v>240</v>
      </c>
      <c r="DM26" s="622"/>
      <c r="DN26" s="622"/>
      <c r="DO26" s="622"/>
      <c r="DP26" s="622"/>
      <c r="DQ26" s="622"/>
      <c r="DR26" s="622"/>
      <c r="DS26" s="622"/>
      <c r="DT26" s="622"/>
      <c r="DU26" s="622"/>
      <c r="DV26" s="623"/>
      <c r="DW26" s="624" t="s">
        <v>246</v>
      </c>
      <c r="DX26" s="636"/>
      <c r="DY26" s="636"/>
      <c r="DZ26" s="636"/>
      <c r="EA26" s="636"/>
      <c r="EB26" s="636"/>
      <c r="EC26" s="648"/>
    </row>
    <row r="27" spans="2:133" ht="11.25" customHeight="1" x14ac:dyDescent="0.2">
      <c r="B27" s="618" t="s">
        <v>300</v>
      </c>
      <c r="C27" s="619"/>
      <c r="D27" s="619"/>
      <c r="E27" s="619"/>
      <c r="F27" s="619"/>
      <c r="G27" s="619"/>
      <c r="H27" s="619"/>
      <c r="I27" s="619"/>
      <c r="J27" s="619"/>
      <c r="K27" s="619"/>
      <c r="L27" s="619"/>
      <c r="M27" s="619"/>
      <c r="N27" s="619"/>
      <c r="O27" s="619"/>
      <c r="P27" s="619"/>
      <c r="Q27" s="620"/>
      <c r="R27" s="621">
        <v>331609</v>
      </c>
      <c r="S27" s="622"/>
      <c r="T27" s="622"/>
      <c r="U27" s="622"/>
      <c r="V27" s="622"/>
      <c r="W27" s="622"/>
      <c r="X27" s="622"/>
      <c r="Y27" s="623"/>
      <c r="Z27" s="659">
        <v>0.2</v>
      </c>
      <c r="AA27" s="659"/>
      <c r="AB27" s="659"/>
      <c r="AC27" s="659"/>
      <c r="AD27" s="660" t="s">
        <v>246</v>
      </c>
      <c r="AE27" s="660"/>
      <c r="AF27" s="660"/>
      <c r="AG27" s="660"/>
      <c r="AH27" s="660"/>
      <c r="AI27" s="660"/>
      <c r="AJ27" s="660"/>
      <c r="AK27" s="660"/>
      <c r="AL27" s="624" t="s">
        <v>246</v>
      </c>
      <c r="AM27" s="625"/>
      <c r="AN27" s="625"/>
      <c r="AO27" s="661"/>
      <c r="AP27" s="618" t="s">
        <v>301</v>
      </c>
      <c r="AQ27" s="619"/>
      <c r="AR27" s="619"/>
      <c r="AS27" s="619"/>
      <c r="AT27" s="619"/>
      <c r="AU27" s="619"/>
      <c r="AV27" s="619"/>
      <c r="AW27" s="619"/>
      <c r="AX27" s="619"/>
      <c r="AY27" s="619"/>
      <c r="AZ27" s="619"/>
      <c r="BA27" s="619"/>
      <c r="BB27" s="619"/>
      <c r="BC27" s="619"/>
      <c r="BD27" s="619"/>
      <c r="BE27" s="619"/>
      <c r="BF27" s="620"/>
      <c r="BG27" s="621">
        <v>54310840</v>
      </c>
      <c r="BH27" s="622"/>
      <c r="BI27" s="622"/>
      <c r="BJ27" s="622"/>
      <c r="BK27" s="622"/>
      <c r="BL27" s="622"/>
      <c r="BM27" s="622"/>
      <c r="BN27" s="623"/>
      <c r="BO27" s="659">
        <v>100</v>
      </c>
      <c r="BP27" s="659"/>
      <c r="BQ27" s="659"/>
      <c r="BR27" s="659"/>
      <c r="BS27" s="660">
        <v>1017667</v>
      </c>
      <c r="BT27" s="660"/>
      <c r="BU27" s="660"/>
      <c r="BV27" s="660"/>
      <c r="BW27" s="660"/>
      <c r="BX27" s="660"/>
      <c r="BY27" s="660"/>
      <c r="BZ27" s="660"/>
      <c r="CA27" s="660"/>
      <c r="CB27" s="700"/>
      <c r="CD27" s="618" t="s">
        <v>302</v>
      </c>
      <c r="CE27" s="619"/>
      <c r="CF27" s="619"/>
      <c r="CG27" s="619"/>
      <c r="CH27" s="619"/>
      <c r="CI27" s="619"/>
      <c r="CJ27" s="619"/>
      <c r="CK27" s="619"/>
      <c r="CL27" s="619"/>
      <c r="CM27" s="619"/>
      <c r="CN27" s="619"/>
      <c r="CO27" s="619"/>
      <c r="CP27" s="619"/>
      <c r="CQ27" s="620"/>
      <c r="CR27" s="621">
        <v>37175767</v>
      </c>
      <c r="CS27" s="634"/>
      <c r="CT27" s="634"/>
      <c r="CU27" s="634"/>
      <c r="CV27" s="634"/>
      <c r="CW27" s="634"/>
      <c r="CX27" s="634"/>
      <c r="CY27" s="635"/>
      <c r="CZ27" s="624">
        <v>23.9</v>
      </c>
      <c r="DA27" s="636"/>
      <c r="DB27" s="636"/>
      <c r="DC27" s="637"/>
      <c r="DD27" s="627">
        <v>10305535</v>
      </c>
      <c r="DE27" s="634"/>
      <c r="DF27" s="634"/>
      <c r="DG27" s="634"/>
      <c r="DH27" s="634"/>
      <c r="DI27" s="634"/>
      <c r="DJ27" s="634"/>
      <c r="DK27" s="635"/>
      <c r="DL27" s="627">
        <v>10296712</v>
      </c>
      <c r="DM27" s="634"/>
      <c r="DN27" s="634"/>
      <c r="DO27" s="634"/>
      <c r="DP27" s="634"/>
      <c r="DQ27" s="634"/>
      <c r="DR27" s="634"/>
      <c r="DS27" s="634"/>
      <c r="DT27" s="634"/>
      <c r="DU27" s="634"/>
      <c r="DV27" s="635"/>
      <c r="DW27" s="624">
        <v>12.8</v>
      </c>
      <c r="DX27" s="636"/>
      <c r="DY27" s="636"/>
      <c r="DZ27" s="636"/>
      <c r="EA27" s="636"/>
      <c r="EB27" s="636"/>
      <c r="EC27" s="648"/>
    </row>
    <row r="28" spans="2:133" ht="11.25" customHeight="1" x14ac:dyDescent="0.2">
      <c r="B28" s="618" t="s">
        <v>303</v>
      </c>
      <c r="C28" s="619"/>
      <c r="D28" s="619"/>
      <c r="E28" s="619"/>
      <c r="F28" s="619"/>
      <c r="G28" s="619"/>
      <c r="H28" s="619"/>
      <c r="I28" s="619"/>
      <c r="J28" s="619"/>
      <c r="K28" s="619"/>
      <c r="L28" s="619"/>
      <c r="M28" s="619"/>
      <c r="N28" s="619"/>
      <c r="O28" s="619"/>
      <c r="P28" s="619"/>
      <c r="Q28" s="620"/>
      <c r="R28" s="621">
        <v>2054032</v>
      </c>
      <c r="S28" s="622"/>
      <c r="T28" s="622"/>
      <c r="U28" s="622"/>
      <c r="V28" s="622"/>
      <c r="W28" s="622"/>
      <c r="X28" s="622"/>
      <c r="Y28" s="623"/>
      <c r="Z28" s="659">
        <v>1.3</v>
      </c>
      <c r="AA28" s="659"/>
      <c r="AB28" s="659"/>
      <c r="AC28" s="659"/>
      <c r="AD28" s="660">
        <v>116303</v>
      </c>
      <c r="AE28" s="660"/>
      <c r="AF28" s="660"/>
      <c r="AG28" s="660"/>
      <c r="AH28" s="660"/>
      <c r="AI28" s="660"/>
      <c r="AJ28" s="660"/>
      <c r="AK28" s="660"/>
      <c r="AL28" s="624">
        <v>0.2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304</v>
      </c>
      <c r="CE28" s="619"/>
      <c r="CF28" s="619"/>
      <c r="CG28" s="619"/>
      <c r="CH28" s="619"/>
      <c r="CI28" s="619"/>
      <c r="CJ28" s="619"/>
      <c r="CK28" s="619"/>
      <c r="CL28" s="619"/>
      <c r="CM28" s="619"/>
      <c r="CN28" s="619"/>
      <c r="CO28" s="619"/>
      <c r="CP28" s="619"/>
      <c r="CQ28" s="620"/>
      <c r="CR28" s="621">
        <v>15963766</v>
      </c>
      <c r="CS28" s="622"/>
      <c r="CT28" s="622"/>
      <c r="CU28" s="622"/>
      <c r="CV28" s="622"/>
      <c r="CW28" s="622"/>
      <c r="CX28" s="622"/>
      <c r="CY28" s="623"/>
      <c r="CZ28" s="624">
        <v>10.3</v>
      </c>
      <c r="DA28" s="636"/>
      <c r="DB28" s="636"/>
      <c r="DC28" s="637"/>
      <c r="DD28" s="627">
        <v>15650621</v>
      </c>
      <c r="DE28" s="622"/>
      <c r="DF28" s="622"/>
      <c r="DG28" s="622"/>
      <c r="DH28" s="622"/>
      <c r="DI28" s="622"/>
      <c r="DJ28" s="622"/>
      <c r="DK28" s="623"/>
      <c r="DL28" s="627">
        <v>15650621</v>
      </c>
      <c r="DM28" s="622"/>
      <c r="DN28" s="622"/>
      <c r="DO28" s="622"/>
      <c r="DP28" s="622"/>
      <c r="DQ28" s="622"/>
      <c r="DR28" s="622"/>
      <c r="DS28" s="622"/>
      <c r="DT28" s="622"/>
      <c r="DU28" s="622"/>
      <c r="DV28" s="623"/>
      <c r="DW28" s="624">
        <v>19.399999999999999</v>
      </c>
      <c r="DX28" s="636"/>
      <c r="DY28" s="636"/>
      <c r="DZ28" s="636"/>
      <c r="EA28" s="636"/>
      <c r="EB28" s="636"/>
      <c r="EC28" s="648"/>
    </row>
    <row r="29" spans="2:133" ht="11.25" customHeight="1" x14ac:dyDescent="0.2">
      <c r="B29" s="618" t="s">
        <v>305</v>
      </c>
      <c r="C29" s="619"/>
      <c r="D29" s="619"/>
      <c r="E29" s="619"/>
      <c r="F29" s="619"/>
      <c r="G29" s="619"/>
      <c r="H29" s="619"/>
      <c r="I29" s="619"/>
      <c r="J29" s="619"/>
      <c r="K29" s="619"/>
      <c r="L29" s="619"/>
      <c r="M29" s="619"/>
      <c r="N29" s="619"/>
      <c r="O29" s="619"/>
      <c r="P29" s="619"/>
      <c r="Q29" s="620"/>
      <c r="R29" s="621">
        <v>675376</v>
      </c>
      <c r="S29" s="622"/>
      <c r="T29" s="622"/>
      <c r="U29" s="622"/>
      <c r="V29" s="622"/>
      <c r="W29" s="622"/>
      <c r="X29" s="622"/>
      <c r="Y29" s="623"/>
      <c r="Z29" s="659">
        <v>0.4</v>
      </c>
      <c r="AA29" s="659"/>
      <c r="AB29" s="659"/>
      <c r="AC29" s="659"/>
      <c r="AD29" s="660" t="s">
        <v>246</v>
      </c>
      <c r="AE29" s="660"/>
      <c r="AF29" s="660"/>
      <c r="AG29" s="660"/>
      <c r="AH29" s="660"/>
      <c r="AI29" s="660"/>
      <c r="AJ29" s="660"/>
      <c r="AK29" s="660"/>
      <c r="AL29" s="624" t="s">
        <v>240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306</v>
      </c>
      <c r="CE29" s="641"/>
      <c r="CF29" s="618" t="s">
        <v>307</v>
      </c>
      <c r="CG29" s="619"/>
      <c r="CH29" s="619"/>
      <c r="CI29" s="619"/>
      <c r="CJ29" s="619"/>
      <c r="CK29" s="619"/>
      <c r="CL29" s="619"/>
      <c r="CM29" s="619"/>
      <c r="CN29" s="619"/>
      <c r="CO29" s="619"/>
      <c r="CP29" s="619"/>
      <c r="CQ29" s="620"/>
      <c r="CR29" s="621">
        <v>15963766</v>
      </c>
      <c r="CS29" s="634"/>
      <c r="CT29" s="634"/>
      <c r="CU29" s="634"/>
      <c r="CV29" s="634"/>
      <c r="CW29" s="634"/>
      <c r="CX29" s="634"/>
      <c r="CY29" s="635"/>
      <c r="CZ29" s="624">
        <v>10.3</v>
      </c>
      <c r="DA29" s="636"/>
      <c r="DB29" s="636"/>
      <c r="DC29" s="637"/>
      <c r="DD29" s="627">
        <v>15650621</v>
      </c>
      <c r="DE29" s="634"/>
      <c r="DF29" s="634"/>
      <c r="DG29" s="634"/>
      <c r="DH29" s="634"/>
      <c r="DI29" s="634"/>
      <c r="DJ29" s="634"/>
      <c r="DK29" s="635"/>
      <c r="DL29" s="627">
        <v>15650621</v>
      </c>
      <c r="DM29" s="634"/>
      <c r="DN29" s="634"/>
      <c r="DO29" s="634"/>
      <c r="DP29" s="634"/>
      <c r="DQ29" s="634"/>
      <c r="DR29" s="634"/>
      <c r="DS29" s="634"/>
      <c r="DT29" s="634"/>
      <c r="DU29" s="634"/>
      <c r="DV29" s="635"/>
      <c r="DW29" s="624">
        <v>19.399999999999999</v>
      </c>
      <c r="DX29" s="636"/>
      <c r="DY29" s="636"/>
      <c r="DZ29" s="636"/>
      <c r="EA29" s="636"/>
      <c r="EB29" s="636"/>
      <c r="EC29" s="648"/>
    </row>
    <row r="30" spans="2:133" ht="11.25" customHeight="1" x14ac:dyDescent="0.2">
      <c r="B30" s="618" t="s">
        <v>308</v>
      </c>
      <c r="C30" s="619"/>
      <c r="D30" s="619"/>
      <c r="E30" s="619"/>
      <c r="F30" s="619"/>
      <c r="G30" s="619"/>
      <c r="H30" s="619"/>
      <c r="I30" s="619"/>
      <c r="J30" s="619"/>
      <c r="K30" s="619"/>
      <c r="L30" s="619"/>
      <c r="M30" s="619"/>
      <c r="N30" s="619"/>
      <c r="O30" s="619"/>
      <c r="P30" s="619"/>
      <c r="Q30" s="620"/>
      <c r="R30" s="621">
        <v>33281066</v>
      </c>
      <c r="S30" s="622"/>
      <c r="T30" s="622"/>
      <c r="U30" s="622"/>
      <c r="V30" s="622"/>
      <c r="W30" s="622"/>
      <c r="X30" s="622"/>
      <c r="Y30" s="623"/>
      <c r="Z30" s="659">
        <v>20.6</v>
      </c>
      <c r="AA30" s="659"/>
      <c r="AB30" s="659"/>
      <c r="AC30" s="659"/>
      <c r="AD30" s="660" t="s">
        <v>240</v>
      </c>
      <c r="AE30" s="660"/>
      <c r="AF30" s="660"/>
      <c r="AG30" s="660"/>
      <c r="AH30" s="660"/>
      <c r="AI30" s="660"/>
      <c r="AJ30" s="660"/>
      <c r="AK30" s="660"/>
      <c r="AL30" s="624" t="s">
        <v>139</v>
      </c>
      <c r="AM30" s="625"/>
      <c r="AN30" s="625"/>
      <c r="AO30" s="661"/>
      <c r="AP30" s="673" t="s">
        <v>223</v>
      </c>
      <c r="AQ30" s="674"/>
      <c r="AR30" s="674"/>
      <c r="AS30" s="674"/>
      <c r="AT30" s="674"/>
      <c r="AU30" s="674"/>
      <c r="AV30" s="674"/>
      <c r="AW30" s="674"/>
      <c r="AX30" s="674"/>
      <c r="AY30" s="674"/>
      <c r="AZ30" s="674"/>
      <c r="BA30" s="674"/>
      <c r="BB30" s="674"/>
      <c r="BC30" s="674"/>
      <c r="BD30" s="674"/>
      <c r="BE30" s="674"/>
      <c r="BF30" s="675"/>
      <c r="BG30" s="673" t="s">
        <v>309</v>
      </c>
      <c r="BH30" s="691"/>
      <c r="BI30" s="691"/>
      <c r="BJ30" s="691"/>
      <c r="BK30" s="691"/>
      <c r="BL30" s="691"/>
      <c r="BM30" s="691"/>
      <c r="BN30" s="691"/>
      <c r="BO30" s="691"/>
      <c r="BP30" s="691"/>
      <c r="BQ30" s="692"/>
      <c r="BR30" s="673" t="s">
        <v>310</v>
      </c>
      <c r="BS30" s="691"/>
      <c r="BT30" s="691"/>
      <c r="BU30" s="691"/>
      <c r="BV30" s="691"/>
      <c r="BW30" s="691"/>
      <c r="BX30" s="691"/>
      <c r="BY30" s="691"/>
      <c r="BZ30" s="691"/>
      <c r="CA30" s="691"/>
      <c r="CB30" s="692"/>
      <c r="CD30" s="642"/>
      <c r="CE30" s="643"/>
      <c r="CF30" s="618" t="s">
        <v>311</v>
      </c>
      <c r="CG30" s="619"/>
      <c r="CH30" s="619"/>
      <c r="CI30" s="619"/>
      <c r="CJ30" s="619"/>
      <c r="CK30" s="619"/>
      <c r="CL30" s="619"/>
      <c r="CM30" s="619"/>
      <c r="CN30" s="619"/>
      <c r="CO30" s="619"/>
      <c r="CP30" s="619"/>
      <c r="CQ30" s="620"/>
      <c r="CR30" s="621">
        <v>15331313</v>
      </c>
      <c r="CS30" s="622"/>
      <c r="CT30" s="622"/>
      <c r="CU30" s="622"/>
      <c r="CV30" s="622"/>
      <c r="CW30" s="622"/>
      <c r="CX30" s="622"/>
      <c r="CY30" s="623"/>
      <c r="CZ30" s="624">
        <v>9.9</v>
      </c>
      <c r="DA30" s="636"/>
      <c r="DB30" s="636"/>
      <c r="DC30" s="637"/>
      <c r="DD30" s="627">
        <v>15034268</v>
      </c>
      <c r="DE30" s="622"/>
      <c r="DF30" s="622"/>
      <c r="DG30" s="622"/>
      <c r="DH30" s="622"/>
      <c r="DI30" s="622"/>
      <c r="DJ30" s="622"/>
      <c r="DK30" s="623"/>
      <c r="DL30" s="627">
        <v>15034268</v>
      </c>
      <c r="DM30" s="622"/>
      <c r="DN30" s="622"/>
      <c r="DO30" s="622"/>
      <c r="DP30" s="622"/>
      <c r="DQ30" s="622"/>
      <c r="DR30" s="622"/>
      <c r="DS30" s="622"/>
      <c r="DT30" s="622"/>
      <c r="DU30" s="622"/>
      <c r="DV30" s="623"/>
      <c r="DW30" s="624">
        <v>18.7</v>
      </c>
      <c r="DX30" s="636"/>
      <c r="DY30" s="636"/>
      <c r="DZ30" s="636"/>
      <c r="EA30" s="636"/>
      <c r="EB30" s="636"/>
      <c r="EC30" s="648"/>
    </row>
    <row r="31" spans="2:133" ht="11.25" customHeight="1" x14ac:dyDescent="0.2">
      <c r="B31" s="688" t="s">
        <v>312</v>
      </c>
      <c r="C31" s="689"/>
      <c r="D31" s="689"/>
      <c r="E31" s="689"/>
      <c r="F31" s="689"/>
      <c r="G31" s="689"/>
      <c r="H31" s="689"/>
      <c r="I31" s="689"/>
      <c r="J31" s="689"/>
      <c r="K31" s="689"/>
      <c r="L31" s="689"/>
      <c r="M31" s="689"/>
      <c r="N31" s="689"/>
      <c r="O31" s="689"/>
      <c r="P31" s="689"/>
      <c r="Q31" s="690"/>
      <c r="R31" s="621" t="s">
        <v>246</v>
      </c>
      <c r="S31" s="622"/>
      <c r="T31" s="622"/>
      <c r="U31" s="622"/>
      <c r="V31" s="622"/>
      <c r="W31" s="622"/>
      <c r="X31" s="622"/>
      <c r="Y31" s="623"/>
      <c r="Z31" s="659" t="s">
        <v>139</v>
      </c>
      <c r="AA31" s="659"/>
      <c r="AB31" s="659"/>
      <c r="AC31" s="659"/>
      <c r="AD31" s="660" t="s">
        <v>246</v>
      </c>
      <c r="AE31" s="660"/>
      <c r="AF31" s="660"/>
      <c r="AG31" s="660"/>
      <c r="AH31" s="660"/>
      <c r="AI31" s="660"/>
      <c r="AJ31" s="660"/>
      <c r="AK31" s="660"/>
      <c r="AL31" s="624" t="s">
        <v>246</v>
      </c>
      <c r="AM31" s="625"/>
      <c r="AN31" s="625"/>
      <c r="AO31" s="661"/>
      <c r="AP31" s="693" t="s">
        <v>313</v>
      </c>
      <c r="AQ31" s="694"/>
      <c r="AR31" s="694"/>
      <c r="AS31" s="694"/>
      <c r="AT31" s="695" t="s">
        <v>314</v>
      </c>
      <c r="AU31" s="218"/>
      <c r="AV31" s="218"/>
      <c r="AW31" s="218"/>
      <c r="AX31" s="679" t="s">
        <v>189</v>
      </c>
      <c r="AY31" s="680"/>
      <c r="AZ31" s="680"/>
      <c r="BA31" s="680"/>
      <c r="BB31" s="680"/>
      <c r="BC31" s="680"/>
      <c r="BD31" s="680"/>
      <c r="BE31" s="680"/>
      <c r="BF31" s="681"/>
      <c r="BG31" s="683">
        <v>99.6</v>
      </c>
      <c r="BH31" s="684"/>
      <c r="BI31" s="684"/>
      <c r="BJ31" s="684"/>
      <c r="BK31" s="684"/>
      <c r="BL31" s="684"/>
      <c r="BM31" s="685">
        <v>98.7</v>
      </c>
      <c r="BN31" s="684"/>
      <c r="BO31" s="684"/>
      <c r="BP31" s="684"/>
      <c r="BQ31" s="686"/>
      <c r="BR31" s="683">
        <v>99.6</v>
      </c>
      <c r="BS31" s="684"/>
      <c r="BT31" s="684"/>
      <c r="BU31" s="684"/>
      <c r="BV31" s="684"/>
      <c r="BW31" s="684"/>
      <c r="BX31" s="685">
        <v>98.7</v>
      </c>
      <c r="BY31" s="684"/>
      <c r="BZ31" s="684"/>
      <c r="CA31" s="684"/>
      <c r="CB31" s="686"/>
      <c r="CD31" s="642"/>
      <c r="CE31" s="643"/>
      <c r="CF31" s="618" t="s">
        <v>315</v>
      </c>
      <c r="CG31" s="619"/>
      <c r="CH31" s="619"/>
      <c r="CI31" s="619"/>
      <c r="CJ31" s="619"/>
      <c r="CK31" s="619"/>
      <c r="CL31" s="619"/>
      <c r="CM31" s="619"/>
      <c r="CN31" s="619"/>
      <c r="CO31" s="619"/>
      <c r="CP31" s="619"/>
      <c r="CQ31" s="620"/>
      <c r="CR31" s="621">
        <v>632453</v>
      </c>
      <c r="CS31" s="634"/>
      <c r="CT31" s="634"/>
      <c r="CU31" s="634"/>
      <c r="CV31" s="634"/>
      <c r="CW31" s="634"/>
      <c r="CX31" s="634"/>
      <c r="CY31" s="635"/>
      <c r="CZ31" s="624">
        <v>0.4</v>
      </c>
      <c r="DA31" s="636"/>
      <c r="DB31" s="636"/>
      <c r="DC31" s="637"/>
      <c r="DD31" s="627">
        <v>616353</v>
      </c>
      <c r="DE31" s="634"/>
      <c r="DF31" s="634"/>
      <c r="DG31" s="634"/>
      <c r="DH31" s="634"/>
      <c r="DI31" s="634"/>
      <c r="DJ31" s="634"/>
      <c r="DK31" s="635"/>
      <c r="DL31" s="627">
        <v>616353</v>
      </c>
      <c r="DM31" s="634"/>
      <c r="DN31" s="634"/>
      <c r="DO31" s="634"/>
      <c r="DP31" s="634"/>
      <c r="DQ31" s="634"/>
      <c r="DR31" s="634"/>
      <c r="DS31" s="634"/>
      <c r="DT31" s="634"/>
      <c r="DU31" s="634"/>
      <c r="DV31" s="635"/>
      <c r="DW31" s="624">
        <v>0.8</v>
      </c>
      <c r="DX31" s="636"/>
      <c r="DY31" s="636"/>
      <c r="DZ31" s="636"/>
      <c r="EA31" s="636"/>
      <c r="EB31" s="636"/>
      <c r="EC31" s="648"/>
    </row>
    <row r="32" spans="2:133" ht="11.25" customHeight="1" x14ac:dyDescent="0.2">
      <c r="B32" s="618" t="s">
        <v>316</v>
      </c>
      <c r="C32" s="619"/>
      <c r="D32" s="619"/>
      <c r="E32" s="619"/>
      <c r="F32" s="619"/>
      <c r="G32" s="619"/>
      <c r="H32" s="619"/>
      <c r="I32" s="619"/>
      <c r="J32" s="619"/>
      <c r="K32" s="619"/>
      <c r="L32" s="619"/>
      <c r="M32" s="619"/>
      <c r="N32" s="619"/>
      <c r="O32" s="619"/>
      <c r="P32" s="619"/>
      <c r="Q32" s="620"/>
      <c r="R32" s="621">
        <v>10761960</v>
      </c>
      <c r="S32" s="622"/>
      <c r="T32" s="622"/>
      <c r="U32" s="622"/>
      <c r="V32" s="622"/>
      <c r="W32" s="622"/>
      <c r="X32" s="622"/>
      <c r="Y32" s="623"/>
      <c r="Z32" s="659">
        <v>6.7</v>
      </c>
      <c r="AA32" s="659"/>
      <c r="AB32" s="659"/>
      <c r="AC32" s="659"/>
      <c r="AD32" s="660" t="s">
        <v>240</v>
      </c>
      <c r="AE32" s="660"/>
      <c r="AF32" s="660"/>
      <c r="AG32" s="660"/>
      <c r="AH32" s="660"/>
      <c r="AI32" s="660"/>
      <c r="AJ32" s="660"/>
      <c r="AK32" s="660"/>
      <c r="AL32" s="624" t="s">
        <v>246</v>
      </c>
      <c r="AM32" s="625"/>
      <c r="AN32" s="625"/>
      <c r="AO32" s="661"/>
      <c r="AP32" s="662"/>
      <c r="AQ32" s="663"/>
      <c r="AR32" s="663"/>
      <c r="AS32" s="663"/>
      <c r="AT32" s="696"/>
      <c r="AU32" s="214" t="s">
        <v>317</v>
      </c>
      <c r="AX32" s="618" t="s">
        <v>318</v>
      </c>
      <c r="AY32" s="619"/>
      <c r="AZ32" s="619"/>
      <c r="BA32" s="619"/>
      <c r="BB32" s="619"/>
      <c r="BC32" s="619"/>
      <c r="BD32" s="619"/>
      <c r="BE32" s="619"/>
      <c r="BF32" s="620"/>
      <c r="BG32" s="687">
        <v>99.5</v>
      </c>
      <c r="BH32" s="634"/>
      <c r="BI32" s="634"/>
      <c r="BJ32" s="634"/>
      <c r="BK32" s="634"/>
      <c r="BL32" s="634"/>
      <c r="BM32" s="625">
        <v>98.7</v>
      </c>
      <c r="BN32" s="634"/>
      <c r="BO32" s="634"/>
      <c r="BP32" s="634"/>
      <c r="BQ32" s="657"/>
      <c r="BR32" s="687">
        <v>99.5</v>
      </c>
      <c r="BS32" s="634"/>
      <c r="BT32" s="634"/>
      <c r="BU32" s="634"/>
      <c r="BV32" s="634"/>
      <c r="BW32" s="634"/>
      <c r="BX32" s="625">
        <v>98.7</v>
      </c>
      <c r="BY32" s="634"/>
      <c r="BZ32" s="634"/>
      <c r="CA32" s="634"/>
      <c r="CB32" s="657"/>
      <c r="CD32" s="644"/>
      <c r="CE32" s="645"/>
      <c r="CF32" s="618" t="s">
        <v>319</v>
      </c>
      <c r="CG32" s="619"/>
      <c r="CH32" s="619"/>
      <c r="CI32" s="619"/>
      <c r="CJ32" s="619"/>
      <c r="CK32" s="619"/>
      <c r="CL32" s="619"/>
      <c r="CM32" s="619"/>
      <c r="CN32" s="619"/>
      <c r="CO32" s="619"/>
      <c r="CP32" s="619"/>
      <c r="CQ32" s="620"/>
      <c r="CR32" s="621" t="s">
        <v>246</v>
      </c>
      <c r="CS32" s="622"/>
      <c r="CT32" s="622"/>
      <c r="CU32" s="622"/>
      <c r="CV32" s="622"/>
      <c r="CW32" s="622"/>
      <c r="CX32" s="622"/>
      <c r="CY32" s="623"/>
      <c r="CZ32" s="624" t="s">
        <v>240</v>
      </c>
      <c r="DA32" s="636"/>
      <c r="DB32" s="636"/>
      <c r="DC32" s="637"/>
      <c r="DD32" s="627" t="s">
        <v>320</v>
      </c>
      <c r="DE32" s="622"/>
      <c r="DF32" s="622"/>
      <c r="DG32" s="622"/>
      <c r="DH32" s="622"/>
      <c r="DI32" s="622"/>
      <c r="DJ32" s="622"/>
      <c r="DK32" s="623"/>
      <c r="DL32" s="627" t="s">
        <v>246</v>
      </c>
      <c r="DM32" s="622"/>
      <c r="DN32" s="622"/>
      <c r="DO32" s="622"/>
      <c r="DP32" s="622"/>
      <c r="DQ32" s="622"/>
      <c r="DR32" s="622"/>
      <c r="DS32" s="622"/>
      <c r="DT32" s="622"/>
      <c r="DU32" s="622"/>
      <c r="DV32" s="623"/>
      <c r="DW32" s="624" t="s">
        <v>320</v>
      </c>
      <c r="DX32" s="636"/>
      <c r="DY32" s="636"/>
      <c r="DZ32" s="636"/>
      <c r="EA32" s="636"/>
      <c r="EB32" s="636"/>
      <c r="EC32" s="648"/>
    </row>
    <row r="33" spans="2:133" ht="11.25" customHeight="1" x14ac:dyDescent="0.2">
      <c r="B33" s="618" t="s">
        <v>321</v>
      </c>
      <c r="C33" s="619"/>
      <c r="D33" s="619"/>
      <c r="E33" s="619"/>
      <c r="F33" s="619"/>
      <c r="G33" s="619"/>
      <c r="H33" s="619"/>
      <c r="I33" s="619"/>
      <c r="J33" s="619"/>
      <c r="K33" s="619"/>
      <c r="L33" s="619"/>
      <c r="M33" s="619"/>
      <c r="N33" s="619"/>
      <c r="O33" s="619"/>
      <c r="P33" s="619"/>
      <c r="Q33" s="620"/>
      <c r="R33" s="621">
        <v>502986</v>
      </c>
      <c r="S33" s="622"/>
      <c r="T33" s="622"/>
      <c r="U33" s="622"/>
      <c r="V33" s="622"/>
      <c r="W33" s="622"/>
      <c r="X33" s="622"/>
      <c r="Y33" s="623"/>
      <c r="Z33" s="659">
        <v>0.3</v>
      </c>
      <c r="AA33" s="659"/>
      <c r="AB33" s="659"/>
      <c r="AC33" s="659"/>
      <c r="AD33" s="660">
        <v>176709</v>
      </c>
      <c r="AE33" s="660"/>
      <c r="AF33" s="660"/>
      <c r="AG33" s="660"/>
      <c r="AH33" s="660"/>
      <c r="AI33" s="660"/>
      <c r="AJ33" s="660"/>
      <c r="AK33" s="660"/>
      <c r="AL33" s="624">
        <v>0.2</v>
      </c>
      <c r="AM33" s="625"/>
      <c r="AN33" s="625"/>
      <c r="AO33" s="661"/>
      <c r="AP33" s="664"/>
      <c r="AQ33" s="665"/>
      <c r="AR33" s="665"/>
      <c r="AS33" s="665"/>
      <c r="AT33" s="697"/>
      <c r="AU33" s="219"/>
      <c r="AV33" s="219"/>
      <c r="AW33" s="219"/>
      <c r="AX33" s="602" t="s">
        <v>322</v>
      </c>
      <c r="AY33" s="603"/>
      <c r="AZ33" s="603"/>
      <c r="BA33" s="603"/>
      <c r="BB33" s="603"/>
      <c r="BC33" s="603"/>
      <c r="BD33" s="603"/>
      <c r="BE33" s="603"/>
      <c r="BF33" s="604"/>
      <c r="BG33" s="682">
        <v>99.6</v>
      </c>
      <c r="BH33" s="606"/>
      <c r="BI33" s="606"/>
      <c r="BJ33" s="606"/>
      <c r="BK33" s="606"/>
      <c r="BL33" s="606"/>
      <c r="BM33" s="652">
        <v>98.5</v>
      </c>
      <c r="BN33" s="606"/>
      <c r="BO33" s="606"/>
      <c r="BP33" s="606"/>
      <c r="BQ33" s="669"/>
      <c r="BR33" s="682">
        <v>99.6</v>
      </c>
      <c r="BS33" s="606"/>
      <c r="BT33" s="606"/>
      <c r="BU33" s="606"/>
      <c r="BV33" s="606"/>
      <c r="BW33" s="606"/>
      <c r="BX33" s="652">
        <v>98.6</v>
      </c>
      <c r="BY33" s="606"/>
      <c r="BZ33" s="606"/>
      <c r="CA33" s="606"/>
      <c r="CB33" s="669"/>
      <c r="CD33" s="618" t="s">
        <v>323</v>
      </c>
      <c r="CE33" s="619"/>
      <c r="CF33" s="619"/>
      <c r="CG33" s="619"/>
      <c r="CH33" s="619"/>
      <c r="CI33" s="619"/>
      <c r="CJ33" s="619"/>
      <c r="CK33" s="619"/>
      <c r="CL33" s="619"/>
      <c r="CM33" s="619"/>
      <c r="CN33" s="619"/>
      <c r="CO33" s="619"/>
      <c r="CP33" s="619"/>
      <c r="CQ33" s="620"/>
      <c r="CR33" s="621">
        <v>62566980</v>
      </c>
      <c r="CS33" s="634"/>
      <c r="CT33" s="634"/>
      <c r="CU33" s="634"/>
      <c r="CV33" s="634"/>
      <c r="CW33" s="634"/>
      <c r="CX33" s="634"/>
      <c r="CY33" s="635"/>
      <c r="CZ33" s="624">
        <v>40.299999999999997</v>
      </c>
      <c r="DA33" s="636"/>
      <c r="DB33" s="636"/>
      <c r="DC33" s="637"/>
      <c r="DD33" s="627">
        <v>37351829</v>
      </c>
      <c r="DE33" s="634"/>
      <c r="DF33" s="634"/>
      <c r="DG33" s="634"/>
      <c r="DH33" s="634"/>
      <c r="DI33" s="634"/>
      <c r="DJ33" s="634"/>
      <c r="DK33" s="635"/>
      <c r="DL33" s="627">
        <v>31707505</v>
      </c>
      <c r="DM33" s="634"/>
      <c r="DN33" s="634"/>
      <c r="DO33" s="634"/>
      <c r="DP33" s="634"/>
      <c r="DQ33" s="634"/>
      <c r="DR33" s="634"/>
      <c r="DS33" s="634"/>
      <c r="DT33" s="634"/>
      <c r="DU33" s="634"/>
      <c r="DV33" s="635"/>
      <c r="DW33" s="624">
        <v>39.4</v>
      </c>
      <c r="DX33" s="636"/>
      <c r="DY33" s="636"/>
      <c r="DZ33" s="636"/>
      <c r="EA33" s="636"/>
      <c r="EB33" s="636"/>
      <c r="EC33" s="648"/>
    </row>
    <row r="34" spans="2:133" ht="11.25" customHeight="1" x14ac:dyDescent="0.2">
      <c r="B34" s="618" t="s">
        <v>324</v>
      </c>
      <c r="C34" s="619"/>
      <c r="D34" s="619"/>
      <c r="E34" s="619"/>
      <c r="F34" s="619"/>
      <c r="G34" s="619"/>
      <c r="H34" s="619"/>
      <c r="I34" s="619"/>
      <c r="J34" s="619"/>
      <c r="K34" s="619"/>
      <c r="L34" s="619"/>
      <c r="M34" s="619"/>
      <c r="N34" s="619"/>
      <c r="O34" s="619"/>
      <c r="P34" s="619"/>
      <c r="Q34" s="620"/>
      <c r="R34" s="621">
        <v>1136352</v>
      </c>
      <c r="S34" s="622"/>
      <c r="T34" s="622"/>
      <c r="U34" s="622"/>
      <c r="V34" s="622"/>
      <c r="W34" s="622"/>
      <c r="X34" s="622"/>
      <c r="Y34" s="623"/>
      <c r="Z34" s="659">
        <v>0.7</v>
      </c>
      <c r="AA34" s="659"/>
      <c r="AB34" s="659"/>
      <c r="AC34" s="659"/>
      <c r="AD34" s="660" t="s">
        <v>139</v>
      </c>
      <c r="AE34" s="660"/>
      <c r="AF34" s="660"/>
      <c r="AG34" s="660"/>
      <c r="AH34" s="660"/>
      <c r="AI34" s="660"/>
      <c r="AJ34" s="660"/>
      <c r="AK34" s="660"/>
      <c r="AL34" s="624" t="s">
        <v>139</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325</v>
      </c>
      <c r="CE34" s="619"/>
      <c r="CF34" s="619"/>
      <c r="CG34" s="619"/>
      <c r="CH34" s="619"/>
      <c r="CI34" s="619"/>
      <c r="CJ34" s="619"/>
      <c r="CK34" s="619"/>
      <c r="CL34" s="619"/>
      <c r="CM34" s="619"/>
      <c r="CN34" s="619"/>
      <c r="CO34" s="619"/>
      <c r="CP34" s="619"/>
      <c r="CQ34" s="620"/>
      <c r="CR34" s="621">
        <v>22845543</v>
      </c>
      <c r="CS34" s="622"/>
      <c r="CT34" s="622"/>
      <c r="CU34" s="622"/>
      <c r="CV34" s="622"/>
      <c r="CW34" s="622"/>
      <c r="CX34" s="622"/>
      <c r="CY34" s="623"/>
      <c r="CZ34" s="624">
        <v>14.7</v>
      </c>
      <c r="DA34" s="636"/>
      <c r="DB34" s="636"/>
      <c r="DC34" s="637"/>
      <c r="DD34" s="627">
        <v>14586772</v>
      </c>
      <c r="DE34" s="622"/>
      <c r="DF34" s="622"/>
      <c r="DG34" s="622"/>
      <c r="DH34" s="622"/>
      <c r="DI34" s="622"/>
      <c r="DJ34" s="622"/>
      <c r="DK34" s="623"/>
      <c r="DL34" s="627">
        <v>12791569</v>
      </c>
      <c r="DM34" s="622"/>
      <c r="DN34" s="622"/>
      <c r="DO34" s="622"/>
      <c r="DP34" s="622"/>
      <c r="DQ34" s="622"/>
      <c r="DR34" s="622"/>
      <c r="DS34" s="622"/>
      <c r="DT34" s="622"/>
      <c r="DU34" s="622"/>
      <c r="DV34" s="623"/>
      <c r="DW34" s="624">
        <v>15.9</v>
      </c>
      <c r="DX34" s="636"/>
      <c r="DY34" s="636"/>
      <c r="DZ34" s="636"/>
      <c r="EA34" s="636"/>
      <c r="EB34" s="636"/>
      <c r="EC34" s="648"/>
    </row>
    <row r="35" spans="2:133" ht="11.25" customHeight="1" x14ac:dyDescent="0.2">
      <c r="B35" s="618" t="s">
        <v>326</v>
      </c>
      <c r="C35" s="619"/>
      <c r="D35" s="619"/>
      <c r="E35" s="619"/>
      <c r="F35" s="619"/>
      <c r="G35" s="619"/>
      <c r="H35" s="619"/>
      <c r="I35" s="619"/>
      <c r="J35" s="619"/>
      <c r="K35" s="619"/>
      <c r="L35" s="619"/>
      <c r="M35" s="619"/>
      <c r="N35" s="619"/>
      <c r="O35" s="619"/>
      <c r="P35" s="619"/>
      <c r="Q35" s="620"/>
      <c r="R35" s="621">
        <v>3917549</v>
      </c>
      <c r="S35" s="622"/>
      <c r="T35" s="622"/>
      <c r="U35" s="622"/>
      <c r="V35" s="622"/>
      <c r="W35" s="622"/>
      <c r="X35" s="622"/>
      <c r="Y35" s="623"/>
      <c r="Z35" s="659">
        <v>2.4</v>
      </c>
      <c r="AA35" s="659"/>
      <c r="AB35" s="659"/>
      <c r="AC35" s="659"/>
      <c r="AD35" s="660" t="s">
        <v>139</v>
      </c>
      <c r="AE35" s="660"/>
      <c r="AF35" s="660"/>
      <c r="AG35" s="660"/>
      <c r="AH35" s="660"/>
      <c r="AI35" s="660"/>
      <c r="AJ35" s="660"/>
      <c r="AK35" s="660"/>
      <c r="AL35" s="624" t="s">
        <v>246</v>
      </c>
      <c r="AM35" s="625"/>
      <c r="AN35" s="625"/>
      <c r="AO35" s="661"/>
      <c r="AP35" s="222"/>
      <c r="AQ35" s="673" t="s">
        <v>327</v>
      </c>
      <c r="AR35" s="674"/>
      <c r="AS35" s="674"/>
      <c r="AT35" s="674"/>
      <c r="AU35" s="674"/>
      <c r="AV35" s="674"/>
      <c r="AW35" s="674"/>
      <c r="AX35" s="674"/>
      <c r="AY35" s="674"/>
      <c r="AZ35" s="674"/>
      <c r="BA35" s="674"/>
      <c r="BB35" s="674"/>
      <c r="BC35" s="674"/>
      <c r="BD35" s="674"/>
      <c r="BE35" s="674"/>
      <c r="BF35" s="675"/>
      <c r="BG35" s="673" t="s">
        <v>328</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329</v>
      </c>
      <c r="CE35" s="619"/>
      <c r="CF35" s="619"/>
      <c r="CG35" s="619"/>
      <c r="CH35" s="619"/>
      <c r="CI35" s="619"/>
      <c r="CJ35" s="619"/>
      <c r="CK35" s="619"/>
      <c r="CL35" s="619"/>
      <c r="CM35" s="619"/>
      <c r="CN35" s="619"/>
      <c r="CO35" s="619"/>
      <c r="CP35" s="619"/>
      <c r="CQ35" s="620"/>
      <c r="CR35" s="621">
        <v>987506</v>
      </c>
      <c r="CS35" s="634"/>
      <c r="CT35" s="634"/>
      <c r="CU35" s="634"/>
      <c r="CV35" s="634"/>
      <c r="CW35" s="634"/>
      <c r="CX35" s="634"/>
      <c r="CY35" s="635"/>
      <c r="CZ35" s="624">
        <v>0.6</v>
      </c>
      <c r="DA35" s="636"/>
      <c r="DB35" s="636"/>
      <c r="DC35" s="637"/>
      <c r="DD35" s="627">
        <v>881560</v>
      </c>
      <c r="DE35" s="634"/>
      <c r="DF35" s="634"/>
      <c r="DG35" s="634"/>
      <c r="DH35" s="634"/>
      <c r="DI35" s="634"/>
      <c r="DJ35" s="634"/>
      <c r="DK35" s="635"/>
      <c r="DL35" s="627">
        <v>866905</v>
      </c>
      <c r="DM35" s="634"/>
      <c r="DN35" s="634"/>
      <c r="DO35" s="634"/>
      <c r="DP35" s="634"/>
      <c r="DQ35" s="634"/>
      <c r="DR35" s="634"/>
      <c r="DS35" s="634"/>
      <c r="DT35" s="634"/>
      <c r="DU35" s="634"/>
      <c r="DV35" s="635"/>
      <c r="DW35" s="624">
        <v>1.1000000000000001</v>
      </c>
      <c r="DX35" s="636"/>
      <c r="DY35" s="636"/>
      <c r="DZ35" s="636"/>
      <c r="EA35" s="636"/>
      <c r="EB35" s="636"/>
      <c r="EC35" s="648"/>
    </row>
    <row r="36" spans="2:133" ht="11.25" customHeight="1" x14ac:dyDescent="0.2">
      <c r="B36" s="618" t="s">
        <v>330</v>
      </c>
      <c r="C36" s="619"/>
      <c r="D36" s="619"/>
      <c r="E36" s="619"/>
      <c r="F36" s="619"/>
      <c r="G36" s="619"/>
      <c r="H36" s="619"/>
      <c r="I36" s="619"/>
      <c r="J36" s="619"/>
      <c r="K36" s="619"/>
      <c r="L36" s="619"/>
      <c r="M36" s="619"/>
      <c r="N36" s="619"/>
      <c r="O36" s="619"/>
      <c r="P36" s="619"/>
      <c r="Q36" s="620"/>
      <c r="R36" s="621">
        <v>2406734</v>
      </c>
      <c r="S36" s="622"/>
      <c r="T36" s="622"/>
      <c r="U36" s="622"/>
      <c r="V36" s="622"/>
      <c r="W36" s="622"/>
      <c r="X36" s="622"/>
      <c r="Y36" s="623"/>
      <c r="Z36" s="659">
        <v>1.5</v>
      </c>
      <c r="AA36" s="659"/>
      <c r="AB36" s="659"/>
      <c r="AC36" s="659"/>
      <c r="AD36" s="660" t="s">
        <v>240</v>
      </c>
      <c r="AE36" s="660"/>
      <c r="AF36" s="660"/>
      <c r="AG36" s="660"/>
      <c r="AH36" s="660"/>
      <c r="AI36" s="660"/>
      <c r="AJ36" s="660"/>
      <c r="AK36" s="660"/>
      <c r="AL36" s="624" t="s">
        <v>240</v>
      </c>
      <c r="AM36" s="625"/>
      <c r="AN36" s="625"/>
      <c r="AO36" s="661"/>
      <c r="AP36" s="222"/>
      <c r="AQ36" s="670" t="s">
        <v>331</v>
      </c>
      <c r="AR36" s="671"/>
      <c r="AS36" s="671"/>
      <c r="AT36" s="671"/>
      <c r="AU36" s="671"/>
      <c r="AV36" s="671"/>
      <c r="AW36" s="671"/>
      <c r="AX36" s="671"/>
      <c r="AY36" s="672"/>
      <c r="AZ36" s="676">
        <v>15502443</v>
      </c>
      <c r="BA36" s="677"/>
      <c r="BB36" s="677"/>
      <c r="BC36" s="677"/>
      <c r="BD36" s="677"/>
      <c r="BE36" s="677"/>
      <c r="BF36" s="678"/>
      <c r="BG36" s="679" t="s">
        <v>332</v>
      </c>
      <c r="BH36" s="680"/>
      <c r="BI36" s="680"/>
      <c r="BJ36" s="680"/>
      <c r="BK36" s="680"/>
      <c r="BL36" s="680"/>
      <c r="BM36" s="680"/>
      <c r="BN36" s="680"/>
      <c r="BO36" s="680"/>
      <c r="BP36" s="680"/>
      <c r="BQ36" s="680"/>
      <c r="BR36" s="680"/>
      <c r="BS36" s="680"/>
      <c r="BT36" s="680"/>
      <c r="BU36" s="681"/>
      <c r="BV36" s="676">
        <v>359658</v>
      </c>
      <c r="BW36" s="677"/>
      <c r="BX36" s="677"/>
      <c r="BY36" s="677"/>
      <c r="BZ36" s="677"/>
      <c r="CA36" s="677"/>
      <c r="CB36" s="678"/>
      <c r="CD36" s="618" t="s">
        <v>333</v>
      </c>
      <c r="CE36" s="619"/>
      <c r="CF36" s="619"/>
      <c r="CG36" s="619"/>
      <c r="CH36" s="619"/>
      <c r="CI36" s="619"/>
      <c r="CJ36" s="619"/>
      <c r="CK36" s="619"/>
      <c r="CL36" s="619"/>
      <c r="CM36" s="619"/>
      <c r="CN36" s="619"/>
      <c r="CO36" s="619"/>
      <c r="CP36" s="619"/>
      <c r="CQ36" s="620"/>
      <c r="CR36" s="621">
        <v>15715303</v>
      </c>
      <c r="CS36" s="622"/>
      <c r="CT36" s="622"/>
      <c r="CU36" s="622"/>
      <c r="CV36" s="622"/>
      <c r="CW36" s="622"/>
      <c r="CX36" s="622"/>
      <c r="CY36" s="623"/>
      <c r="CZ36" s="624">
        <v>10.1</v>
      </c>
      <c r="DA36" s="636"/>
      <c r="DB36" s="636"/>
      <c r="DC36" s="637"/>
      <c r="DD36" s="627">
        <v>11450800</v>
      </c>
      <c r="DE36" s="622"/>
      <c r="DF36" s="622"/>
      <c r="DG36" s="622"/>
      <c r="DH36" s="622"/>
      <c r="DI36" s="622"/>
      <c r="DJ36" s="622"/>
      <c r="DK36" s="623"/>
      <c r="DL36" s="627">
        <v>8188511</v>
      </c>
      <c r="DM36" s="622"/>
      <c r="DN36" s="622"/>
      <c r="DO36" s="622"/>
      <c r="DP36" s="622"/>
      <c r="DQ36" s="622"/>
      <c r="DR36" s="622"/>
      <c r="DS36" s="622"/>
      <c r="DT36" s="622"/>
      <c r="DU36" s="622"/>
      <c r="DV36" s="623"/>
      <c r="DW36" s="624">
        <v>10.199999999999999</v>
      </c>
      <c r="DX36" s="636"/>
      <c r="DY36" s="636"/>
      <c r="DZ36" s="636"/>
      <c r="EA36" s="636"/>
      <c r="EB36" s="636"/>
      <c r="EC36" s="648"/>
    </row>
    <row r="37" spans="2:133" ht="11.25" customHeight="1" x14ac:dyDescent="0.2">
      <c r="B37" s="618" t="s">
        <v>334</v>
      </c>
      <c r="C37" s="619"/>
      <c r="D37" s="619"/>
      <c r="E37" s="619"/>
      <c r="F37" s="619"/>
      <c r="G37" s="619"/>
      <c r="H37" s="619"/>
      <c r="I37" s="619"/>
      <c r="J37" s="619"/>
      <c r="K37" s="619"/>
      <c r="L37" s="619"/>
      <c r="M37" s="619"/>
      <c r="N37" s="619"/>
      <c r="O37" s="619"/>
      <c r="P37" s="619"/>
      <c r="Q37" s="620"/>
      <c r="R37" s="621">
        <v>14122508</v>
      </c>
      <c r="S37" s="622"/>
      <c r="T37" s="622"/>
      <c r="U37" s="622"/>
      <c r="V37" s="622"/>
      <c r="W37" s="622"/>
      <c r="X37" s="622"/>
      <c r="Y37" s="623"/>
      <c r="Z37" s="659">
        <v>8.6999999999999993</v>
      </c>
      <c r="AA37" s="659"/>
      <c r="AB37" s="659"/>
      <c r="AC37" s="659"/>
      <c r="AD37" s="660">
        <v>1133</v>
      </c>
      <c r="AE37" s="660"/>
      <c r="AF37" s="660"/>
      <c r="AG37" s="660"/>
      <c r="AH37" s="660"/>
      <c r="AI37" s="660"/>
      <c r="AJ37" s="660"/>
      <c r="AK37" s="660"/>
      <c r="AL37" s="624">
        <v>0</v>
      </c>
      <c r="AM37" s="625"/>
      <c r="AN37" s="625"/>
      <c r="AO37" s="661"/>
      <c r="AQ37" s="654" t="s">
        <v>335</v>
      </c>
      <c r="AR37" s="655"/>
      <c r="AS37" s="655"/>
      <c r="AT37" s="655"/>
      <c r="AU37" s="655"/>
      <c r="AV37" s="655"/>
      <c r="AW37" s="655"/>
      <c r="AX37" s="655"/>
      <c r="AY37" s="656"/>
      <c r="AZ37" s="621">
        <v>3534808</v>
      </c>
      <c r="BA37" s="622"/>
      <c r="BB37" s="622"/>
      <c r="BC37" s="622"/>
      <c r="BD37" s="634"/>
      <c r="BE37" s="634"/>
      <c r="BF37" s="657"/>
      <c r="BG37" s="618" t="s">
        <v>336</v>
      </c>
      <c r="BH37" s="619"/>
      <c r="BI37" s="619"/>
      <c r="BJ37" s="619"/>
      <c r="BK37" s="619"/>
      <c r="BL37" s="619"/>
      <c r="BM37" s="619"/>
      <c r="BN37" s="619"/>
      <c r="BO37" s="619"/>
      <c r="BP37" s="619"/>
      <c r="BQ37" s="619"/>
      <c r="BR37" s="619"/>
      <c r="BS37" s="619"/>
      <c r="BT37" s="619"/>
      <c r="BU37" s="620"/>
      <c r="BV37" s="621">
        <v>184429</v>
      </c>
      <c r="BW37" s="622"/>
      <c r="BX37" s="622"/>
      <c r="BY37" s="622"/>
      <c r="BZ37" s="622"/>
      <c r="CA37" s="622"/>
      <c r="CB37" s="658"/>
      <c r="CD37" s="618" t="s">
        <v>337</v>
      </c>
      <c r="CE37" s="619"/>
      <c r="CF37" s="619"/>
      <c r="CG37" s="619"/>
      <c r="CH37" s="619"/>
      <c r="CI37" s="619"/>
      <c r="CJ37" s="619"/>
      <c r="CK37" s="619"/>
      <c r="CL37" s="619"/>
      <c r="CM37" s="619"/>
      <c r="CN37" s="619"/>
      <c r="CO37" s="619"/>
      <c r="CP37" s="619"/>
      <c r="CQ37" s="620"/>
      <c r="CR37" s="621">
        <v>43091</v>
      </c>
      <c r="CS37" s="634"/>
      <c r="CT37" s="634"/>
      <c r="CU37" s="634"/>
      <c r="CV37" s="634"/>
      <c r="CW37" s="634"/>
      <c r="CX37" s="634"/>
      <c r="CY37" s="635"/>
      <c r="CZ37" s="624">
        <v>0</v>
      </c>
      <c r="DA37" s="636"/>
      <c r="DB37" s="636"/>
      <c r="DC37" s="637"/>
      <c r="DD37" s="627">
        <v>43091</v>
      </c>
      <c r="DE37" s="634"/>
      <c r="DF37" s="634"/>
      <c r="DG37" s="634"/>
      <c r="DH37" s="634"/>
      <c r="DI37" s="634"/>
      <c r="DJ37" s="634"/>
      <c r="DK37" s="635"/>
      <c r="DL37" s="627">
        <v>43091</v>
      </c>
      <c r="DM37" s="634"/>
      <c r="DN37" s="634"/>
      <c r="DO37" s="634"/>
      <c r="DP37" s="634"/>
      <c r="DQ37" s="634"/>
      <c r="DR37" s="634"/>
      <c r="DS37" s="634"/>
      <c r="DT37" s="634"/>
      <c r="DU37" s="634"/>
      <c r="DV37" s="635"/>
      <c r="DW37" s="624">
        <v>0.1</v>
      </c>
      <c r="DX37" s="636"/>
      <c r="DY37" s="636"/>
      <c r="DZ37" s="636"/>
      <c r="EA37" s="636"/>
      <c r="EB37" s="636"/>
      <c r="EC37" s="648"/>
    </row>
    <row r="38" spans="2:133" ht="11.25" customHeight="1" x14ac:dyDescent="0.2">
      <c r="B38" s="618" t="s">
        <v>338</v>
      </c>
      <c r="C38" s="619"/>
      <c r="D38" s="619"/>
      <c r="E38" s="619"/>
      <c r="F38" s="619"/>
      <c r="G38" s="619"/>
      <c r="H38" s="619"/>
      <c r="I38" s="619"/>
      <c r="J38" s="619"/>
      <c r="K38" s="619"/>
      <c r="L38" s="619"/>
      <c r="M38" s="619"/>
      <c r="N38" s="619"/>
      <c r="O38" s="619"/>
      <c r="P38" s="619"/>
      <c r="Q38" s="620"/>
      <c r="R38" s="621">
        <v>12284400</v>
      </c>
      <c r="S38" s="622"/>
      <c r="T38" s="622"/>
      <c r="U38" s="622"/>
      <c r="V38" s="622"/>
      <c r="W38" s="622"/>
      <c r="X38" s="622"/>
      <c r="Y38" s="623"/>
      <c r="Z38" s="659">
        <v>7.6</v>
      </c>
      <c r="AA38" s="659"/>
      <c r="AB38" s="659"/>
      <c r="AC38" s="659"/>
      <c r="AD38" s="660" t="s">
        <v>240</v>
      </c>
      <c r="AE38" s="660"/>
      <c r="AF38" s="660"/>
      <c r="AG38" s="660"/>
      <c r="AH38" s="660"/>
      <c r="AI38" s="660"/>
      <c r="AJ38" s="660"/>
      <c r="AK38" s="660"/>
      <c r="AL38" s="624" t="s">
        <v>246</v>
      </c>
      <c r="AM38" s="625"/>
      <c r="AN38" s="625"/>
      <c r="AO38" s="661"/>
      <c r="AQ38" s="654" t="s">
        <v>339</v>
      </c>
      <c r="AR38" s="655"/>
      <c r="AS38" s="655"/>
      <c r="AT38" s="655"/>
      <c r="AU38" s="655"/>
      <c r="AV38" s="655"/>
      <c r="AW38" s="655"/>
      <c r="AX38" s="655"/>
      <c r="AY38" s="656"/>
      <c r="AZ38" s="621">
        <v>48343</v>
      </c>
      <c r="BA38" s="622"/>
      <c r="BB38" s="622"/>
      <c r="BC38" s="622"/>
      <c r="BD38" s="634"/>
      <c r="BE38" s="634"/>
      <c r="BF38" s="657"/>
      <c r="BG38" s="618" t="s">
        <v>340</v>
      </c>
      <c r="BH38" s="619"/>
      <c r="BI38" s="619"/>
      <c r="BJ38" s="619"/>
      <c r="BK38" s="619"/>
      <c r="BL38" s="619"/>
      <c r="BM38" s="619"/>
      <c r="BN38" s="619"/>
      <c r="BO38" s="619"/>
      <c r="BP38" s="619"/>
      <c r="BQ38" s="619"/>
      <c r="BR38" s="619"/>
      <c r="BS38" s="619"/>
      <c r="BT38" s="619"/>
      <c r="BU38" s="620"/>
      <c r="BV38" s="621">
        <v>43739</v>
      </c>
      <c r="BW38" s="622"/>
      <c r="BX38" s="622"/>
      <c r="BY38" s="622"/>
      <c r="BZ38" s="622"/>
      <c r="CA38" s="622"/>
      <c r="CB38" s="658"/>
      <c r="CD38" s="618" t="s">
        <v>341</v>
      </c>
      <c r="CE38" s="619"/>
      <c r="CF38" s="619"/>
      <c r="CG38" s="619"/>
      <c r="CH38" s="619"/>
      <c r="CI38" s="619"/>
      <c r="CJ38" s="619"/>
      <c r="CK38" s="619"/>
      <c r="CL38" s="619"/>
      <c r="CM38" s="619"/>
      <c r="CN38" s="619"/>
      <c r="CO38" s="619"/>
      <c r="CP38" s="619"/>
      <c r="CQ38" s="620"/>
      <c r="CR38" s="621">
        <v>12631529</v>
      </c>
      <c r="CS38" s="622"/>
      <c r="CT38" s="622"/>
      <c r="CU38" s="622"/>
      <c r="CV38" s="622"/>
      <c r="CW38" s="622"/>
      <c r="CX38" s="622"/>
      <c r="CY38" s="623"/>
      <c r="CZ38" s="624">
        <v>8.1</v>
      </c>
      <c r="DA38" s="636"/>
      <c r="DB38" s="636"/>
      <c r="DC38" s="637"/>
      <c r="DD38" s="627">
        <v>10324992</v>
      </c>
      <c r="DE38" s="622"/>
      <c r="DF38" s="622"/>
      <c r="DG38" s="622"/>
      <c r="DH38" s="622"/>
      <c r="DI38" s="622"/>
      <c r="DJ38" s="622"/>
      <c r="DK38" s="623"/>
      <c r="DL38" s="627">
        <v>9860165</v>
      </c>
      <c r="DM38" s="622"/>
      <c r="DN38" s="622"/>
      <c r="DO38" s="622"/>
      <c r="DP38" s="622"/>
      <c r="DQ38" s="622"/>
      <c r="DR38" s="622"/>
      <c r="DS38" s="622"/>
      <c r="DT38" s="622"/>
      <c r="DU38" s="622"/>
      <c r="DV38" s="623"/>
      <c r="DW38" s="624">
        <v>12.3</v>
      </c>
      <c r="DX38" s="636"/>
      <c r="DY38" s="636"/>
      <c r="DZ38" s="636"/>
      <c r="EA38" s="636"/>
      <c r="EB38" s="636"/>
      <c r="EC38" s="648"/>
    </row>
    <row r="39" spans="2:133" ht="11.25" customHeight="1" x14ac:dyDescent="0.2">
      <c r="B39" s="618" t="s">
        <v>342</v>
      </c>
      <c r="C39" s="619"/>
      <c r="D39" s="619"/>
      <c r="E39" s="619"/>
      <c r="F39" s="619"/>
      <c r="G39" s="619"/>
      <c r="H39" s="619"/>
      <c r="I39" s="619"/>
      <c r="J39" s="619"/>
      <c r="K39" s="619"/>
      <c r="L39" s="619"/>
      <c r="M39" s="619"/>
      <c r="N39" s="619"/>
      <c r="O39" s="619"/>
      <c r="P39" s="619"/>
      <c r="Q39" s="620"/>
      <c r="R39" s="621" t="s">
        <v>246</v>
      </c>
      <c r="S39" s="622"/>
      <c r="T39" s="622"/>
      <c r="U39" s="622"/>
      <c r="V39" s="622"/>
      <c r="W39" s="622"/>
      <c r="X39" s="622"/>
      <c r="Y39" s="623"/>
      <c r="Z39" s="659" t="s">
        <v>139</v>
      </c>
      <c r="AA39" s="659"/>
      <c r="AB39" s="659"/>
      <c r="AC39" s="659"/>
      <c r="AD39" s="660" t="s">
        <v>240</v>
      </c>
      <c r="AE39" s="660"/>
      <c r="AF39" s="660"/>
      <c r="AG39" s="660"/>
      <c r="AH39" s="660"/>
      <c r="AI39" s="660"/>
      <c r="AJ39" s="660"/>
      <c r="AK39" s="660"/>
      <c r="AL39" s="624" t="s">
        <v>139</v>
      </c>
      <c r="AM39" s="625"/>
      <c r="AN39" s="625"/>
      <c r="AO39" s="661"/>
      <c r="AQ39" s="654" t="s">
        <v>343</v>
      </c>
      <c r="AR39" s="655"/>
      <c r="AS39" s="655"/>
      <c r="AT39" s="655"/>
      <c r="AU39" s="655"/>
      <c r="AV39" s="655"/>
      <c r="AW39" s="655"/>
      <c r="AX39" s="655"/>
      <c r="AY39" s="656"/>
      <c r="AZ39" s="621" t="s">
        <v>240</v>
      </c>
      <c r="BA39" s="622"/>
      <c r="BB39" s="622"/>
      <c r="BC39" s="622"/>
      <c r="BD39" s="634"/>
      <c r="BE39" s="634"/>
      <c r="BF39" s="657"/>
      <c r="BG39" s="618" t="s">
        <v>344</v>
      </c>
      <c r="BH39" s="619"/>
      <c r="BI39" s="619"/>
      <c r="BJ39" s="619"/>
      <c r="BK39" s="619"/>
      <c r="BL39" s="619"/>
      <c r="BM39" s="619"/>
      <c r="BN39" s="619"/>
      <c r="BO39" s="619"/>
      <c r="BP39" s="619"/>
      <c r="BQ39" s="619"/>
      <c r="BR39" s="619"/>
      <c r="BS39" s="619"/>
      <c r="BT39" s="619"/>
      <c r="BU39" s="620"/>
      <c r="BV39" s="621">
        <v>65784</v>
      </c>
      <c r="BW39" s="622"/>
      <c r="BX39" s="622"/>
      <c r="BY39" s="622"/>
      <c r="BZ39" s="622"/>
      <c r="CA39" s="622"/>
      <c r="CB39" s="658"/>
      <c r="CD39" s="618" t="s">
        <v>345</v>
      </c>
      <c r="CE39" s="619"/>
      <c r="CF39" s="619"/>
      <c r="CG39" s="619"/>
      <c r="CH39" s="619"/>
      <c r="CI39" s="619"/>
      <c r="CJ39" s="619"/>
      <c r="CK39" s="619"/>
      <c r="CL39" s="619"/>
      <c r="CM39" s="619"/>
      <c r="CN39" s="619"/>
      <c r="CO39" s="619"/>
      <c r="CP39" s="619"/>
      <c r="CQ39" s="620"/>
      <c r="CR39" s="621">
        <v>950200</v>
      </c>
      <c r="CS39" s="634"/>
      <c r="CT39" s="634"/>
      <c r="CU39" s="634"/>
      <c r="CV39" s="634"/>
      <c r="CW39" s="634"/>
      <c r="CX39" s="634"/>
      <c r="CY39" s="635"/>
      <c r="CZ39" s="624">
        <v>0.6</v>
      </c>
      <c r="DA39" s="636"/>
      <c r="DB39" s="636"/>
      <c r="DC39" s="637"/>
      <c r="DD39" s="627">
        <v>98233</v>
      </c>
      <c r="DE39" s="634"/>
      <c r="DF39" s="634"/>
      <c r="DG39" s="634"/>
      <c r="DH39" s="634"/>
      <c r="DI39" s="634"/>
      <c r="DJ39" s="634"/>
      <c r="DK39" s="635"/>
      <c r="DL39" s="627" t="s">
        <v>240</v>
      </c>
      <c r="DM39" s="634"/>
      <c r="DN39" s="634"/>
      <c r="DO39" s="634"/>
      <c r="DP39" s="634"/>
      <c r="DQ39" s="634"/>
      <c r="DR39" s="634"/>
      <c r="DS39" s="634"/>
      <c r="DT39" s="634"/>
      <c r="DU39" s="634"/>
      <c r="DV39" s="635"/>
      <c r="DW39" s="624" t="s">
        <v>240</v>
      </c>
      <c r="DX39" s="636"/>
      <c r="DY39" s="636"/>
      <c r="DZ39" s="636"/>
      <c r="EA39" s="636"/>
      <c r="EB39" s="636"/>
      <c r="EC39" s="648"/>
    </row>
    <row r="40" spans="2:133" ht="11.25" customHeight="1" x14ac:dyDescent="0.2">
      <c r="B40" s="618" t="s">
        <v>346</v>
      </c>
      <c r="C40" s="619"/>
      <c r="D40" s="619"/>
      <c r="E40" s="619"/>
      <c r="F40" s="619"/>
      <c r="G40" s="619"/>
      <c r="H40" s="619"/>
      <c r="I40" s="619"/>
      <c r="J40" s="619"/>
      <c r="K40" s="619"/>
      <c r="L40" s="619"/>
      <c r="M40" s="619"/>
      <c r="N40" s="619"/>
      <c r="O40" s="619"/>
      <c r="P40" s="619"/>
      <c r="Q40" s="620"/>
      <c r="R40" s="621">
        <v>3085900</v>
      </c>
      <c r="S40" s="622"/>
      <c r="T40" s="622"/>
      <c r="U40" s="622"/>
      <c r="V40" s="622"/>
      <c r="W40" s="622"/>
      <c r="X40" s="622"/>
      <c r="Y40" s="623"/>
      <c r="Z40" s="659">
        <v>1.9</v>
      </c>
      <c r="AA40" s="659"/>
      <c r="AB40" s="659"/>
      <c r="AC40" s="659"/>
      <c r="AD40" s="660" t="s">
        <v>246</v>
      </c>
      <c r="AE40" s="660"/>
      <c r="AF40" s="660"/>
      <c r="AG40" s="660"/>
      <c r="AH40" s="660"/>
      <c r="AI40" s="660"/>
      <c r="AJ40" s="660"/>
      <c r="AK40" s="660"/>
      <c r="AL40" s="624" t="s">
        <v>246</v>
      </c>
      <c r="AM40" s="625"/>
      <c r="AN40" s="625"/>
      <c r="AO40" s="661"/>
      <c r="AQ40" s="654" t="s">
        <v>347</v>
      </c>
      <c r="AR40" s="655"/>
      <c r="AS40" s="655"/>
      <c r="AT40" s="655"/>
      <c r="AU40" s="655"/>
      <c r="AV40" s="655"/>
      <c r="AW40" s="655"/>
      <c r="AX40" s="655"/>
      <c r="AY40" s="656"/>
      <c r="AZ40" s="621" t="s">
        <v>240</v>
      </c>
      <c r="BA40" s="622"/>
      <c r="BB40" s="622"/>
      <c r="BC40" s="622"/>
      <c r="BD40" s="634"/>
      <c r="BE40" s="634"/>
      <c r="BF40" s="657"/>
      <c r="BG40" s="662" t="s">
        <v>348</v>
      </c>
      <c r="BH40" s="663"/>
      <c r="BI40" s="663"/>
      <c r="BJ40" s="663"/>
      <c r="BK40" s="663"/>
      <c r="BL40" s="223"/>
      <c r="BM40" s="619" t="s">
        <v>349</v>
      </c>
      <c r="BN40" s="619"/>
      <c r="BO40" s="619"/>
      <c r="BP40" s="619"/>
      <c r="BQ40" s="619"/>
      <c r="BR40" s="619"/>
      <c r="BS40" s="619"/>
      <c r="BT40" s="619"/>
      <c r="BU40" s="620"/>
      <c r="BV40" s="621">
        <v>100</v>
      </c>
      <c r="BW40" s="622"/>
      <c r="BX40" s="622"/>
      <c r="BY40" s="622"/>
      <c r="BZ40" s="622"/>
      <c r="CA40" s="622"/>
      <c r="CB40" s="658"/>
      <c r="CD40" s="618" t="s">
        <v>350</v>
      </c>
      <c r="CE40" s="619"/>
      <c r="CF40" s="619"/>
      <c r="CG40" s="619"/>
      <c r="CH40" s="619"/>
      <c r="CI40" s="619"/>
      <c r="CJ40" s="619"/>
      <c r="CK40" s="619"/>
      <c r="CL40" s="619"/>
      <c r="CM40" s="619"/>
      <c r="CN40" s="619"/>
      <c r="CO40" s="619"/>
      <c r="CP40" s="619"/>
      <c r="CQ40" s="620"/>
      <c r="CR40" s="621">
        <v>9436899</v>
      </c>
      <c r="CS40" s="622"/>
      <c r="CT40" s="622"/>
      <c r="CU40" s="622"/>
      <c r="CV40" s="622"/>
      <c r="CW40" s="622"/>
      <c r="CX40" s="622"/>
      <c r="CY40" s="623"/>
      <c r="CZ40" s="624">
        <v>6.1</v>
      </c>
      <c r="DA40" s="636"/>
      <c r="DB40" s="636"/>
      <c r="DC40" s="637"/>
      <c r="DD40" s="627">
        <v>9472</v>
      </c>
      <c r="DE40" s="622"/>
      <c r="DF40" s="622"/>
      <c r="DG40" s="622"/>
      <c r="DH40" s="622"/>
      <c r="DI40" s="622"/>
      <c r="DJ40" s="622"/>
      <c r="DK40" s="623"/>
      <c r="DL40" s="627">
        <v>355</v>
      </c>
      <c r="DM40" s="622"/>
      <c r="DN40" s="622"/>
      <c r="DO40" s="622"/>
      <c r="DP40" s="622"/>
      <c r="DQ40" s="622"/>
      <c r="DR40" s="622"/>
      <c r="DS40" s="622"/>
      <c r="DT40" s="622"/>
      <c r="DU40" s="622"/>
      <c r="DV40" s="623"/>
      <c r="DW40" s="624">
        <v>0</v>
      </c>
      <c r="DX40" s="636"/>
      <c r="DY40" s="636"/>
      <c r="DZ40" s="636"/>
      <c r="EA40" s="636"/>
      <c r="EB40" s="636"/>
      <c r="EC40" s="648"/>
    </row>
    <row r="41" spans="2:133" ht="11.25" customHeight="1" x14ac:dyDescent="0.2">
      <c r="B41" s="602" t="s">
        <v>351</v>
      </c>
      <c r="C41" s="603"/>
      <c r="D41" s="603"/>
      <c r="E41" s="603"/>
      <c r="F41" s="603"/>
      <c r="G41" s="603"/>
      <c r="H41" s="603"/>
      <c r="I41" s="603"/>
      <c r="J41" s="603"/>
      <c r="K41" s="603"/>
      <c r="L41" s="603"/>
      <c r="M41" s="603"/>
      <c r="N41" s="603"/>
      <c r="O41" s="603"/>
      <c r="P41" s="603"/>
      <c r="Q41" s="604"/>
      <c r="R41" s="605">
        <v>161792003</v>
      </c>
      <c r="S41" s="646"/>
      <c r="T41" s="646"/>
      <c r="U41" s="646"/>
      <c r="V41" s="646"/>
      <c r="W41" s="646"/>
      <c r="X41" s="646"/>
      <c r="Y41" s="649"/>
      <c r="Z41" s="650">
        <v>100</v>
      </c>
      <c r="AA41" s="650"/>
      <c r="AB41" s="650"/>
      <c r="AC41" s="650"/>
      <c r="AD41" s="651">
        <v>77401196</v>
      </c>
      <c r="AE41" s="651"/>
      <c r="AF41" s="651"/>
      <c r="AG41" s="651"/>
      <c r="AH41" s="651"/>
      <c r="AI41" s="651"/>
      <c r="AJ41" s="651"/>
      <c r="AK41" s="651"/>
      <c r="AL41" s="608">
        <v>100</v>
      </c>
      <c r="AM41" s="652"/>
      <c r="AN41" s="652"/>
      <c r="AO41" s="653"/>
      <c r="AQ41" s="654" t="s">
        <v>352</v>
      </c>
      <c r="AR41" s="655"/>
      <c r="AS41" s="655"/>
      <c r="AT41" s="655"/>
      <c r="AU41" s="655"/>
      <c r="AV41" s="655"/>
      <c r="AW41" s="655"/>
      <c r="AX41" s="655"/>
      <c r="AY41" s="656"/>
      <c r="AZ41" s="621">
        <v>2424718</v>
      </c>
      <c r="BA41" s="622"/>
      <c r="BB41" s="622"/>
      <c r="BC41" s="622"/>
      <c r="BD41" s="634"/>
      <c r="BE41" s="634"/>
      <c r="BF41" s="657"/>
      <c r="BG41" s="662"/>
      <c r="BH41" s="663"/>
      <c r="BI41" s="663"/>
      <c r="BJ41" s="663"/>
      <c r="BK41" s="663"/>
      <c r="BL41" s="223"/>
      <c r="BM41" s="619" t="s">
        <v>353</v>
      </c>
      <c r="BN41" s="619"/>
      <c r="BO41" s="619"/>
      <c r="BP41" s="619"/>
      <c r="BQ41" s="619"/>
      <c r="BR41" s="619"/>
      <c r="BS41" s="619"/>
      <c r="BT41" s="619"/>
      <c r="BU41" s="620"/>
      <c r="BV41" s="621" t="s">
        <v>246</v>
      </c>
      <c r="BW41" s="622"/>
      <c r="BX41" s="622"/>
      <c r="BY41" s="622"/>
      <c r="BZ41" s="622"/>
      <c r="CA41" s="622"/>
      <c r="CB41" s="658"/>
      <c r="CD41" s="618" t="s">
        <v>354</v>
      </c>
      <c r="CE41" s="619"/>
      <c r="CF41" s="619"/>
      <c r="CG41" s="619"/>
      <c r="CH41" s="619"/>
      <c r="CI41" s="619"/>
      <c r="CJ41" s="619"/>
      <c r="CK41" s="619"/>
      <c r="CL41" s="619"/>
      <c r="CM41" s="619"/>
      <c r="CN41" s="619"/>
      <c r="CO41" s="619"/>
      <c r="CP41" s="619"/>
      <c r="CQ41" s="620"/>
      <c r="CR41" s="621" t="s">
        <v>246</v>
      </c>
      <c r="CS41" s="634"/>
      <c r="CT41" s="634"/>
      <c r="CU41" s="634"/>
      <c r="CV41" s="634"/>
      <c r="CW41" s="634"/>
      <c r="CX41" s="634"/>
      <c r="CY41" s="635"/>
      <c r="CZ41" s="624" t="s">
        <v>320</v>
      </c>
      <c r="DA41" s="636"/>
      <c r="DB41" s="636"/>
      <c r="DC41" s="637"/>
      <c r="DD41" s="627" t="s">
        <v>139</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355</v>
      </c>
      <c r="AR42" s="667"/>
      <c r="AS42" s="667"/>
      <c r="AT42" s="667"/>
      <c r="AU42" s="667"/>
      <c r="AV42" s="667"/>
      <c r="AW42" s="667"/>
      <c r="AX42" s="667"/>
      <c r="AY42" s="668"/>
      <c r="AZ42" s="605">
        <v>9494574</v>
      </c>
      <c r="BA42" s="646"/>
      <c r="BB42" s="646"/>
      <c r="BC42" s="646"/>
      <c r="BD42" s="606"/>
      <c r="BE42" s="606"/>
      <c r="BF42" s="669"/>
      <c r="BG42" s="664"/>
      <c r="BH42" s="665"/>
      <c r="BI42" s="665"/>
      <c r="BJ42" s="665"/>
      <c r="BK42" s="665"/>
      <c r="BL42" s="224"/>
      <c r="BM42" s="603" t="s">
        <v>356</v>
      </c>
      <c r="BN42" s="603"/>
      <c r="BO42" s="603"/>
      <c r="BP42" s="603"/>
      <c r="BQ42" s="603"/>
      <c r="BR42" s="603"/>
      <c r="BS42" s="603"/>
      <c r="BT42" s="603"/>
      <c r="BU42" s="604"/>
      <c r="BV42" s="605">
        <v>341</v>
      </c>
      <c r="BW42" s="646"/>
      <c r="BX42" s="646"/>
      <c r="BY42" s="646"/>
      <c r="BZ42" s="646"/>
      <c r="CA42" s="646"/>
      <c r="CB42" s="647"/>
      <c r="CD42" s="618" t="s">
        <v>357</v>
      </c>
      <c r="CE42" s="619"/>
      <c r="CF42" s="619"/>
      <c r="CG42" s="619"/>
      <c r="CH42" s="619"/>
      <c r="CI42" s="619"/>
      <c r="CJ42" s="619"/>
      <c r="CK42" s="619"/>
      <c r="CL42" s="619"/>
      <c r="CM42" s="619"/>
      <c r="CN42" s="619"/>
      <c r="CO42" s="619"/>
      <c r="CP42" s="619"/>
      <c r="CQ42" s="620"/>
      <c r="CR42" s="621">
        <v>18578680</v>
      </c>
      <c r="CS42" s="634"/>
      <c r="CT42" s="634"/>
      <c r="CU42" s="634"/>
      <c r="CV42" s="634"/>
      <c r="CW42" s="634"/>
      <c r="CX42" s="634"/>
      <c r="CY42" s="635"/>
      <c r="CZ42" s="624">
        <v>12</v>
      </c>
      <c r="DA42" s="636"/>
      <c r="DB42" s="636"/>
      <c r="DC42" s="637"/>
      <c r="DD42" s="627">
        <v>3517200</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358</v>
      </c>
      <c r="CD43" s="618" t="s">
        <v>359</v>
      </c>
      <c r="CE43" s="619"/>
      <c r="CF43" s="619"/>
      <c r="CG43" s="619"/>
      <c r="CH43" s="619"/>
      <c r="CI43" s="619"/>
      <c r="CJ43" s="619"/>
      <c r="CK43" s="619"/>
      <c r="CL43" s="619"/>
      <c r="CM43" s="619"/>
      <c r="CN43" s="619"/>
      <c r="CO43" s="619"/>
      <c r="CP43" s="619"/>
      <c r="CQ43" s="620"/>
      <c r="CR43" s="621">
        <v>610588</v>
      </c>
      <c r="CS43" s="634"/>
      <c r="CT43" s="634"/>
      <c r="CU43" s="634"/>
      <c r="CV43" s="634"/>
      <c r="CW43" s="634"/>
      <c r="CX43" s="634"/>
      <c r="CY43" s="635"/>
      <c r="CZ43" s="624">
        <v>0.4</v>
      </c>
      <c r="DA43" s="636"/>
      <c r="DB43" s="636"/>
      <c r="DC43" s="637"/>
      <c r="DD43" s="627">
        <v>610576</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360</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306</v>
      </c>
      <c r="CE44" s="641"/>
      <c r="CF44" s="618" t="s">
        <v>361</v>
      </c>
      <c r="CG44" s="619"/>
      <c r="CH44" s="619"/>
      <c r="CI44" s="619"/>
      <c r="CJ44" s="619"/>
      <c r="CK44" s="619"/>
      <c r="CL44" s="619"/>
      <c r="CM44" s="619"/>
      <c r="CN44" s="619"/>
      <c r="CO44" s="619"/>
      <c r="CP44" s="619"/>
      <c r="CQ44" s="620"/>
      <c r="CR44" s="621">
        <v>18578680</v>
      </c>
      <c r="CS44" s="622"/>
      <c r="CT44" s="622"/>
      <c r="CU44" s="622"/>
      <c r="CV44" s="622"/>
      <c r="CW44" s="622"/>
      <c r="CX44" s="622"/>
      <c r="CY44" s="623"/>
      <c r="CZ44" s="624">
        <v>12</v>
      </c>
      <c r="DA44" s="625"/>
      <c r="DB44" s="625"/>
      <c r="DC44" s="626"/>
      <c r="DD44" s="627">
        <v>3517200</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362</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363</v>
      </c>
      <c r="CG45" s="619"/>
      <c r="CH45" s="619"/>
      <c r="CI45" s="619"/>
      <c r="CJ45" s="619"/>
      <c r="CK45" s="619"/>
      <c r="CL45" s="619"/>
      <c r="CM45" s="619"/>
      <c r="CN45" s="619"/>
      <c r="CO45" s="619"/>
      <c r="CP45" s="619"/>
      <c r="CQ45" s="620"/>
      <c r="CR45" s="621">
        <v>8124824</v>
      </c>
      <c r="CS45" s="634"/>
      <c r="CT45" s="634"/>
      <c r="CU45" s="634"/>
      <c r="CV45" s="634"/>
      <c r="CW45" s="634"/>
      <c r="CX45" s="634"/>
      <c r="CY45" s="635"/>
      <c r="CZ45" s="624">
        <v>5.2</v>
      </c>
      <c r="DA45" s="636"/>
      <c r="DB45" s="636"/>
      <c r="DC45" s="637"/>
      <c r="DD45" s="627">
        <v>344431</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364</v>
      </c>
      <c r="CG46" s="619"/>
      <c r="CH46" s="619"/>
      <c r="CI46" s="619"/>
      <c r="CJ46" s="619"/>
      <c r="CK46" s="619"/>
      <c r="CL46" s="619"/>
      <c r="CM46" s="619"/>
      <c r="CN46" s="619"/>
      <c r="CO46" s="619"/>
      <c r="CP46" s="619"/>
      <c r="CQ46" s="620"/>
      <c r="CR46" s="621">
        <v>10248046</v>
      </c>
      <c r="CS46" s="622"/>
      <c r="CT46" s="622"/>
      <c r="CU46" s="622"/>
      <c r="CV46" s="622"/>
      <c r="CW46" s="622"/>
      <c r="CX46" s="622"/>
      <c r="CY46" s="623"/>
      <c r="CZ46" s="624">
        <v>6.6</v>
      </c>
      <c r="DA46" s="625"/>
      <c r="DB46" s="625"/>
      <c r="DC46" s="626"/>
      <c r="DD46" s="627">
        <v>3123954</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365</v>
      </c>
      <c r="CG47" s="619"/>
      <c r="CH47" s="619"/>
      <c r="CI47" s="619"/>
      <c r="CJ47" s="619"/>
      <c r="CK47" s="619"/>
      <c r="CL47" s="619"/>
      <c r="CM47" s="619"/>
      <c r="CN47" s="619"/>
      <c r="CO47" s="619"/>
      <c r="CP47" s="619"/>
      <c r="CQ47" s="620"/>
      <c r="CR47" s="621" t="s">
        <v>246</v>
      </c>
      <c r="CS47" s="634"/>
      <c r="CT47" s="634"/>
      <c r="CU47" s="634"/>
      <c r="CV47" s="634"/>
      <c r="CW47" s="634"/>
      <c r="CX47" s="634"/>
      <c r="CY47" s="635"/>
      <c r="CZ47" s="624" t="s">
        <v>240</v>
      </c>
      <c r="DA47" s="636"/>
      <c r="DB47" s="636"/>
      <c r="DC47" s="637"/>
      <c r="DD47" s="627" t="s">
        <v>246</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1" x14ac:dyDescent="0.2">
      <c r="B48" s="225"/>
      <c r="CD48" s="644"/>
      <c r="CE48" s="645"/>
      <c r="CF48" s="618" t="s">
        <v>366</v>
      </c>
      <c r="CG48" s="619"/>
      <c r="CH48" s="619"/>
      <c r="CI48" s="619"/>
      <c r="CJ48" s="619"/>
      <c r="CK48" s="619"/>
      <c r="CL48" s="619"/>
      <c r="CM48" s="619"/>
      <c r="CN48" s="619"/>
      <c r="CO48" s="619"/>
      <c r="CP48" s="619"/>
      <c r="CQ48" s="620"/>
      <c r="CR48" s="621" t="s">
        <v>246</v>
      </c>
      <c r="CS48" s="622"/>
      <c r="CT48" s="622"/>
      <c r="CU48" s="622"/>
      <c r="CV48" s="622"/>
      <c r="CW48" s="622"/>
      <c r="CX48" s="622"/>
      <c r="CY48" s="623"/>
      <c r="CZ48" s="624" t="s">
        <v>246</v>
      </c>
      <c r="DA48" s="625"/>
      <c r="DB48" s="625"/>
      <c r="DC48" s="626"/>
      <c r="DD48" s="627" t="s">
        <v>240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367</v>
      </c>
      <c r="CE49" s="603"/>
      <c r="CF49" s="603"/>
      <c r="CG49" s="603"/>
      <c r="CH49" s="603"/>
      <c r="CI49" s="603"/>
      <c r="CJ49" s="603"/>
      <c r="CK49" s="603"/>
      <c r="CL49" s="603"/>
      <c r="CM49" s="603"/>
      <c r="CN49" s="603"/>
      <c r="CO49" s="603"/>
      <c r="CP49" s="603"/>
      <c r="CQ49" s="604"/>
      <c r="CR49" s="605">
        <v>155389274</v>
      </c>
      <c r="CS49" s="606"/>
      <c r="CT49" s="606"/>
      <c r="CU49" s="606"/>
      <c r="CV49" s="606"/>
      <c r="CW49" s="606"/>
      <c r="CX49" s="606"/>
      <c r="CY49" s="607"/>
      <c r="CZ49" s="608">
        <v>100</v>
      </c>
      <c r="DA49" s="609"/>
      <c r="DB49" s="609"/>
      <c r="DC49" s="610"/>
      <c r="DD49" s="611">
        <v>86792222</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ydqRfYIrc8ZPNehz08ZzJUgyjfCRWeJbQk4SAjpiUnfG3vC/laEZaJjkx2lbMqefeVWNO3U6HGxW/ZRIaABiZA==" saltValue="PQN8Kaw7YoBdQ9v1QMNog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368</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369</v>
      </c>
      <c r="DK2" s="1092"/>
      <c r="DL2" s="1092"/>
      <c r="DM2" s="1092"/>
      <c r="DN2" s="1092"/>
      <c r="DO2" s="1093"/>
      <c r="DP2" s="228"/>
      <c r="DQ2" s="1091" t="s">
        <v>370</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372</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373</v>
      </c>
      <c r="B5" s="996"/>
      <c r="C5" s="996"/>
      <c r="D5" s="996"/>
      <c r="E5" s="996"/>
      <c r="F5" s="996"/>
      <c r="G5" s="996"/>
      <c r="H5" s="996"/>
      <c r="I5" s="996"/>
      <c r="J5" s="996"/>
      <c r="K5" s="996"/>
      <c r="L5" s="996"/>
      <c r="M5" s="996"/>
      <c r="N5" s="996"/>
      <c r="O5" s="996"/>
      <c r="P5" s="997"/>
      <c r="Q5" s="1001" t="s">
        <v>374</v>
      </c>
      <c r="R5" s="1002"/>
      <c r="S5" s="1002"/>
      <c r="T5" s="1002"/>
      <c r="U5" s="1003"/>
      <c r="V5" s="1001" t="s">
        <v>375</v>
      </c>
      <c r="W5" s="1002"/>
      <c r="X5" s="1002"/>
      <c r="Y5" s="1002"/>
      <c r="Z5" s="1003"/>
      <c r="AA5" s="1001" t="s">
        <v>376</v>
      </c>
      <c r="AB5" s="1002"/>
      <c r="AC5" s="1002"/>
      <c r="AD5" s="1002"/>
      <c r="AE5" s="1002"/>
      <c r="AF5" s="1094" t="s">
        <v>377</v>
      </c>
      <c r="AG5" s="1002"/>
      <c r="AH5" s="1002"/>
      <c r="AI5" s="1002"/>
      <c r="AJ5" s="1015"/>
      <c r="AK5" s="1002" t="s">
        <v>378</v>
      </c>
      <c r="AL5" s="1002"/>
      <c r="AM5" s="1002"/>
      <c r="AN5" s="1002"/>
      <c r="AO5" s="1003"/>
      <c r="AP5" s="1001" t="s">
        <v>379</v>
      </c>
      <c r="AQ5" s="1002"/>
      <c r="AR5" s="1002"/>
      <c r="AS5" s="1002"/>
      <c r="AT5" s="1003"/>
      <c r="AU5" s="1001" t="s">
        <v>380</v>
      </c>
      <c r="AV5" s="1002"/>
      <c r="AW5" s="1002"/>
      <c r="AX5" s="1002"/>
      <c r="AY5" s="1015"/>
      <c r="AZ5" s="232"/>
      <c r="BA5" s="232"/>
      <c r="BB5" s="232"/>
      <c r="BC5" s="232"/>
      <c r="BD5" s="232"/>
      <c r="BE5" s="233"/>
      <c r="BF5" s="233"/>
      <c r="BG5" s="233"/>
      <c r="BH5" s="233"/>
      <c r="BI5" s="233"/>
      <c r="BJ5" s="233"/>
      <c r="BK5" s="233"/>
      <c r="BL5" s="233"/>
      <c r="BM5" s="233"/>
      <c r="BN5" s="233"/>
      <c r="BO5" s="233"/>
      <c r="BP5" s="233"/>
      <c r="BQ5" s="995" t="s">
        <v>381</v>
      </c>
      <c r="BR5" s="996"/>
      <c r="BS5" s="996"/>
      <c r="BT5" s="996"/>
      <c r="BU5" s="996"/>
      <c r="BV5" s="996"/>
      <c r="BW5" s="996"/>
      <c r="BX5" s="996"/>
      <c r="BY5" s="996"/>
      <c r="BZ5" s="996"/>
      <c r="CA5" s="996"/>
      <c r="CB5" s="996"/>
      <c r="CC5" s="996"/>
      <c r="CD5" s="996"/>
      <c r="CE5" s="996"/>
      <c r="CF5" s="996"/>
      <c r="CG5" s="997"/>
      <c r="CH5" s="1001" t="s">
        <v>382</v>
      </c>
      <c r="CI5" s="1002"/>
      <c r="CJ5" s="1002"/>
      <c r="CK5" s="1002"/>
      <c r="CL5" s="1003"/>
      <c r="CM5" s="1001" t="s">
        <v>383</v>
      </c>
      <c r="CN5" s="1002"/>
      <c r="CO5" s="1002"/>
      <c r="CP5" s="1002"/>
      <c r="CQ5" s="1003"/>
      <c r="CR5" s="1001" t="s">
        <v>595</v>
      </c>
      <c r="CS5" s="1002"/>
      <c r="CT5" s="1002"/>
      <c r="CU5" s="1002"/>
      <c r="CV5" s="1003"/>
      <c r="CW5" s="1001" t="s">
        <v>596</v>
      </c>
      <c r="CX5" s="1002"/>
      <c r="CY5" s="1002"/>
      <c r="CZ5" s="1002"/>
      <c r="DA5" s="1003"/>
      <c r="DB5" s="1001" t="s">
        <v>384</v>
      </c>
      <c r="DC5" s="1002"/>
      <c r="DD5" s="1002"/>
      <c r="DE5" s="1002"/>
      <c r="DF5" s="1003"/>
      <c r="DG5" s="1084" t="s">
        <v>385</v>
      </c>
      <c r="DH5" s="1085"/>
      <c r="DI5" s="1085"/>
      <c r="DJ5" s="1085"/>
      <c r="DK5" s="1086"/>
      <c r="DL5" s="1084" t="s">
        <v>386</v>
      </c>
      <c r="DM5" s="1085"/>
      <c r="DN5" s="1085"/>
      <c r="DO5" s="1085"/>
      <c r="DP5" s="1086"/>
      <c r="DQ5" s="1001" t="s">
        <v>387</v>
      </c>
      <c r="DR5" s="1002"/>
      <c r="DS5" s="1002"/>
      <c r="DT5" s="1002"/>
      <c r="DU5" s="1003"/>
      <c r="DV5" s="1001" t="s">
        <v>380</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388</v>
      </c>
      <c r="C7" s="1048"/>
      <c r="D7" s="1048"/>
      <c r="E7" s="1048"/>
      <c r="F7" s="1048"/>
      <c r="G7" s="1048"/>
      <c r="H7" s="1048"/>
      <c r="I7" s="1048"/>
      <c r="J7" s="1048"/>
      <c r="K7" s="1048"/>
      <c r="L7" s="1048"/>
      <c r="M7" s="1048"/>
      <c r="N7" s="1048"/>
      <c r="O7" s="1048"/>
      <c r="P7" s="1049"/>
      <c r="Q7" s="1102">
        <v>161922</v>
      </c>
      <c r="R7" s="1103"/>
      <c r="S7" s="1103"/>
      <c r="T7" s="1103"/>
      <c r="U7" s="1103"/>
      <c r="V7" s="1103">
        <v>155573</v>
      </c>
      <c r="W7" s="1103"/>
      <c r="X7" s="1103"/>
      <c r="Y7" s="1103"/>
      <c r="Z7" s="1103"/>
      <c r="AA7" s="1103">
        <v>6349</v>
      </c>
      <c r="AB7" s="1103"/>
      <c r="AC7" s="1103"/>
      <c r="AD7" s="1103"/>
      <c r="AE7" s="1104"/>
      <c r="AF7" s="1105">
        <v>5112</v>
      </c>
      <c r="AG7" s="1106"/>
      <c r="AH7" s="1106"/>
      <c r="AI7" s="1106"/>
      <c r="AJ7" s="1107"/>
      <c r="AK7" s="1108">
        <v>4159</v>
      </c>
      <c r="AL7" s="1109"/>
      <c r="AM7" s="1109"/>
      <c r="AN7" s="1109"/>
      <c r="AO7" s="1109"/>
      <c r="AP7" s="1109">
        <v>152658</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584</v>
      </c>
      <c r="BT7" s="1100"/>
      <c r="BU7" s="1100"/>
      <c r="BV7" s="1100"/>
      <c r="BW7" s="1100"/>
      <c r="BX7" s="1100"/>
      <c r="BY7" s="1100"/>
      <c r="BZ7" s="1100"/>
      <c r="CA7" s="1100"/>
      <c r="CB7" s="1100"/>
      <c r="CC7" s="1100"/>
      <c r="CD7" s="1100"/>
      <c r="CE7" s="1100"/>
      <c r="CF7" s="1100"/>
      <c r="CG7" s="1112"/>
      <c r="CH7" s="1096">
        <v>2</v>
      </c>
      <c r="CI7" s="1097"/>
      <c r="CJ7" s="1097"/>
      <c r="CK7" s="1097"/>
      <c r="CL7" s="1098"/>
      <c r="CM7" s="1096">
        <v>146</v>
      </c>
      <c r="CN7" s="1097"/>
      <c r="CO7" s="1097"/>
      <c r="CP7" s="1097"/>
      <c r="CQ7" s="1098"/>
      <c r="CR7" s="1096">
        <v>41</v>
      </c>
      <c r="CS7" s="1097"/>
      <c r="CT7" s="1097"/>
      <c r="CU7" s="1097"/>
      <c r="CV7" s="1098"/>
      <c r="CW7" s="1096">
        <v>180</v>
      </c>
      <c r="CX7" s="1097"/>
      <c r="CY7" s="1097"/>
      <c r="CZ7" s="1097"/>
      <c r="DA7" s="1098"/>
      <c r="DB7" s="1096" t="s">
        <v>513</v>
      </c>
      <c r="DC7" s="1097"/>
      <c r="DD7" s="1097"/>
      <c r="DE7" s="1097"/>
      <c r="DF7" s="1098"/>
      <c r="DG7" s="1096" t="s">
        <v>513</v>
      </c>
      <c r="DH7" s="1097"/>
      <c r="DI7" s="1097"/>
      <c r="DJ7" s="1097"/>
      <c r="DK7" s="1098"/>
      <c r="DL7" s="1096" t="s">
        <v>513</v>
      </c>
      <c r="DM7" s="1097"/>
      <c r="DN7" s="1097"/>
      <c r="DO7" s="1097"/>
      <c r="DP7" s="1098"/>
      <c r="DQ7" s="1096" t="s">
        <v>513</v>
      </c>
      <c r="DR7" s="1097"/>
      <c r="DS7" s="1097"/>
      <c r="DT7" s="1097"/>
      <c r="DU7" s="1098"/>
      <c r="DV7" s="1099"/>
      <c r="DW7" s="1100"/>
      <c r="DX7" s="1100"/>
      <c r="DY7" s="1100"/>
      <c r="DZ7" s="1101"/>
      <c r="EA7" s="234"/>
    </row>
    <row r="8" spans="1:131" s="235" customFormat="1" ht="26.25" customHeight="1" x14ac:dyDescent="0.2">
      <c r="A8" s="238">
        <v>2</v>
      </c>
      <c r="B8" s="1030" t="s">
        <v>389</v>
      </c>
      <c r="C8" s="1031"/>
      <c r="D8" s="1031"/>
      <c r="E8" s="1031"/>
      <c r="F8" s="1031"/>
      <c r="G8" s="1031"/>
      <c r="H8" s="1031"/>
      <c r="I8" s="1031"/>
      <c r="J8" s="1031"/>
      <c r="K8" s="1031"/>
      <c r="L8" s="1031"/>
      <c r="M8" s="1031"/>
      <c r="N8" s="1031"/>
      <c r="O8" s="1031"/>
      <c r="P8" s="1032"/>
      <c r="Q8" s="1038">
        <v>62</v>
      </c>
      <c r="R8" s="1039"/>
      <c r="S8" s="1039"/>
      <c r="T8" s="1039"/>
      <c r="U8" s="1039"/>
      <c r="V8" s="1039">
        <v>8</v>
      </c>
      <c r="W8" s="1039"/>
      <c r="X8" s="1039"/>
      <c r="Y8" s="1039"/>
      <c r="Z8" s="1039"/>
      <c r="AA8" s="1039">
        <v>54</v>
      </c>
      <c r="AB8" s="1039"/>
      <c r="AC8" s="1039"/>
      <c r="AD8" s="1039"/>
      <c r="AE8" s="1040"/>
      <c r="AF8" s="1035">
        <v>54</v>
      </c>
      <c r="AG8" s="1036"/>
      <c r="AH8" s="1036"/>
      <c r="AI8" s="1036"/>
      <c r="AJ8" s="1037"/>
      <c r="AK8" s="1080" t="s">
        <v>513</v>
      </c>
      <c r="AL8" s="1081"/>
      <c r="AM8" s="1081"/>
      <c r="AN8" s="1081"/>
      <c r="AO8" s="1081"/>
      <c r="AP8" s="1081">
        <v>60</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585</v>
      </c>
      <c r="BT8" s="993"/>
      <c r="BU8" s="993"/>
      <c r="BV8" s="993"/>
      <c r="BW8" s="993"/>
      <c r="BX8" s="993"/>
      <c r="BY8" s="993"/>
      <c r="BZ8" s="993"/>
      <c r="CA8" s="993"/>
      <c r="CB8" s="993"/>
      <c r="CC8" s="993"/>
      <c r="CD8" s="993"/>
      <c r="CE8" s="993"/>
      <c r="CF8" s="993"/>
      <c r="CG8" s="1014"/>
      <c r="CH8" s="989">
        <v>-4</v>
      </c>
      <c r="CI8" s="990"/>
      <c r="CJ8" s="990"/>
      <c r="CK8" s="990"/>
      <c r="CL8" s="991"/>
      <c r="CM8" s="989">
        <v>72</v>
      </c>
      <c r="CN8" s="990"/>
      <c r="CO8" s="990"/>
      <c r="CP8" s="990"/>
      <c r="CQ8" s="991"/>
      <c r="CR8" s="989">
        <v>4</v>
      </c>
      <c r="CS8" s="990"/>
      <c r="CT8" s="990"/>
      <c r="CU8" s="990"/>
      <c r="CV8" s="991"/>
      <c r="CW8" s="989" t="s">
        <v>513</v>
      </c>
      <c r="CX8" s="990"/>
      <c r="CY8" s="990"/>
      <c r="CZ8" s="990"/>
      <c r="DA8" s="991"/>
      <c r="DB8" s="989" t="s">
        <v>513</v>
      </c>
      <c r="DC8" s="990"/>
      <c r="DD8" s="990"/>
      <c r="DE8" s="990"/>
      <c r="DF8" s="991"/>
      <c r="DG8" s="989" t="s">
        <v>513</v>
      </c>
      <c r="DH8" s="990"/>
      <c r="DI8" s="990"/>
      <c r="DJ8" s="990"/>
      <c r="DK8" s="991"/>
      <c r="DL8" s="989" t="s">
        <v>513</v>
      </c>
      <c r="DM8" s="990"/>
      <c r="DN8" s="990"/>
      <c r="DO8" s="990"/>
      <c r="DP8" s="991"/>
      <c r="DQ8" s="989" t="s">
        <v>513</v>
      </c>
      <c r="DR8" s="990"/>
      <c r="DS8" s="990"/>
      <c r="DT8" s="990"/>
      <c r="DU8" s="991"/>
      <c r="DV8" s="992"/>
      <c r="DW8" s="993"/>
      <c r="DX8" s="993"/>
      <c r="DY8" s="993"/>
      <c r="DZ8" s="994"/>
      <c r="EA8" s="234"/>
    </row>
    <row r="9" spans="1:131" s="235" customFormat="1" ht="26.25" customHeight="1" x14ac:dyDescent="0.2">
      <c r="A9" s="238">
        <v>3</v>
      </c>
      <c r="B9" s="1030" t="s">
        <v>390</v>
      </c>
      <c r="C9" s="1031"/>
      <c r="D9" s="1031"/>
      <c r="E9" s="1031"/>
      <c r="F9" s="1031"/>
      <c r="G9" s="1031"/>
      <c r="H9" s="1031"/>
      <c r="I9" s="1031"/>
      <c r="J9" s="1031"/>
      <c r="K9" s="1031"/>
      <c r="L9" s="1031"/>
      <c r="M9" s="1031"/>
      <c r="N9" s="1031"/>
      <c r="O9" s="1031"/>
      <c r="P9" s="1032"/>
      <c r="Q9" s="1038" t="s">
        <v>513</v>
      </c>
      <c r="R9" s="1039"/>
      <c r="S9" s="1039"/>
      <c r="T9" s="1039"/>
      <c r="U9" s="1039"/>
      <c r="V9" s="1039" t="s">
        <v>513</v>
      </c>
      <c r="W9" s="1039"/>
      <c r="X9" s="1039"/>
      <c r="Y9" s="1039"/>
      <c r="Z9" s="1039"/>
      <c r="AA9" s="1039" t="s">
        <v>513</v>
      </c>
      <c r="AB9" s="1039"/>
      <c r="AC9" s="1039"/>
      <c r="AD9" s="1039"/>
      <c r="AE9" s="1040"/>
      <c r="AF9" s="1035" t="s">
        <v>513</v>
      </c>
      <c r="AG9" s="1036"/>
      <c r="AH9" s="1036"/>
      <c r="AI9" s="1036"/>
      <c r="AJ9" s="1037"/>
      <c r="AK9" s="1080" t="s">
        <v>513</v>
      </c>
      <c r="AL9" s="1081"/>
      <c r="AM9" s="1081"/>
      <c r="AN9" s="1081"/>
      <c r="AO9" s="1081"/>
      <c r="AP9" s="1081" t="s">
        <v>513</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586</v>
      </c>
      <c r="BT9" s="993"/>
      <c r="BU9" s="993"/>
      <c r="BV9" s="993"/>
      <c r="BW9" s="993"/>
      <c r="BX9" s="993"/>
      <c r="BY9" s="993"/>
      <c r="BZ9" s="993"/>
      <c r="CA9" s="993"/>
      <c r="CB9" s="993"/>
      <c r="CC9" s="993"/>
      <c r="CD9" s="993"/>
      <c r="CE9" s="993"/>
      <c r="CF9" s="993"/>
      <c r="CG9" s="1014"/>
      <c r="CH9" s="989">
        <v>8</v>
      </c>
      <c r="CI9" s="990"/>
      <c r="CJ9" s="990"/>
      <c r="CK9" s="990"/>
      <c r="CL9" s="991"/>
      <c r="CM9" s="989">
        <v>149</v>
      </c>
      <c r="CN9" s="990"/>
      <c r="CO9" s="990"/>
      <c r="CP9" s="990"/>
      <c r="CQ9" s="991"/>
      <c r="CR9" s="989">
        <v>23</v>
      </c>
      <c r="CS9" s="990"/>
      <c r="CT9" s="990"/>
      <c r="CU9" s="990"/>
      <c r="CV9" s="991"/>
      <c r="CW9" s="989">
        <v>1</v>
      </c>
      <c r="CX9" s="990"/>
      <c r="CY9" s="990"/>
      <c r="CZ9" s="990"/>
      <c r="DA9" s="991"/>
      <c r="DB9" s="989" t="s">
        <v>513</v>
      </c>
      <c r="DC9" s="990"/>
      <c r="DD9" s="990"/>
      <c r="DE9" s="990"/>
      <c r="DF9" s="991"/>
      <c r="DG9" s="989" t="s">
        <v>513</v>
      </c>
      <c r="DH9" s="990"/>
      <c r="DI9" s="990"/>
      <c r="DJ9" s="990"/>
      <c r="DK9" s="991"/>
      <c r="DL9" s="989" t="s">
        <v>513</v>
      </c>
      <c r="DM9" s="990"/>
      <c r="DN9" s="990"/>
      <c r="DO9" s="990"/>
      <c r="DP9" s="991"/>
      <c r="DQ9" s="989" t="s">
        <v>513</v>
      </c>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t="s">
        <v>588</v>
      </c>
      <c r="BS10" s="992" t="s">
        <v>587</v>
      </c>
      <c r="BT10" s="993"/>
      <c r="BU10" s="993"/>
      <c r="BV10" s="993"/>
      <c r="BW10" s="993"/>
      <c r="BX10" s="993"/>
      <c r="BY10" s="993"/>
      <c r="BZ10" s="993"/>
      <c r="CA10" s="993"/>
      <c r="CB10" s="993"/>
      <c r="CC10" s="993"/>
      <c r="CD10" s="993"/>
      <c r="CE10" s="993"/>
      <c r="CF10" s="993"/>
      <c r="CG10" s="1014"/>
      <c r="CH10" s="989">
        <v>137</v>
      </c>
      <c r="CI10" s="990"/>
      <c r="CJ10" s="990"/>
      <c r="CK10" s="990"/>
      <c r="CL10" s="991"/>
      <c r="CM10" s="989">
        <v>2667</v>
      </c>
      <c r="CN10" s="990"/>
      <c r="CO10" s="990"/>
      <c r="CP10" s="990"/>
      <c r="CQ10" s="991"/>
      <c r="CR10" s="989">
        <v>1946</v>
      </c>
      <c r="CS10" s="990"/>
      <c r="CT10" s="990"/>
      <c r="CU10" s="990"/>
      <c r="CV10" s="991"/>
      <c r="CW10" s="989">
        <v>1021</v>
      </c>
      <c r="CX10" s="990"/>
      <c r="CY10" s="990"/>
      <c r="CZ10" s="990"/>
      <c r="DA10" s="991"/>
      <c r="DB10" s="989" t="s">
        <v>513</v>
      </c>
      <c r="DC10" s="990"/>
      <c r="DD10" s="990"/>
      <c r="DE10" s="990"/>
      <c r="DF10" s="991"/>
      <c r="DG10" s="989" t="s">
        <v>513</v>
      </c>
      <c r="DH10" s="990"/>
      <c r="DI10" s="990"/>
      <c r="DJ10" s="990"/>
      <c r="DK10" s="991"/>
      <c r="DL10" s="989" t="s">
        <v>513</v>
      </c>
      <c r="DM10" s="990"/>
      <c r="DN10" s="990"/>
      <c r="DO10" s="990"/>
      <c r="DP10" s="991"/>
      <c r="DQ10" s="989" t="s">
        <v>513</v>
      </c>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391</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392</v>
      </c>
      <c r="B23" s="937" t="s">
        <v>393</v>
      </c>
      <c r="C23" s="938"/>
      <c r="D23" s="938"/>
      <c r="E23" s="938"/>
      <c r="F23" s="938"/>
      <c r="G23" s="938"/>
      <c r="H23" s="938"/>
      <c r="I23" s="938"/>
      <c r="J23" s="938"/>
      <c r="K23" s="938"/>
      <c r="L23" s="938"/>
      <c r="M23" s="938"/>
      <c r="N23" s="938"/>
      <c r="O23" s="938"/>
      <c r="P23" s="948"/>
      <c r="Q23" s="1067">
        <v>161792</v>
      </c>
      <c r="R23" s="1061"/>
      <c r="S23" s="1061"/>
      <c r="T23" s="1061"/>
      <c r="U23" s="1061"/>
      <c r="V23" s="1061">
        <v>155389</v>
      </c>
      <c r="W23" s="1061"/>
      <c r="X23" s="1061"/>
      <c r="Y23" s="1061"/>
      <c r="Z23" s="1061"/>
      <c r="AA23" s="1061">
        <v>6403</v>
      </c>
      <c r="AB23" s="1061"/>
      <c r="AC23" s="1061"/>
      <c r="AD23" s="1061"/>
      <c r="AE23" s="1068"/>
      <c r="AF23" s="1069">
        <v>5166</v>
      </c>
      <c r="AG23" s="1061"/>
      <c r="AH23" s="1061"/>
      <c r="AI23" s="1061"/>
      <c r="AJ23" s="1070"/>
      <c r="AK23" s="1071"/>
      <c r="AL23" s="1072"/>
      <c r="AM23" s="1072"/>
      <c r="AN23" s="1072"/>
      <c r="AO23" s="1072"/>
      <c r="AP23" s="1061">
        <v>152718</v>
      </c>
      <c r="AQ23" s="1061"/>
      <c r="AR23" s="1061"/>
      <c r="AS23" s="1061"/>
      <c r="AT23" s="1061"/>
      <c r="AU23" s="1062"/>
      <c r="AV23" s="1062"/>
      <c r="AW23" s="1062"/>
      <c r="AX23" s="1062"/>
      <c r="AY23" s="1063"/>
      <c r="AZ23" s="1064" t="s">
        <v>246</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394</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395</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373</v>
      </c>
      <c r="B26" s="996"/>
      <c r="C26" s="996"/>
      <c r="D26" s="996"/>
      <c r="E26" s="996"/>
      <c r="F26" s="996"/>
      <c r="G26" s="996"/>
      <c r="H26" s="996"/>
      <c r="I26" s="996"/>
      <c r="J26" s="996"/>
      <c r="K26" s="996"/>
      <c r="L26" s="996"/>
      <c r="M26" s="996"/>
      <c r="N26" s="996"/>
      <c r="O26" s="996"/>
      <c r="P26" s="997"/>
      <c r="Q26" s="1001" t="s">
        <v>396</v>
      </c>
      <c r="R26" s="1002"/>
      <c r="S26" s="1002"/>
      <c r="T26" s="1002"/>
      <c r="U26" s="1003"/>
      <c r="V26" s="1001" t="s">
        <v>397</v>
      </c>
      <c r="W26" s="1002"/>
      <c r="X26" s="1002"/>
      <c r="Y26" s="1002"/>
      <c r="Z26" s="1003"/>
      <c r="AA26" s="1001" t="s">
        <v>398</v>
      </c>
      <c r="AB26" s="1002"/>
      <c r="AC26" s="1002"/>
      <c r="AD26" s="1002"/>
      <c r="AE26" s="1002"/>
      <c r="AF26" s="1055" t="s">
        <v>399</v>
      </c>
      <c r="AG26" s="1008"/>
      <c r="AH26" s="1008"/>
      <c r="AI26" s="1008"/>
      <c r="AJ26" s="1056"/>
      <c r="AK26" s="1002" t="s">
        <v>400</v>
      </c>
      <c r="AL26" s="1002"/>
      <c r="AM26" s="1002"/>
      <c r="AN26" s="1002"/>
      <c r="AO26" s="1003"/>
      <c r="AP26" s="1001" t="s">
        <v>401</v>
      </c>
      <c r="AQ26" s="1002"/>
      <c r="AR26" s="1002"/>
      <c r="AS26" s="1002"/>
      <c r="AT26" s="1003"/>
      <c r="AU26" s="1001" t="s">
        <v>594</v>
      </c>
      <c r="AV26" s="1002"/>
      <c r="AW26" s="1002"/>
      <c r="AX26" s="1002"/>
      <c r="AY26" s="1003"/>
      <c r="AZ26" s="1001" t="s">
        <v>402</v>
      </c>
      <c r="BA26" s="1002"/>
      <c r="BB26" s="1002"/>
      <c r="BC26" s="1002"/>
      <c r="BD26" s="1003"/>
      <c r="BE26" s="1001" t="s">
        <v>380</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403</v>
      </c>
      <c r="C28" s="1048"/>
      <c r="D28" s="1048"/>
      <c r="E28" s="1048"/>
      <c r="F28" s="1048"/>
      <c r="G28" s="1048"/>
      <c r="H28" s="1048"/>
      <c r="I28" s="1048"/>
      <c r="J28" s="1048"/>
      <c r="K28" s="1048"/>
      <c r="L28" s="1048"/>
      <c r="M28" s="1048"/>
      <c r="N28" s="1048"/>
      <c r="O28" s="1048"/>
      <c r="P28" s="1049"/>
      <c r="Q28" s="1050">
        <v>32880</v>
      </c>
      <c r="R28" s="1051"/>
      <c r="S28" s="1051"/>
      <c r="T28" s="1051"/>
      <c r="U28" s="1051"/>
      <c r="V28" s="1051">
        <v>32520</v>
      </c>
      <c r="W28" s="1051"/>
      <c r="X28" s="1051"/>
      <c r="Y28" s="1051"/>
      <c r="Z28" s="1051"/>
      <c r="AA28" s="1051">
        <v>360</v>
      </c>
      <c r="AB28" s="1051"/>
      <c r="AC28" s="1051"/>
      <c r="AD28" s="1051"/>
      <c r="AE28" s="1052"/>
      <c r="AF28" s="1053">
        <v>360</v>
      </c>
      <c r="AG28" s="1051"/>
      <c r="AH28" s="1051"/>
      <c r="AI28" s="1051"/>
      <c r="AJ28" s="1054"/>
      <c r="AK28" s="1042">
        <v>2932</v>
      </c>
      <c r="AL28" s="1043"/>
      <c r="AM28" s="1043"/>
      <c r="AN28" s="1043"/>
      <c r="AO28" s="1043"/>
      <c r="AP28" s="1043" t="s">
        <v>513</v>
      </c>
      <c r="AQ28" s="1043"/>
      <c r="AR28" s="1043"/>
      <c r="AS28" s="1043"/>
      <c r="AT28" s="1043"/>
      <c r="AU28" s="1043" t="s">
        <v>513</v>
      </c>
      <c r="AV28" s="1043"/>
      <c r="AW28" s="1043"/>
      <c r="AX28" s="1043"/>
      <c r="AY28" s="1043"/>
      <c r="AZ28" s="1044" t="s">
        <v>513</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404</v>
      </c>
      <c r="C29" s="1031"/>
      <c r="D29" s="1031"/>
      <c r="E29" s="1031"/>
      <c r="F29" s="1031"/>
      <c r="G29" s="1031"/>
      <c r="H29" s="1031"/>
      <c r="I29" s="1031"/>
      <c r="J29" s="1031"/>
      <c r="K29" s="1031"/>
      <c r="L29" s="1031"/>
      <c r="M29" s="1031"/>
      <c r="N29" s="1031"/>
      <c r="O29" s="1031"/>
      <c r="P29" s="1032"/>
      <c r="Q29" s="1038">
        <v>4890</v>
      </c>
      <c r="R29" s="1039"/>
      <c r="S29" s="1039"/>
      <c r="T29" s="1039"/>
      <c r="U29" s="1039"/>
      <c r="V29" s="1039">
        <v>4880</v>
      </c>
      <c r="W29" s="1039"/>
      <c r="X29" s="1039"/>
      <c r="Y29" s="1039"/>
      <c r="Z29" s="1039"/>
      <c r="AA29" s="1039">
        <v>10</v>
      </c>
      <c r="AB29" s="1039"/>
      <c r="AC29" s="1039"/>
      <c r="AD29" s="1039"/>
      <c r="AE29" s="1040"/>
      <c r="AF29" s="1035">
        <v>10</v>
      </c>
      <c r="AG29" s="1036"/>
      <c r="AH29" s="1036"/>
      <c r="AI29" s="1036"/>
      <c r="AJ29" s="1037"/>
      <c r="AK29" s="980">
        <v>986</v>
      </c>
      <c r="AL29" s="971"/>
      <c r="AM29" s="971"/>
      <c r="AN29" s="971"/>
      <c r="AO29" s="971"/>
      <c r="AP29" s="971" t="s">
        <v>513</v>
      </c>
      <c r="AQ29" s="971"/>
      <c r="AR29" s="971"/>
      <c r="AS29" s="971"/>
      <c r="AT29" s="971"/>
      <c r="AU29" s="971" t="s">
        <v>513</v>
      </c>
      <c r="AV29" s="971"/>
      <c r="AW29" s="971"/>
      <c r="AX29" s="971"/>
      <c r="AY29" s="971"/>
      <c r="AZ29" s="1041" t="s">
        <v>513</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405</v>
      </c>
      <c r="C30" s="1031"/>
      <c r="D30" s="1031"/>
      <c r="E30" s="1031"/>
      <c r="F30" s="1031"/>
      <c r="G30" s="1031"/>
      <c r="H30" s="1031"/>
      <c r="I30" s="1031"/>
      <c r="J30" s="1031"/>
      <c r="K30" s="1031"/>
      <c r="L30" s="1031"/>
      <c r="M30" s="1031"/>
      <c r="N30" s="1031"/>
      <c r="O30" s="1031"/>
      <c r="P30" s="1032"/>
      <c r="Q30" s="1038">
        <v>29907</v>
      </c>
      <c r="R30" s="1039"/>
      <c r="S30" s="1039"/>
      <c r="T30" s="1039"/>
      <c r="U30" s="1039"/>
      <c r="V30" s="1039">
        <v>29645</v>
      </c>
      <c r="W30" s="1039"/>
      <c r="X30" s="1039"/>
      <c r="Y30" s="1039"/>
      <c r="Z30" s="1039"/>
      <c r="AA30" s="1039">
        <v>262</v>
      </c>
      <c r="AB30" s="1039"/>
      <c r="AC30" s="1039"/>
      <c r="AD30" s="1039"/>
      <c r="AE30" s="1040"/>
      <c r="AF30" s="1035">
        <v>262</v>
      </c>
      <c r="AG30" s="1036"/>
      <c r="AH30" s="1036"/>
      <c r="AI30" s="1036"/>
      <c r="AJ30" s="1037"/>
      <c r="AK30" s="980">
        <v>185</v>
      </c>
      <c r="AL30" s="971"/>
      <c r="AM30" s="971"/>
      <c r="AN30" s="971"/>
      <c r="AO30" s="971"/>
      <c r="AP30" s="971" t="s">
        <v>513</v>
      </c>
      <c r="AQ30" s="971"/>
      <c r="AR30" s="971"/>
      <c r="AS30" s="971"/>
      <c r="AT30" s="971"/>
      <c r="AU30" s="971" t="s">
        <v>513</v>
      </c>
      <c r="AV30" s="971"/>
      <c r="AW30" s="971"/>
      <c r="AX30" s="971"/>
      <c r="AY30" s="971"/>
      <c r="AZ30" s="1041" t="s">
        <v>513</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406</v>
      </c>
      <c r="C31" s="1031"/>
      <c r="D31" s="1031"/>
      <c r="E31" s="1031"/>
      <c r="F31" s="1031"/>
      <c r="G31" s="1031"/>
      <c r="H31" s="1031"/>
      <c r="I31" s="1031"/>
      <c r="J31" s="1031"/>
      <c r="K31" s="1031"/>
      <c r="L31" s="1031"/>
      <c r="M31" s="1031"/>
      <c r="N31" s="1031"/>
      <c r="O31" s="1031"/>
      <c r="P31" s="1032"/>
      <c r="Q31" s="1038">
        <v>33287</v>
      </c>
      <c r="R31" s="1039"/>
      <c r="S31" s="1039"/>
      <c r="T31" s="1039"/>
      <c r="U31" s="1039"/>
      <c r="V31" s="1039">
        <v>32621</v>
      </c>
      <c r="W31" s="1039"/>
      <c r="X31" s="1039"/>
      <c r="Y31" s="1039"/>
      <c r="Z31" s="1039"/>
      <c r="AA31" s="1039">
        <v>667</v>
      </c>
      <c r="AB31" s="1039"/>
      <c r="AC31" s="1039"/>
      <c r="AD31" s="1039"/>
      <c r="AE31" s="1040"/>
      <c r="AF31" s="1035">
        <v>667</v>
      </c>
      <c r="AG31" s="1036"/>
      <c r="AH31" s="1036"/>
      <c r="AI31" s="1036"/>
      <c r="AJ31" s="1037"/>
      <c r="AK31" s="980">
        <v>5294</v>
      </c>
      <c r="AL31" s="971"/>
      <c r="AM31" s="971"/>
      <c r="AN31" s="971"/>
      <c r="AO31" s="971"/>
      <c r="AP31" s="971" t="s">
        <v>513</v>
      </c>
      <c r="AQ31" s="971"/>
      <c r="AR31" s="971"/>
      <c r="AS31" s="971"/>
      <c r="AT31" s="971"/>
      <c r="AU31" s="971" t="s">
        <v>513</v>
      </c>
      <c r="AV31" s="971"/>
      <c r="AW31" s="971"/>
      <c r="AX31" s="971"/>
      <c r="AY31" s="971"/>
      <c r="AZ31" s="1041" t="s">
        <v>513</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407</v>
      </c>
      <c r="C32" s="1031"/>
      <c r="D32" s="1031"/>
      <c r="E32" s="1031"/>
      <c r="F32" s="1031"/>
      <c r="G32" s="1031"/>
      <c r="H32" s="1031"/>
      <c r="I32" s="1031"/>
      <c r="J32" s="1031"/>
      <c r="K32" s="1031"/>
      <c r="L32" s="1031"/>
      <c r="M32" s="1031"/>
      <c r="N32" s="1031"/>
      <c r="O32" s="1031"/>
      <c r="P32" s="1032"/>
      <c r="Q32" s="1038">
        <v>6839</v>
      </c>
      <c r="R32" s="1039"/>
      <c r="S32" s="1039"/>
      <c r="T32" s="1039"/>
      <c r="U32" s="1039"/>
      <c r="V32" s="1039">
        <v>6144</v>
      </c>
      <c r="W32" s="1039"/>
      <c r="X32" s="1039"/>
      <c r="Y32" s="1039"/>
      <c r="Z32" s="1039"/>
      <c r="AA32" s="1039">
        <v>695</v>
      </c>
      <c r="AB32" s="1039"/>
      <c r="AC32" s="1039"/>
      <c r="AD32" s="1039"/>
      <c r="AE32" s="1040"/>
      <c r="AF32" s="1035">
        <v>1878</v>
      </c>
      <c r="AG32" s="1036"/>
      <c r="AH32" s="1036"/>
      <c r="AI32" s="1036"/>
      <c r="AJ32" s="1037"/>
      <c r="AK32" s="980">
        <v>14</v>
      </c>
      <c r="AL32" s="971"/>
      <c r="AM32" s="971"/>
      <c r="AN32" s="971"/>
      <c r="AO32" s="971"/>
      <c r="AP32" s="971">
        <v>11852</v>
      </c>
      <c r="AQ32" s="971"/>
      <c r="AR32" s="971"/>
      <c r="AS32" s="971"/>
      <c r="AT32" s="971"/>
      <c r="AU32" s="971">
        <v>59</v>
      </c>
      <c r="AV32" s="971"/>
      <c r="AW32" s="971"/>
      <c r="AX32" s="971"/>
      <c r="AY32" s="971"/>
      <c r="AZ32" s="1041" t="s">
        <v>513</v>
      </c>
      <c r="BA32" s="1041"/>
      <c r="BB32" s="1041"/>
      <c r="BC32" s="1041"/>
      <c r="BD32" s="1041"/>
      <c r="BE32" s="972" t="s">
        <v>408</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409</v>
      </c>
      <c r="C33" s="1031"/>
      <c r="D33" s="1031"/>
      <c r="E33" s="1031"/>
      <c r="F33" s="1031"/>
      <c r="G33" s="1031"/>
      <c r="H33" s="1031"/>
      <c r="I33" s="1031"/>
      <c r="J33" s="1031"/>
      <c r="K33" s="1031"/>
      <c r="L33" s="1031"/>
      <c r="M33" s="1031"/>
      <c r="N33" s="1031"/>
      <c r="O33" s="1031"/>
      <c r="P33" s="1032"/>
      <c r="Q33" s="1038">
        <v>7058</v>
      </c>
      <c r="R33" s="1039"/>
      <c r="S33" s="1039"/>
      <c r="T33" s="1039"/>
      <c r="U33" s="1039"/>
      <c r="V33" s="1039">
        <v>6843</v>
      </c>
      <c r="W33" s="1039"/>
      <c r="X33" s="1039"/>
      <c r="Y33" s="1039"/>
      <c r="Z33" s="1039"/>
      <c r="AA33" s="1039">
        <v>215</v>
      </c>
      <c r="AB33" s="1039"/>
      <c r="AC33" s="1039"/>
      <c r="AD33" s="1039"/>
      <c r="AE33" s="1040"/>
      <c r="AF33" s="1035">
        <v>1634</v>
      </c>
      <c r="AG33" s="1036"/>
      <c r="AH33" s="1036"/>
      <c r="AI33" s="1036"/>
      <c r="AJ33" s="1037"/>
      <c r="AK33" s="980">
        <v>2353</v>
      </c>
      <c r="AL33" s="971"/>
      <c r="AM33" s="971"/>
      <c r="AN33" s="971"/>
      <c r="AO33" s="971"/>
      <c r="AP33" s="971">
        <v>34761</v>
      </c>
      <c r="AQ33" s="971"/>
      <c r="AR33" s="971"/>
      <c r="AS33" s="971"/>
      <c r="AT33" s="971"/>
      <c r="AU33" s="971">
        <v>15295</v>
      </c>
      <c r="AV33" s="971"/>
      <c r="AW33" s="971"/>
      <c r="AX33" s="971"/>
      <c r="AY33" s="971"/>
      <c r="AZ33" s="1041" t="s">
        <v>513</v>
      </c>
      <c r="BA33" s="1041"/>
      <c r="BB33" s="1041"/>
      <c r="BC33" s="1041"/>
      <c r="BD33" s="1041"/>
      <c r="BE33" s="972" t="s">
        <v>408</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t="s">
        <v>410</v>
      </c>
      <c r="C34" s="1031"/>
      <c r="D34" s="1031"/>
      <c r="E34" s="1031"/>
      <c r="F34" s="1031"/>
      <c r="G34" s="1031"/>
      <c r="H34" s="1031"/>
      <c r="I34" s="1031"/>
      <c r="J34" s="1031"/>
      <c r="K34" s="1031"/>
      <c r="L34" s="1031"/>
      <c r="M34" s="1031"/>
      <c r="N34" s="1031"/>
      <c r="O34" s="1031"/>
      <c r="P34" s="1032"/>
      <c r="Q34" s="1038">
        <v>1089</v>
      </c>
      <c r="R34" s="1039"/>
      <c r="S34" s="1039"/>
      <c r="T34" s="1039"/>
      <c r="U34" s="1039"/>
      <c r="V34" s="1039">
        <v>1054</v>
      </c>
      <c r="W34" s="1039"/>
      <c r="X34" s="1039"/>
      <c r="Y34" s="1039"/>
      <c r="Z34" s="1039"/>
      <c r="AA34" s="1039">
        <v>36</v>
      </c>
      <c r="AB34" s="1039"/>
      <c r="AC34" s="1039"/>
      <c r="AD34" s="1039"/>
      <c r="AE34" s="1040"/>
      <c r="AF34" s="1035">
        <v>36</v>
      </c>
      <c r="AG34" s="1036"/>
      <c r="AH34" s="1036"/>
      <c r="AI34" s="1036"/>
      <c r="AJ34" s="1037"/>
      <c r="AK34" s="980">
        <v>712</v>
      </c>
      <c r="AL34" s="971"/>
      <c r="AM34" s="971"/>
      <c r="AN34" s="971"/>
      <c r="AO34" s="971"/>
      <c r="AP34" s="971">
        <v>4462</v>
      </c>
      <c r="AQ34" s="971"/>
      <c r="AR34" s="971"/>
      <c r="AS34" s="971"/>
      <c r="AT34" s="971"/>
      <c r="AU34" s="971">
        <v>4283</v>
      </c>
      <c r="AV34" s="971"/>
      <c r="AW34" s="971"/>
      <c r="AX34" s="971"/>
      <c r="AY34" s="971"/>
      <c r="AZ34" s="1041" t="s">
        <v>513</v>
      </c>
      <c r="BA34" s="1041"/>
      <c r="BB34" s="1041"/>
      <c r="BC34" s="1041"/>
      <c r="BD34" s="1041"/>
      <c r="BE34" s="972" t="s">
        <v>411</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t="s">
        <v>412</v>
      </c>
      <c r="C35" s="1031"/>
      <c r="D35" s="1031"/>
      <c r="E35" s="1031"/>
      <c r="F35" s="1031"/>
      <c r="G35" s="1031"/>
      <c r="H35" s="1031"/>
      <c r="I35" s="1031"/>
      <c r="J35" s="1031"/>
      <c r="K35" s="1031"/>
      <c r="L35" s="1031"/>
      <c r="M35" s="1031"/>
      <c r="N35" s="1031"/>
      <c r="O35" s="1031"/>
      <c r="P35" s="1032"/>
      <c r="Q35" s="1038">
        <v>149</v>
      </c>
      <c r="R35" s="1039"/>
      <c r="S35" s="1039"/>
      <c r="T35" s="1039"/>
      <c r="U35" s="1039"/>
      <c r="V35" s="1039">
        <v>143</v>
      </c>
      <c r="W35" s="1039"/>
      <c r="X35" s="1039"/>
      <c r="Y35" s="1039"/>
      <c r="Z35" s="1039"/>
      <c r="AA35" s="1039">
        <v>6</v>
      </c>
      <c r="AB35" s="1039"/>
      <c r="AC35" s="1039"/>
      <c r="AD35" s="1039"/>
      <c r="AE35" s="1040"/>
      <c r="AF35" s="1035">
        <v>6</v>
      </c>
      <c r="AG35" s="1036"/>
      <c r="AH35" s="1036"/>
      <c r="AI35" s="1036"/>
      <c r="AJ35" s="1037"/>
      <c r="AK35" s="980">
        <v>0</v>
      </c>
      <c r="AL35" s="971"/>
      <c r="AM35" s="971"/>
      <c r="AN35" s="971"/>
      <c r="AO35" s="971"/>
      <c r="AP35" s="971">
        <v>334</v>
      </c>
      <c r="AQ35" s="971"/>
      <c r="AR35" s="971"/>
      <c r="AS35" s="971"/>
      <c r="AT35" s="971"/>
      <c r="AU35" s="971" t="s">
        <v>513</v>
      </c>
      <c r="AV35" s="971"/>
      <c r="AW35" s="971"/>
      <c r="AX35" s="971"/>
      <c r="AY35" s="971"/>
      <c r="AZ35" s="1041" t="s">
        <v>513</v>
      </c>
      <c r="BA35" s="1041"/>
      <c r="BB35" s="1041"/>
      <c r="BC35" s="1041"/>
      <c r="BD35" s="1041"/>
      <c r="BE35" s="972" t="s">
        <v>413</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t="s">
        <v>414</v>
      </c>
      <c r="C36" s="1031"/>
      <c r="D36" s="1031"/>
      <c r="E36" s="1031"/>
      <c r="F36" s="1031"/>
      <c r="G36" s="1031"/>
      <c r="H36" s="1031"/>
      <c r="I36" s="1031"/>
      <c r="J36" s="1031"/>
      <c r="K36" s="1031"/>
      <c r="L36" s="1031"/>
      <c r="M36" s="1031"/>
      <c r="N36" s="1031"/>
      <c r="O36" s="1031"/>
      <c r="P36" s="1032"/>
      <c r="Q36" s="1038">
        <v>2152</v>
      </c>
      <c r="R36" s="1039"/>
      <c r="S36" s="1039"/>
      <c r="T36" s="1039"/>
      <c r="U36" s="1039"/>
      <c r="V36" s="1039">
        <v>2152</v>
      </c>
      <c r="W36" s="1039"/>
      <c r="X36" s="1039"/>
      <c r="Y36" s="1039"/>
      <c r="Z36" s="1039"/>
      <c r="AA36" s="1039">
        <v>0</v>
      </c>
      <c r="AB36" s="1039"/>
      <c r="AC36" s="1039"/>
      <c r="AD36" s="1039"/>
      <c r="AE36" s="1040"/>
      <c r="AF36" s="1035" t="s">
        <v>246</v>
      </c>
      <c r="AG36" s="1036"/>
      <c r="AH36" s="1036"/>
      <c r="AI36" s="1036"/>
      <c r="AJ36" s="1037"/>
      <c r="AK36" s="980">
        <v>0</v>
      </c>
      <c r="AL36" s="971"/>
      <c r="AM36" s="971"/>
      <c r="AN36" s="971"/>
      <c r="AO36" s="971"/>
      <c r="AP36" s="971">
        <v>2849</v>
      </c>
      <c r="AQ36" s="971"/>
      <c r="AR36" s="971"/>
      <c r="AS36" s="971"/>
      <c r="AT36" s="971"/>
      <c r="AU36" s="971" t="s">
        <v>513</v>
      </c>
      <c r="AV36" s="971"/>
      <c r="AW36" s="971"/>
      <c r="AX36" s="971"/>
      <c r="AY36" s="971"/>
      <c r="AZ36" s="1041" t="s">
        <v>513</v>
      </c>
      <c r="BA36" s="1041"/>
      <c r="BB36" s="1041"/>
      <c r="BC36" s="1041"/>
      <c r="BD36" s="1041"/>
      <c r="BE36" s="972" t="s">
        <v>413</v>
      </c>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415</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392</v>
      </c>
      <c r="B63" s="937" t="s">
        <v>416</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4851</v>
      </c>
      <c r="AG63" s="959"/>
      <c r="AH63" s="959"/>
      <c r="AI63" s="959"/>
      <c r="AJ63" s="1022"/>
      <c r="AK63" s="1023"/>
      <c r="AL63" s="963"/>
      <c r="AM63" s="963"/>
      <c r="AN63" s="963"/>
      <c r="AO63" s="963"/>
      <c r="AP63" s="959">
        <v>54258</v>
      </c>
      <c r="AQ63" s="959"/>
      <c r="AR63" s="959"/>
      <c r="AS63" s="959"/>
      <c r="AT63" s="959"/>
      <c r="AU63" s="959">
        <v>19637</v>
      </c>
      <c r="AV63" s="959"/>
      <c r="AW63" s="959"/>
      <c r="AX63" s="959"/>
      <c r="AY63" s="959"/>
      <c r="AZ63" s="1017"/>
      <c r="BA63" s="1017"/>
      <c r="BB63" s="1017"/>
      <c r="BC63" s="1017"/>
      <c r="BD63" s="1017"/>
      <c r="BE63" s="960"/>
      <c r="BF63" s="960"/>
      <c r="BG63" s="960"/>
      <c r="BH63" s="960"/>
      <c r="BI63" s="961"/>
      <c r="BJ63" s="1018" t="s">
        <v>417</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419</v>
      </c>
      <c r="B66" s="996"/>
      <c r="C66" s="996"/>
      <c r="D66" s="996"/>
      <c r="E66" s="996"/>
      <c r="F66" s="996"/>
      <c r="G66" s="996"/>
      <c r="H66" s="996"/>
      <c r="I66" s="996"/>
      <c r="J66" s="996"/>
      <c r="K66" s="996"/>
      <c r="L66" s="996"/>
      <c r="M66" s="996"/>
      <c r="N66" s="996"/>
      <c r="O66" s="996"/>
      <c r="P66" s="997"/>
      <c r="Q66" s="1001" t="s">
        <v>396</v>
      </c>
      <c r="R66" s="1002"/>
      <c r="S66" s="1002"/>
      <c r="T66" s="1002"/>
      <c r="U66" s="1003"/>
      <c r="V66" s="1001" t="s">
        <v>397</v>
      </c>
      <c r="W66" s="1002"/>
      <c r="X66" s="1002"/>
      <c r="Y66" s="1002"/>
      <c r="Z66" s="1003"/>
      <c r="AA66" s="1001" t="s">
        <v>420</v>
      </c>
      <c r="AB66" s="1002"/>
      <c r="AC66" s="1002"/>
      <c r="AD66" s="1002"/>
      <c r="AE66" s="1003"/>
      <c r="AF66" s="1007" t="s">
        <v>421</v>
      </c>
      <c r="AG66" s="1008"/>
      <c r="AH66" s="1008"/>
      <c r="AI66" s="1008"/>
      <c r="AJ66" s="1009"/>
      <c r="AK66" s="1001" t="s">
        <v>422</v>
      </c>
      <c r="AL66" s="996"/>
      <c r="AM66" s="996"/>
      <c r="AN66" s="996"/>
      <c r="AO66" s="997"/>
      <c r="AP66" s="1001" t="s">
        <v>401</v>
      </c>
      <c r="AQ66" s="1002"/>
      <c r="AR66" s="1002"/>
      <c r="AS66" s="1002"/>
      <c r="AT66" s="1003"/>
      <c r="AU66" s="1001" t="s">
        <v>423</v>
      </c>
      <c r="AV66" s="1002"/>
      <c r="AW66" s="1002"/>
      <c r="AX66" s="1002"/>
      <c r="AY66" s="1003"/>
      <c r="AZ66" s="1001" t="s">
        <v>380</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579</v>
      </c>
      <c r="C68" s="986"/>
      <c r="D68" s="986"/>
      <c r="E68" s="986"/>
      <c r="F68" s="986"/>
      <c r="G68" s="986"/>
      <c r="H68" s="986"/>
      <c r="I68" s="986"/>
      <c r="J68" s="986"/>
      <c r="K68" s="986"/>
      <c r="L68" s="986"/>
      <c r="M68" s="986"/>
      <c r="N68" s="986"/>
      <c r="O68" s="986"/>
      <c r="P68" s="987"/>
      <c r="Q68" s="988">
        <v>4298</v>
      </c>
      <c r="R68" s="982"/>
      <c r="S68" s="982"/>
      <c r="T68" s="982"/>
      <c r="U68" s="982"/>
      <c r="V68" s="982">
        <v>3690</v>
      </c>
      <c r="W68" s="982"/>
      <c r="X68" s="982"/>
      <c r="Y68" s="982"/>
      <c r="Z68" s="982"/>
      <c r="AA68" s="982">
        <v>608</v>
      </c>
      <c r="AB68" s="982"/>
      <c r="AC68" s="982"/>
      <c r="AD68" s="982"/>
      <c r="AE68" s="982"/>
      <c r="AF68" s="982">
        <v>607</v>
      </c>
      <c r="AG68" s="982"/>
      <c r="AH68" s="982"/>
      <c r="AI68" s="982"/>
      <c r="AJ68" s="982"/>
      <c r="AK68" s="982">
        <v>6</v>
      </c>
      <c r="AL68" s="982"/>
      <c r="AM68" s="982"/>
      <c r="AN68" s="982"/>
      <c r="AO68" s="982"/>
      <c r="AP68" s="982" t="s">
        <v>513</v>
      </c>
      <c r="AQ68" s="982"/>
      <c r="AR68" s="982"/>
      <c r="AS68" s="982"/>
      <c r="AT68" s="982"/>
      <c r="AU68" s="982" t="s">
        <v>513</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583</v>
      </c>
      <c r="C69" s="975"/>
      <c r="D69" s="975"/>
      <c r="E69" s="975"/>
      <c r="F69" s="975"/>
      <c r="G69" s="975"/>
      <c r="H69" s="975"/>
      <c r="I69" s="975"/>
      <c r="J69" s="975"/>
      <c r="K69" s="975"/>
      <c r="L69" s="975"/>
      <c r="M69" s="975"/>
      <c r="N69" s="975"/>
      <c r="O69" s="975"/>
      <c r="P69" s="976"/>
      <c r="Q69" s="977">
        <v>3</v>
      </c>
      <c r="R69" s="971"/>
      <c r="S69" s="971"/>
      <c r="T69" s="971"/>
      <c r="U69" s="971"/>
      <c r="V69" s="971">
        <v>1</v>
      </c>
      <c r="W69" s="971"/>
      <c r="X69" s="971"/>
      <c r="Y69" s="971"/>
      <c r="Z69" s="971"/>
      <c r="AA69" s="971">
        <v>2</v>
      </c>
      <c r="AB69" s="971"/>
      <c r="AC69" s="971"/>
      <c r="AD69" s="971"/>
      <c r="AE69" s="971"/>
      <c r="AF69" s="971">
        <v>2</v>
      </c>
      <c r="AG69" s="971"/>
      <c r="AH69" s="971"/>
      <c r="AI69" s="971"/>
      <c r="AJ69" s="971"/>
      <c r="AK69" s="971" t="s">
        <v>513</v>
      </c>
      <c r="AL69" s="971"/>
      <c r="AM69" s="971"/>
      <c r="AN69" s="971"/>
      <c r="AO69" s="971"/>
      <c r="AP69" s="971" t="s">
        <v>513</v>
      </c>
      <c r="AQ69" s="971"/>
      <c r="AR69" s="971"/>
      <c r="AS69" s="971"/>
      <c r="AT69" s="971"/>
      <c r="AU69" s="971" t="s">
        <v>513</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580</v>
      </c>
      <c r="C70" s="975"/>
      <c r="D70" s="975"/>
      <c r="E70" s="975"/>
      <c r="F70" s="975"/>
      <c r="G70" s="975"/>
      <c r="H70" s="975"/>
      <c r="I70" s="975"/>
      <c r="J70" s="975"/>
      <c r="K70" s="975"/>
      <c r="L70" s="975"/>
      <c r="M70" s="975"/>
      <c r="N70" s="975"/>
      <c r="O70" s="975"/>
      <c r="P70" s="976"/>
      <c r="Q70" s="977">
        <v>91</v>
      </c>
      <c r="R70" s="971"/>
      <c r="S70" s="971"/>
      <c r="T70" s="971"/>
      <c r="U70" s="971"/>
      <c r="V70" s="971">
        <v>85</v>
      </c>
      <c r="W70" s="971"/>
      <c r="X70" s="971"/>
      <c r="Y70" s="971"/>
      <c r="Z70" s="971"/>
      <c r="AA70" s="971">
        <v>5</v>
      </c>
      <c r="AB70" s="971"/>
      <c r="AC70" s="971"/>
      <c r="AD70" s="971"/>
      <c r="AE70" s="971"/>
      <c r="AF70" s="971">
        <v>5</v>
      </c>
      <c r="AG70" s="971"/>
      <c r="AH70" s="971"/>
      <c r="AI70" s="971"/>
      <c r="AJ70" s="971"/>
      <c r="AK70" s="971">
        <v>5</v>
      </c>
      <c r="AL70" s="971"/>
      <c r="AM70" s="971"/>
      <c r="AN70" s="971"/>
      <c r="AO70" s="971"/>
      <c r="AP70" s="971" t="s">
        <v>513</v>
      </c>
      <c r="AQ70" s="971"/>
      <c r="AR70" s="971"/>
      <c r="AS70" s="971"/>
      <c r="AT70" s="971"/>
      <c r="AU70" s="971" t="s">
        <v>513</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581</v>
      </c>
      <c r="C71" s="975"/>
      <c r="D71" s="975"/>
      <c r="E71" s="975"/>
      <c r="F71" s="975"/>
      <c r="G71" s="975"/>
      <c r="H71" s="975"/>
      <c r="I71" s="975"/>
      <c r="J71" s="975"/>
      <c r="K71" s="975"/>
      <c r="L71" s="975"/>
      <c r="M71" s="975"/>
      <c r="N71" s="975"/>
      <c r="O71" s="975"/>
      <c r="P71" s="976"/>
      <c r="Q71" s="977">
        <v>258426</v>
      </c>
      <c r="R71" s="971"/>
      <c r="S71" s="971"/>
      <c r="T71" s="971"/>
      <c r="U71" s="971"/>
      <c r="V71" s="971">
        <v>253681</v>
      </c>
      <c r="W71" s="971"/>
      <c r="X71" s="971"/>
      <c r="Y71" s="971"/>
      <c r="Z71" s="971"/>
      <c r="AA71" s="971">
        <v>4745</v>
      </c>
      <c r="AB71" s="971"/>
      <c r="AC71" s="971"/>
      <c r="AD71" s="971"/>
      <c r="AE71" s="971"/>
      <c r="AF71" s="971">
        <v>4745</v>
      </c>
      <c r="AG71" s="971"/>
      <c r="AH71" s="971"/>
      <c r="AI71" s="971"/>
      <c r="AJ71" s="971"/>
      <c r="AK71" s="971">
        <v>1906</v>
      </c>
      <c r="AL71" s="971"/>
      <c r="AM71" s="971"/>
      <c r="AN71" s="971"/>
      <c r="AO71" s="971"/>
      <c r="AP71" s="971" t="s">
        <v>513</v>
      </c>
      <c r="AQ71" s="971"/>
      <c r="AR71" s="971"/>
      <c r="AS71" s="971"/>
      <c r="AT71" s="971"/>
      <c r="AU71" s="971" t="s">
        <v>513</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582</v>
      </c>
      <c r="C72" s="975"/>
      <c r="D72" s="975"/>
      <c r="E72" s="975"/>
      <c r="F72" s="975"/>
      <c r="G72" s="975"/>
      <c r="H72" s="975"/>
      <c r="I72" s="975"/>
      <c r="J72" s="975"/>
      <c r="K72" s="975"/>
      <c r="L72" s="975"/>
      <c r="M72" s="975"/>
      <c r="N72" s="975"/>
      <c r="O72" s="975"/>
      <c r="P72" s="976"/>
      <c r="Q72" s="977">
        <v>159</v>
      </c>
      <c r="R72" s="971"/>
      <c r="S72" s="971"/>
      <c r="T72" s="971"/>
      <c r="U72" s="971"/>
      <c r="V72" s="971">
        <v>134</v>
      </c>
      <c r="W72" s="971"/>
      <c r="X72" s="971"/>
      <c r="Y72" s="971"/>
      <c r="Z72" s="971"/>
      <c r="AA72" s="971">
        <v>24</v>
      </c>
      <c r="AB72" s="971"/>
      <c r="AC72" s="971"/>
      <c r="AD72" s="971"/>
      <c r="AE72" s="971"/>
      <c r="AF72" s="971">
        <v>24</v>
      </c>
      <c r="AG72" s="971"/>
      <c r="AH72" s="971"/>
      <c r="AI72" s="971"/>
      <c r="AJ72" s="971"/>
      <c r="AK72" s="971">
        <v>9</v>
      </c>
      <c r="AL72" s="971"/>
      <c r="AM72" s="971"/>
      <c r="AN72" s="971"/>
      <c r="AO72" s="971"/>
      <c r="AP72" s="971" t="s">
        <v>513</v>
      </c>
      <c r="AQ72" s="971"/>
      <c r="AR72" s="971"/>
      <c r="AS72" s="971"/>
      <c r="AT72" s="971"/>
      <c r="AU72" s="971" t="s">
        <v>513</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392</v>
      </c>
      <c r="B88" s="937" t="s">
        <v>424</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5383</v>
      </c>
      <c r="AG88" s="959"/>
      <c r="AH88" s="959"/>
      <c r="AI88" s="959"/>
      <c r="AJ88" s="959"/>
      <c r="AK88" s="963"/>
      <c r="AL88" s="963"/>
      <c r="AM88" s="963"/>
      <c r="AN88" s="963"/>
      <c r="AO88" s="963"/>
      <c r="AP88" s="959" t="s">
        <v>513</v>
      </c>
      <c r="AQ88" s="959"/>
      <c r="AR88" s="959"/>
      <c r="AS88" s="959"/>
      <c r="AT88" s="959"/>
      <c r="AU88" s="959" t="s">
        <v>513</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937" t="s">
        <v>425</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2014</v>
      </c>
      <c r="CS102" s="953"/>
      <c r="CT102" s="953"/>
      <c r="CU102" s="953"/>
      <c r="CV102" s="954"/>
      <c r="CW102" s="952">
        <v>1202</v>
      </c>
      <c r="CX102" s="953"/>
      <c r="CY102" s="953"/>
      <c r="CZ102" s="953"/>
      <c r="DA102" s="954"/>
      <c r="DB102" s="952" t="s">
        <v>513</v>
      </c>
      <c r="DC102" s="953"/>
      <c r="DD102" s="953"/>
      <c r="DE102" s="953"/>
      <c r="DF102" s="954"/>
      <c r="DG102" s="952" t="s">
        <v>513</v>
      </c>
      <c r="DH102" s="953"/>
      <c r="DI102" s="953"/>
      <c r="DJ102" s="953"/>
      <c r="DK102" s="954"/>
      <c r="DL102" s="952" t="s">
        <v>513</v>
      </c>
      <c r="DM102" s="953"/>
      <c r="DN102" s="953"/>
      <c r="DO102" s="953"/>
      <c r="DP102" s="954"/>
      <c r="DQ102" s="952" t="s">
        <v>513</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426</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427</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430</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431</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432</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433</v>
      </c>
      <c r="AB109" s="896"/>
      <c r="AC109" s="896"/>
      <c r="AD109" s="896"/>
      <c r="AE109" s="897"/>
      <c r="AF109" s="898" t="s">
        <v>434</v>
      </c>
      <c r="AG109" s="896"/>
      <c r="AH109" s="896"/>
      <c r="AI109" s="896"/>
      <c r="AJ109" s="897"/>
      <c r="AK109" s="898" t="s">
        <v>309</v>
      </c>
      <c r="AL109" s="896"/>
      <c r="AM109" s="896"/>
      <c r="AN109" s="896"/>
      <c r="AO109" s="897"/>
      <c r="AP109" s="898" t="s">
        <v>435</v>
      </c>
      <c r="AQ109" s="896"/>
      <c r="AR109" s="896"/>
      <c r="AS109" s="896"/>
      <c r="AT109" s="929"/>
      <c r="AU109" s="895" t="s">
        <v>432</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433</v>
      </c>
      <c r="BR109" s="896"/>
      <c r="BS109" s="896"/>
      <c r="BT109" s="896"/>
      <c r="BU109" s="897"/>
      <c r="BV109" s="898" t="s">
        <v>434</v>
      </c>
      <c r="BW109" s="896"/>
      <c r="BX109" s="896"/>
      <c r="BY109" s="896"/>
      <c r="BZ109" s="897"/>
      <c r="CA109" s="898" t="s">
        <v>309</v>
      </c>
      <c r="CB109" s="896"/>
      <c r="CC109" s="896"/>
      <c r="CD109" s="896"/>
      <c r="CE109" s="897"/>
      <c r="CF109" s="936" t="s">
        <v>435</v>
      </c>
      <c r="CG109" s="936"/>
      <c r="CH109" s="936"/>
      <c r="CI109" s="936"/>
      <c r="CJ109" s="936"/>
      <c r="CK109" s="898" t="s">
        <v>436</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433</v>
      </c>
      <c r="DH109" s="896"/>
      <c r="DI109" s="896"/>
      <c r="DJ109" s="896"/>
      <c r="DK109" s="897"/>
      <c r="DL109" s="898" t="s">
        <v>434</v>
      </c>
      <c r="DM109" s="896"/>
      <c r="DN109" s="896"/>
      <c r="DO109" s="896"/>
      <c r="DP109" s="897"/>
      <c r="DQ109" s="898" t="s">
        <v>309</v>
      </c>
      <c r="DR109" s="896"/>
      <c r="DS109" s="896"/>
      <c r="DT109" s="896"/>
      <c r="DU109" s="897"/>
      <c r="DV109" s="898" t="s">
        <v>435</v>
      </c>
      <c r="DW109" s="896"/>
      <c r="DX109" s="896"/>
      <c r="DY109" s="896"/>
      <c r="DZ109" s="929"/>
    </row>
    <row r="110" spans="1:131" s="230" customFormat="1" ht="26.25" customHeight="1" x14ac:dyDescent="0.2">
      <c r="A110" s="807" t="s">
        <v>437</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15338190</v>
      </c>
      <c r="AB110" s="889"/>
      <c r="AC110" s="889"/>
      <c r="AD110" s="889"/>
      <c r="AE110" s="890"/>
      <c r="AF110" s="891">
        <v>15770784</v>
      </c>
      <c r="AG110" s="889"/>
      <c r="AH110" s="889"/>
      <c r="AI110" s="889"/>
      <c r="AJ110" s="890"/>
      <c r="AK110" s="891">
        <v>15963000</v>
      </c>
      <c r="AL110" s="889"/>
      <c r="AM110" s="889"/>
      <c r="AN110" s="889"/>
      <c r="AO110" s="890"/>
      <c r="AP110" s="892">
        <v>23.4</v>
      </c>
      <c r="AQ110" s="893"/>
      <c r="AR110" s="893"/>
      <c r="AS110" s="893"/>
      <c r="AT110" s="894"/>
      <c r="AU110" s="930" t="s">
        <v>75</v>
      </c>
      <c r="AV110" s="931"/>
      <c r="AW110" s="931"/>
      <c r="AX110" s="931"/>
      <c r="AY110" s="931"/>
      <c r="AZ110" s="860" t="s">
        <v>438</v>
      </c>
      <c r="BA110" s="808"/>
      <c r="BB110" s="808"/>
      <c r="BC110" s="808"/>
      <c r="BD110" s="808"/>
      <c r="BE110" s="808"/>
      <c r="BF110" s="808"/>
      <c r="BG110" s="808"/>
      <c r="BH110" s="808"/>
      <c r="BI110" s="808"/>
      <c r="BJ110" s="808"/>
      <c r="BK110" s="808"/>
      <c r="BL110" s="808"/>
      <c r="BM110" s="808"/>
      <c r="BN110" s="808"/>
      <c r="BO110" s="808"/>
      <c r="BP110" s="809"/>
      <c r="BQ110" s="861">
        <v>153834150</v>
      </c>
      <c r="BR110" s="842"/>
      <c r="BS110" s="842"/>
      <c r="BT110" s="842"/>
      <c r="BU110" s="842"/>
      <c r="BV110" s="842">
        <v>155767959</v>
      </c>
      <c r="BW110" s="842"/>
      <c r="BX110" s="842"/>
      <c r="BY110" s="842"/>
      <c r="BZ110" s="842"/>
      <c r="CA110" s="842">
        <v>152717505</v>
      </c>
      <c r="CB110" s="842"/>
      <c r="CC110" s="842"/>
      <c r="CD110" s="842"/>
      <c r="CE110" s="842"/>
      <c r="CF110" s="866">
        <v>223.9</v>
      </c>
      <c r="CG110" s="867"/>
      <c r="CH110" s="867"/>
      <c r="CI110" s="867"/>
      <c r="CJ110" s="867"/>
      <c r="CK110" s="926" t="s">
        <v>439</v>
      </c>
      <c r="CL110" s="819"/>
      <c r="CM110" s="860" t="s">
        <v>440</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246</v>
      </c>
      <c r="DH110" s="842"/>
      <c r="DI110" s="842"/>
      <c r="DJ110" s="842"/>
      <c r="DK110" s="842"/>
      <c r="DL110" s="842" t="s">
        <v>441</v>
      </c>
      <c r="DM110" s="842"/>
      <c r="DN110" s="842"/>
      <c r="DO110" s="842"/>
      <c r="DP110" s="842"/>
      <c r="DQ110" s="842" t="s">
        <v>441</v>
      </c>
      <c r="DR110" s="842"/>
      <c r="DS110" s="842"/>
      <c r="DT110" s="842"/>
      <c r="DU110" s="842"/>
      <c r="DV110" s="843" t="s">
        <v>441</v>
      </c>
      <c r="DW110" s="843"/>
      <c r="DX110" s="843"/>
      <c r="DY110" s="843"/>
      <c r="DZ110" s="844"/>
    </row>
    <row r="111" spans="1:131" s="230" customFormat="1" ht="26.25" customHeight="1" x14ac:dyDescent="0.2">
      <c r="A111" s="774" t="s">
        <v>442</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246</v>
      </c>
      <c r="AB111" s="919"/>
      <c r="AC111" s="919"/>
      <c r="AD111" s="919"/>
      <c r="AE111" s="920"/>
      <c r="AF111" s="921" t="s">
        <v>246</v>
      </c>
      <c r="AG111" s="919"/>
      <c r="AH111" s="919"/>
      <c r="AI111" s="919"/>
      <c r="AJ111" s="920"/>
      <c r="AK111" s="921" t="s">
        <v>441</v>
      </c>
      <c r="AL111" s="919"/>
      <c r="AM111" s="919"/>
      <c r="AN111" s="919"/>
      <c r="AO111" s="920"/>
      <c r="AP111" s="922" t="s">
        <v>246</v>
      </c>
      <c r="AQ111" s="923"/>
      <c r="AR111" s="923"/>
      <c r="AS111" s="923"/>
      <c r="AT111" s="924"/>
      <c r="AU111" s="932"/>
      <c r="AV111" s="933"/>
      <c r="AW111" s="933"/>
      <c r="AX111" s="933"/>
      <c r="AY111" s="933"/>
      <c r="AZ111" s="815" t="s">
        <v>443</v>
      </c>
      <c r="BA111" s="752"/>
      <c r="BB111" s="752"/>
      <c r="BC111" s="752"/>
      <c r="BD111" s="752"/>
      <c r="BE111" s="752"/>
      <c r="BF111" s="752"/>
      <c r="BG111" s="752"/>
      <c r="BH111" s="752"/>
      <c r="BI111" s="752"/>
      <c r="BJ111" s="752"/>
      <c r="BK111" s="752"/>
      <c r="BL111" s="752"/>
      <c r="BM111" s="752"/>
      <c r="BN111" s="752"/>
      <c r="BO111" s="752"/>
      <c r="BP111" s="753"/>
      <c r="BQ111" s="816" t="s">
        <v>246</v>
      </c>
      <c r="BR111" s="817"/>
      <c r="BS111" s="817"/>
      <c r="BT111" s="817"/>
      <c r="BU111" s="817"/>
      <c r="BV111" s="817" t="s">
        <v>246</v>
      </c>
      <c r="BW111" s="817"/>
      <c r="BX111" s="817"/>
      <c r="BY111" s="817"/>
      <c r="BZ111" s="817"/>
      <c r="CA111" s="817" t="s">
        <v>246</v>
      </c>
      <c r="CB111" s="817"/>
      <c r="CC111" s="817"/>
      <c r="CD111" s="817"/>
      <c r="CE111" s="817"/>
      <c r="CF111" s="875" t="s">
        <v>246</v>
      </c>
      <c r="CG111" s="876"/>
      <c r="CH111" s="876"/>
      <c r="CI111" s="876"/>
      <c r="CJ111" s="876"/>
      <c r="CK111" s="927"/>
      <c r="CL111" s="821"/>
      <c r="CM111" s="815" t="s">
        <v>444</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246</v>
      </c>
      <c r="DH111" s="817"/>
      <c r="DI111" s="817"/>
      <c r="DJ111" s="817"/>
      <c r="DK111" s="817"/>
      <c r="DL111" s="817" t="s">
        <v>246</v>
      </c>
      <c r="DM111" s="817"/>
      <c r="DN111" s="817"/>
      <c r="DO111" s="817"/>
      <c r="DP111" s="817"/>
      <c r="DQ111" s="817" t="s">
        <v>445</v>
      </c>
      <c r="DR111" s="817"/>
      <c r="DS111" s="817"/>
      <c r="DT111" s="817"/>
      <c r="DU111" s="817"/>
      <c r="DV111" s="794" t="s">
        <v>246</v>
      </c>
      <c r="DW111" s="794"/>
      <c r="DX111" s="794"/>
      <c r="DY111" s="794"/>
      <c r="DZ111" s="795"/>
    </row>
    <row r="112" spans="1:131" s="230" customFormat="1" ht="26.25" customHeight="1" x14ac:dyDescent="0.2">
      <c r="A112" s="912" t="s">
        <v>446</v>
      </c>
      <c r="B112" s="913"/>
      <c r="C112" s="752" t="s">
        <v>447</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441</v>
      </c>
      <c r="AB112" s="780"/>
      <c r="AC112" s="780"/>
      <c r="AD112" s="780"/>
      <c r="AE112" s="781"/>
      <c r="AF112" s="782" t="s">
        <v>441</v>
      </c>
      <c r="AG112" s="780"/>
      <c r="AH112" s="780"/>
      <c r="AI112" s="780"/>
      <c r="AJ112" s="781"/>
      <c r="AK112" s="782" t="s">
        <v>441</v>
      </c>
      <c r="AL112" s="780"/>
      <c r="AM112" s="780"/>
      <c r="AN112" s="780"/>
      <c r="AO112" s="781"/>
      <c r="AP112" s="824" t="s">
        <v>441</v>
      </c>
      <c r="AQ112" s="825"/>
      <c r="AR112" s="825"/>
      <c r="AS112" s="825"/>
      <c r="AT112" s="826"/>
      <c r="AU112" s="932"/>
      <c r="AV112" s="933"/>
      <c r="AW112" s="933"/>
      <c r="AX112" s="933"/>
      <c r="AY112" s="933"/>
      <c r="AZ112" s="815" t="s">
        <v>448</v>
      </c>
      <c r="BA112" s="752"/>
      <c r="BB112" s="752"/>
      <c r="BC112" s="752"/>
      <c r="BD112" s="752"/>
      <c r="BE112" s="752"/>
      <c r="BF112" s="752"/>
      <c r="BG112" s="752"/>
      <c r="BH112" s="752"/>
      <c r="BI112" s="752"/>
      <c r="BJ112" s="752"/>
      <c r="BK112" s="752"/>
      <c r="BL112" s="752"/>
      <c r="BM112" s="752"/>
      <c r="BN112" s="752"/>
      <c r="BO112" s="752"/>
      <c r="BP112" s="753"/>
      <c r="BQ112" s="816">
        <v>22004232</v>
      </c>
      <c r="BR112" s="817"/>
      <c r="BS112" s="817"/>
      <c r="BT112" s="817"/>
      <c r="BU112" s="817"/>
      <c r="BV112" s="817">
        <v>20939885</v>
      </c>
      <c r="BW112" s="817"/>
      <c r="BX112" s="817"/>
      <c r="BY112" s="817"/>
      <c r="BZ112" s="817"/>
      <c r="CA112" s="817">
        <v>19637002</v>
      </c>
      <c r="CB112" s="817"/>
      <c r="CC112" s="817"/>
      <c r="CD112" s="817"/>
      <c r="CE112" s="817"/>
      <c r="CF112" s="875">
        <v>28.8</v>
      </c>
      <c r="CG112" s="876"/>
      <c r="CH112" s="876"/>
      <c r="CI112" s="876"/>
      <c r="CJ112" s="876"/>
      <c r="CK112" s="927"/>
      <c r="CL112" s="821"/>
      <c r="CM112" s="815" t="s">
        <v>449</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246</v>
      </c>
      <c r="DH112" s="817"/>
      <c r="DI112" s="817"/>
      <c r="DJ112" s="817"/>
      <c r="DK112" s="817"/>
      <c r="DL112" s="817" t="s">
        <v>246</v>
      </c>
      <c r="DM112" s="817"/>
      <c r="DN112" s="817"/>
      <c r="DO112" s="817"/>
      <c r="DP112" s="817"/>
      <c r="DQ112" s="817" t="s">
        <v>246</v>
      </c>
      <c r="DR112" s="817"/>
      <c r="DS112" s="817"/>
      <c r="DT112" s="817"/>
      <c r="DU112" s="817"/>
      <c r="DV112" s="794" t="s">
        <v>246</v>
      </c>
      <c r="DW112" s="794"/>
      <c r="DX112" s="794"/>
      <c r="DY112" s="794"/>
      <c r="DZ112" s="795"/>
    </row>
    <row r="113" spans="1:130" s="230" customFormat="1" ht="26.25" customHeight="1" x14ac:dyDescent="0.2">
      <c r="A113" s="914"/>
      <c r="B113" s="915"/>
      <c r="C113" s="752" t="s">
        <v>450</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1998286</v>
      </c>
      <c r="AB113" s="919"/>
      <c r="AC113" s="919"/>
      <c r="AD113" s="919"/>
      <c r="AE113" s="920"/>
      <c r="AF113" s="921">
        <v>1979584</v>
      </c>
      <c r="AG113" s="919"/>
      <c r="AH113" s="919"/>
      <c r="AI113" s="919"/>
      <c r="AJ113" s="920"/>
      <c r="AK113" s="921">
        <v>1908640</v>
      </c>
      <c r="AL113" s="919"/>
      <c r="AM113" s="919"/>
      <c r="AN113" s="919"/>
      <c r="AO113" s="920"/>
      <c r="AP113" s="922">
        <v>2.8</v>
      </c>
      <c r="AQ113" s="923"/>
      <c r="AR113" s="923"/>
      <c r="AS113" s="923"/>
      <c r="AT113" s="924"/>
      <c r="AU113" s="932"/>
      <c r="AV113" s="933"/>
      <c r="AW113" s="933"/>
      <c r="AX113" s="933"/>
      <c r="AY113" s="933"/>
      <c r="AZ113" s="815" t="s">
        <v>451</v>
      </c>
      <c r="BA113" s="752"/>
      <c r="BB113" s="752"/>
      <c r="BC113" s="752"/>
      <c r="BD113" s="752"/>
      <c r="BE113" s="752"/>
      <c r="BF113" s="752"/>
      <c r="BG113" s="752"/>
      <c r="BH113" s="752"/>
      <c r="BI113" s="752"/>
      <c r="BJ113" s="752"/>
      <c r="BK113" s="752"/>
      <c r="BL113" s="752"/>
      <c r="BM113" s="752"/>
      <c r="BN113" s="752"/>
      <c r="BO113" s="752"/>
      <c r="BP113" s="753"/>
      <c r="BQ113" s="816" t="s">
        <v>246</v>
      </c>
      <c r="BR113" s="817"/>
      <c r="BS113" s="817"/>
      <c r="BT113" s="817"/>
      <c r="BU113" s="817"/>
      <c r="BV113" s="817" t="s">
        <v>246</v>
      </c>
      <c r="BW113" s="817"/>
      <c r="BX113" s="817"/>
      <c r="BY113" s="817"/>
      <c r="BZ113" s="817"/>
      <c r="CA113" s="817" t="s">
        <v>246</v>
      </c>
      <c r="CB113" s="817"/>
      <c r="CC113" s="817"/>
      <c r="CD113" s="817"/>
      <c r="CE113" s="817"/>
      <c r="CF113" s="875" t="s">
        <v>246</v>
      </c>
      <c r="CG113" s="876"/>
      <c r="CH113" s="876"/>
      <c r="CI113" s="876"/>
      <c r="CJ113" s="876"/>
      <c r="CK113" s="927"/>
      <c r="CL113" s="821"/>
      <c r="CM113" s="815" t="s">
        <v>452</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441</v>
      </c>
      <c r="DH113" s="780"/>
      <c r="DI113" s="780"/>
      <c r="DJ113" s="780"/>
      <c r="DK113" s="781"/>
      <c r="DL113" s="782" t="s">
        <v>441</v>
      </c>
      <c r="DM113" s="780"/>
      <c r="DN113" s="780"/>
      <c r="DO113" s="780"/>
      <c r="DP113" s="781"/>
      <c r="DQ113" s="782" t="s">
        <v>246</v>
      </c>
      <c r="DR113" s="780"/>
      <c r="DS113" s="780"/>
      <c r="DT113" s="780"/>
      <c r="DU113" s="781"/>
      <c r="DV113" s="824" t="s">
        <v>246</v>
      </c>
      <c r="DW113" s="825"/>
      <c r="DX113" s="825"/>
      <c r="DY113" s="825"/>
      <c r="DZ113" s="826"/>
    </row>
    <row r="114" spans="1:130" s="230" customFormat="1" ht="26.25" customHeight="1" x14ac:dyDescent="0.2">
      <c r="A114" s="914"/>
      <c r="B114" s="915"/>
      <c r="C114" s="752" t="s">
        <v>453</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246</v>
      </c>
      <c r="AB114" s="780"/>
      <c r="AC114" s="780"/>
      <c r="AD114" s="780"/>
      <c r="AE114" s="781"/>
      <c r="AF114" s="782" t="s">
        <v>246</v>
      </c>
      <c r="AG114" s="780"/>
      <c r="AH114" s="780"/>
      <c r="AI114" s="780"/>
      <c r="AJ114" s="781"/>
      <c r="AK114" s="782" t="s">
        <v>246</v>
      </c>
      <c r="AL114" s="780"/>
      <c r="AM114" s="780"/>
      <c r="AN114" s="780"/>
      <c r="AO114" s="781"/>
      <c r="AP114" s="824" t="s">
        <v>246</v>
      </c>
      <c r="AQ114" s="825"/>
      <c r="AR114" s="825"/>
      <c r="AS114" s="825"/>
      <c r="AT114" s="826"/>
      <c r="AU114" s="932"/>
      <c r="AV114" s="933"/>
      <c r="AW114" s="933"/>
      <c r="AX114" s="933"/>
      <c r="AY114" s="933"/>
      <c r="AZ114" s="815" t="s">
        <v>454</v>
      </c>
      <c r="BA114" s="752"/>
      <c r="BB114" s="752"/>
      <c r="BC114" s="752"/>
      <c r="BD114" s="752"/>
      <c r="BE114" s="752"/>
      <c r="BF114" s="752"/>
      <c r="BG114" s="752"/>
      <c r="BH114" s="752"/>
      <c r="BI114" s="752"/>
      <c r="BJ114" s="752"/>
      <c r="BK114" s="752"/>
      <c r="BL114" s="752"/>
      <c r="BM114" s="752"/>
      <c r="BN114" s="752"/>
      <c r="BO114" s="752"/>
      <c r="BP114" s="753"/>
      <c r="BQ114" s="816">
        <v>17858429</v>
      </c>
      <c r="BR114" s="817"/>
      <c r="BS114" s="817"/>
      <c r="BT114" s="817"/>
      <c r="BU114" s="817"/>
      <c r="BV114" s="817">
        <v>17670973</v>
      </c>
      <c r="BW114" s="817"/>
      <c r="BX114" s="817"/>
      <c r="BY114" s="817"/>
      <c r="BZ114" s="817"/>
      <c r="CA114" s="817">
        <v>17687644</v>
      </c>
      <c r="CB114" s="817"/>
      <c r="CC114" s="817"/>
      <c r="CD114" s="817"/>
      <c r="CE114" s="817"/>
      <c r="CF114" s="875">
        <v>25.9</v>
      </c>
      <c r="CG114" s="876"/>
      <c r="CH114" s="876"/>
      <c r="CI114" s="876"/>
      <c r="CJ114" s="876"/>
      <c r="CK114" s="927"/>
      <c r="CL114" s="821"/>
      <c r="CM114" s="815" t="s">
        <v>455</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246</v>
      </c>
      <c r="DH114" s="780"/>
      <c r="DI114" s="780"/>
      <c r="DJ114" s="780"/>
      <c r="DK114" s="781"/>
      <c r="DL114" s="782" t="s">
        <v>246</v>
      </c>
      <c r="DM114" s="780"/>
      <c r="DN114" s="780"/>
      <c r="DO114" s="780"/>
      <c r="DP114" s="781"/>
      <c r="DQ114" s="782" t="s">
        <v>246</v>
      </c>
      <c r="DR114" s="780"/>
      <c r="DS114" s="780"/>
      <c r="DT114" s="780"/>
      <c r="DU114" s="781"/>
      <c r="DV114" s="824" t="s">
        <v>246</v>
      </c>
      <c r="DW114" s="825"/>
      <c r="DX114" s="825"/>
      <c r="DY114" s="825"/>
      <c r="DZ114" s="826"/>
    </row>
    <row r="115" spans="1:130" s="230" customFormat="1" ht="26.25" customHeight="1" x14ac:dyDescent="0.2">
      <c r="A115" s="914"/>
      <c r="B115" s="915"/>
      <c r="C115" s="752" t="s">
        <v>456</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246</v>
      </c>
      <c r="AB115" s="919"/>
      <c r="AC115" s="919"/>
      <c r="AD115" s="919"/>
      <c r="AE115" s="920"/>
      <c r="AF115" s="921" t="s">
        <v>246</v>
      </c>
      <c r="AG115" s="919"/>
      <c r="AH115" s="919"/>
      <c r="AI115" s="919"/>
      <c r="AJ115" s="920"/>
      <c r="AK115" s="921" t="s">
        <v>441</v>
      </c>
      <c r="AL115" s="919"/>
      <c r="AM115" s="919"/>
      <c r="AN115" s="919"/>
      <c r="AO115" s="920"/>
      <c r="AP115" s="922" t="s">
        <v>246</v>
      </c>
      <c r="AQ115" s="923"/>
      <c r="AR115" s="923"/>
      <c r="AS115" s="923"/>
      <c r="AT115" s="924"/>
      <c r="AU115" s="932"/>
      <c r="AV115" s="933"/>
      <c r="AW115" s="933"/>
      <c r="AX115" s="933"/>
      <c r="AY115" s="933"/>
      <c r="AZ115" s="815" t="s">
        <v>457</v>
      </c>
      <c r="BA115" s="752"/>
      <c r="BB115" s="752"/>
      <c r="BC115" s="752"/>
      <c r="BD115" s="752"/>
      <c r="BE115" s="752"/>
      <c r="BF115" s="752"/>
      <c r="BG115" s="752"/>
      <c r="BH115" s="752"/>
      <c r="BI115" s="752"/>
      <c r="BJ115" s="752"/>
      <c r="BK115" s="752"/>
      <c r="BL115" s="752"/>
      <c r="BM115" s="752"/>
      <c r="BN115" s="752"/>
      <c r="BO115" s="752"/>
      <c r="BP115" s="753"/>
      <c r="BQ115" s="816">
        <v>112198</v>
      </c>
      <c r="BR115" s="817"/>
      <c r="BS115" s="817"/>
      <c r="BT115" s="817"/>
      <c r="BU115" s="817"/>
      <c r="BV115" s="817" t="s">
        <v>246</v>
      </c>
      <c r="BW115" s="817"/>
      <c r="BX115" s="817"/>
      <c r="BY115" s="817"/>
      <c r="BZ115" s="817"/>
      <c r="CA115" s="817">
        <v>52317</v>
      </c>
      <c r="CB115" s="817"/>
      <c r="CC115" s="817"/>
      <c r="CD115" s="817"/>
      <c r="CE115" s="817"/>
      <c r="CF115" s="875">
        <v>0.1</v>
      </c>
      <c r="CG115" s="876"/>
      <c r="CH115" s="876"/>
      <c r="CI115" s="876"/>
      <c r="CJ115" s="876"/>
      <c r="CK115" s="927"/>
      <c r="CL115" s="821"/>
      <c r="CM115" s="815" t="s">
        <v>458</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246</v>
      </c>
      <c r="DH115" s="780"/>
      <c r="DI115" s="780"/>
      <c r="DJ115" s="780"/>
      <c r="DK115" s="781"/>
      <c r="DL115" s="782" t="s">
        <v>246</v>
      </c>
      <c r="DM115" s="780"/>
      <c r="DN115" s="780"/>
      <c r="DO115" s="780"/>
      <c r="DP115" s="781"/>
      <c r="DQ115" s="782" t="s">
        <v>246</v>
      </c>
      <c r="DR115" s="780"/>
      <c r="DS115" s="780"/>
      <c r="DT115" s="780"/>
      <c r="DU115" s="781"/>
      <c r="DV115" s="824" t="s">
        <v>441</v>
      </c>
      <c r="DW115" s="825"/>
      <c r="DX115" s="825"/>
      <c r="DY115" s="825"/>
      <c r="DZ115" s="826"/>
    </row>
    <row r="116" spans="1:130" s="230" customFormat="1" ht="26.25" customHeight="1" x14ac:dyDescent="0.2">
      <c r="A116" s="916"/>
      <c r="B116" s="917"/>
      <c r="C116" s="839" t="s">
        <v>459</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218</v>
      </c>
      <c r="AB116" s="780"/>
      <c r="AC116" s="780"/>
      <c r="AD116" s="780"/>
      <c r="AE116" s="781"/>
      <c r="AF116" s="782" t="s">
        <v>246</v>
      </c>
      <c r="AG116" s="780"/>
      <c r="AH116" s="780"/>
      <c r="AI116" s="780"/>
      <c r="AJ116" s="781"/>
      <c r="AK116" s="782">
        <v>766</v>
      </c>
      <c r="AL116" s="780"/>
      <c r="AM116" s="780"/>
      <c r="AN116" s="780"/>
      <c r="AO116" s="781"/>
      <c r="AP116" s="824">
        <v>0</v>
      </c>
      <c r="AQ116" s="825"/>
      <c r="AR116" s="825"/>
      <c r="AS116" s="825"/>
      <c r="AT116" s="826"/>
      <c r="AU116" s="932"/>
      <c r="AV116" s="933"/>
      <c r="AW116" s="933"/>
      <c r="AX116" s="933"/>
      <c r="AY116" s="933"/>
      <c r="AZ116" s="909" t="s">
        <v>460</v>
      </c>
      <c r="BA116" s="910"/>
      <c r="BB116" s="910"/>
      <c r="BC116" s="910"/>
      <c r="BD116" s="910"/>
      <c r="BE116" s="910"/>
      <c r="BF116" s="910"/>
      <c r="BG116" s="910"/>
      <c r="BH116" s="910"/>
      <c r="BI116" s="910"/>
      <c r="BJ116" s="910"/>
      <c r="BK116" s="910"/>
      <c r="BL116" s="910"/>
      <c r="BM116" s="910"/>
      <c r="BN116" s="910"/>
      <c r="BO116" s="910"/>
      <c r="BP116" s="911"/>
      <c r="BQ116" s="816" t="s">
        <v>246</v>
      </c>
      <c r="BR116" s="817"/>
      <c r="BS116" s="817"/>
      <c r="BT116" s="817"/>
      <c r="BU116" s="817"/>
      <c r="BV116" s="817" t="s">
        <v>246</v>
      </c>
      <c r="BW116" s="817"/>
      <c r="BX116" s="817"/>
      <c r="BY116" s="817"/>
      <c r="BZ116" s="817"/>
      <c r="CA116" s="817" t="s">
        <v>246</v>
      </c>
      <c r="CB116" s="817"/>
      <c r="CC116" s="817"/>
      <c r="CD116" s="817"/>
      <c r="CE116" s="817"/>
      <c r="CF116" s="875" t="s">
        <v>246</v>
      </c>
      <c r="CG116" s="876"/>
      <c r="CH116" s="876"/>
      <c r="CI116" s="876"/>
      <c r="CJ116" s="876"/>
      <c r="CK116" s="927"/>
      <c r="CL116" s="821"/>
      <c r="CM116" s="815" t="s">
        <v>461</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246</v>
      </c>
      <c r="DH116" s="780"/>
      <c r="DI116" s="780"/>
      <c r="DJ116" s="780"/>
      <c r="DK116" s="781"/>
      <c r="DL116" s="782" t="s">
        <v>246</v>
      </c>
      <c r="DM116" s="780"/>
      <c r="DN116" s="780"/>
      <c r="DO116" s="780"/>
      <c r="DP116" s="781"/>
      <c r="DQ116" s="782" t="s">
        <v>246</v>
      </c>
      <c r="DR116" s="780"/>
      <c r="DS116" s="780"/>
      <c r="DT116" s="780"/>
      <c r="DU116" s="781"/>
      <c r="DV116" s="824" t="s">
        <v>246</v>
      </c>
      <c r="DW116" s="825"/>
      <c r="DX116" s="825"/>
      <c r="DY116" s="825"/>
      <c r="DZ116" s="826"/>
    </row>
    <row r="117" spans="1:130" s="230" customFormat="1" ht="26.25" customHeight="1" x14ac:dyDescent="0.2">
      <c r="A117" s="89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462</v>
      </c>
      <c r="Z117" s="897"/>
      <c r="AA117" s="902">
        <v>17336694</v>
      </c>
      <c r="AB117" s="903"/>
      <c r="AC117" s="903"/>
      <c r="AD117" s="903"/>
      <c r="AE117" s="904"/>
      <c r="AF117" s="905">
        <v>17750368</v>
      </c>
      <c r="AG117" s="903"/>
      <c r="AH117" s="903"/>
      <c r="AI117" s="903"/>
      <c r="AJ117" s="904"/>
      <c r="AK117" s="905">
        <v>17872406</v>
      </c>
      <c r="AL117" s="903"/>
      <c r="AM117" s="903"/>
      <c r="AN117" s="903"/>
      <c r="AO117" s="904"/>
      <c r="AP117" s="906"/>
      <c r="AQ117" s="907"/>
      <c r="AR117" s="907"/>
      <c r="AS117" s="907"/>
      <c r="AT117" s="908"/>
      <c r="AU117" s="932"/>
      <c r="AV117" s="933"/>
      <c r="AW117" s="933"/>
      <c r="AX117" s="933"/>
      <c r="AY117" s="933"/>
      <c r="AZ117" s="863" t="s">
        <v>463</v>
      </c>
      <c r="BA117" s="864"/>
      <c r="BB117" s="864"/>
      <c r="BC117" s="864"/>
      <c r="BD117" s="864"/>
      <c r="BE117" s="864"/>
      <c r="BF117" s="864"/>
      <c r="BG117" s="864"/>
      <c r="BH117" s="864"/>
      <c r="BI117" s="864"/>
      <c r="BJ117" s="864"/>
      <c r="BK117" s="864"/>
      <c r="BL117" s="864"/>
      <c r="BM117" s="864"/>
      <c r="BN117" s="864"/>
      <c r="BO117" s="864"/>
      <c r="BP117" s="865"/>
      <c r="BQ117" s="816" t="s">
        <v>246</v>
      </c>
      <c r="BR117" s="817"/>
      <c r="BS117" s="817"/>
      <c r="BT117" s="817"/>
      <c r="BU117" s="817"/>
      <c r="BV117" s="817" t="s">
        <v>246</v>
      </c>
      <c r="BW117" s="817"/>
      <c r="BX117" s="817"/>
      <c r="BY117" s="817"/>
      <c r="BZ117" s="817"/>
      <c r="CA117" s="817" t="s">
        <v>246</v>
      </c>
      <c r="CB117" s="817"/>
      <c r="CC117" s="817"/>
      <c r="CD117" s="817"/>
      <c r="CE117" s="817"/>
      <c r="CF117" s="875" t="s">
        <v>246</v>
      </c>
      <c r="CG117" s="876"/>
      <c r="CH117" s="876"/>
      <c r="CI117" s="876"/>
      <c r="CJ117" s="876"/>
      <c r="CK117" s="927"/>
      <c r="CL117" s="821"/>
      <c r="CM117" s="815" t="s">
        <v>464</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246</v>
      </c>
      <c r="DH117" s="780"/>
      <c r="DI117" s="780"/>
      <c r="DJ117" s="780"/>
      <c r="DK117" s="781"/>
      <c r="DL117" s="782" t="s">
        <v>246</v>
      </c>
      <c r="DM117" s="780"/>
      <c r="DN117" s="780"/>
      <c r="DO117" s="780"/>
      <c r="DP117" s="781"/>
      <c r="DQ117" s="782" t="s">
        <v>246</v>
      </c>
      <c r="DR117" s="780"/>
      <c r="DS117" s="780"/>
      <c r="DT117" s="780"/>
      <c r="DU117" s="781"/>
      <c r="DV117" s="824" t="s">
        <v>246</v>
      </c>
      <c r="DW117" s="825"/>
      <c r="DX117" s="825"/>
      <c r="DY117" s="825"/>
      <c r="DZ117" s="826"/>
    </row>
    <row r="118" spans="1:130" s="230" customFormat="1" ht="26.25" customHeight="1" x14ac:dyDescent="0.2">
      <c r="A118" s="895" t="s">
        <v>436</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433</v>
      </c>
      <c r="AB118" s="896"/>
      <c r="AC118" s="896"/>
      <c r="AD118" s="896"/>
      <c r="AE118" s="897"/>
      <c r="AF118" s="898" t="s">
        <v>434</v>
      </c>
      <c r="AG118" s="896"/>
      <c r="AH118" s="896"/>
      <c r="AI118" s="896"/>
      <c r="AJ118" s="897"/>
      <c r="AK118" s="898" t="s">
        <v>309</v>
      </c>
      <c r="AL118" s="896"/>
      <c r="AM118" s="896"/>
      <c r="AN118" s="896"/>
      <c r="AO118" s="897"/>
      <c r="AP118" s="899" t="s">
        <v>435</v>
      </c>
      <c r="AQ118" s="900"/>
      <c r="AR118" s="900"/>
      <c r="AS118" s="900"/>
      <c r="AT118" s="901"/>
      <c r="AU118" s="932"/>
      <c r="AV118" s="933"/>
      <c r="AW118" s="933"/>
      <c r="AX118" s="933"/>
      <c r="AY118" s="933"/>
      <c r="AZ118" s="838" t="s">
        <v>465</v>
      </c>
      <c r="BA118" s="839"/>
      <c r="BB118" s="839"/>
      <c r="BC118" s="839"/>
      <c r="BD118" s="839"/>
      <c r="BE118" s="839"/>
      <c r="BF118" s="839"/>
      <c r="BG118" s="839"/>
      <c r="BH118" s="839"/>
      <c r="BI118" s="839"/>
      <c r="BJ118" s="839"/>
      <c r="BK118" s="839"/>
      <c r="BL118" s="839"/>
      <c r="BM118" s="839"/>
      <c r="BN118" s="839"/>
      <c r="BO118" s="839"/>
      <c r="BP118" s="840"/>
      <c r="BQ118" s="879" t="s">
        <v>246</v>
      </c>
      <c r="BR118" s="845"/>
      <c r="BS118" s="845"/>
      <c r="BT118" s="845"/>
      <c r="BU118" s="845"/>
      <c r="BV118" s="845" t="s">
        <v>441</v>
      </c>
      <c r="BW118" s="845"/>
      <c r="BX118" s="845"/>
      <c r="BY118" s="845"/>
      <c r="BZ118" s="845"/>
      <c r="CA118" s="845" t="s">
        <v>246</v>
      </c>
      <c r="CB118" s="845"/>
      <c r="CC118" s="845"/>
      <c r="CD118" s="845"/>
      <c r="CE118" s="845"/>
      <c r="CF118" s="875" t="s">
        <v>246</v>
      </c>
      <c r="CG118" s="876"/>
      <c r="CH118" s="876"/>
      <c r="CI118" s="876"/>
      <c r="CJ118" s="876"/>
      <c r="CK118" s="927"/>
      <c r="CL118" s="821"/>
      <c r="CM118" s="815" t="s">
        <v>466</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246</v>
      </c>
      <c r="DH118" s="780"/>
      <c r="DI118" s="780"/>
      <c r="DJ118" s="780"/>
      <c r="DK118" s="781"/>
      <c r="DL118" s="782" t="s">
        <v>246</v>
      </c>
      <c r="DM118" s="780"/>
      <c r="DN118" s="780"/>
      <c r="DO118" s="780"/>
      <c r="DP118" s="781"/>
      <c r="DQ118" s="782" t="s">
        <v>246</v>
      </c>
      <c r="DR118" s="780"/>
      <c r="DS118" s="780"/>
      <c r="DT118" s="780"/>
      <c r="DU118" s="781"/>
      <c r="DV118" s="824" t="s">
        <v>246</v>
      </c>
      <c r="DW118" s="825"/>
      <c r="DX118" s="825"/>
      <c r="DY118" s="825"/>
      <c r="DZ118" s="826"/>
    </row>
    <row r="119" spans="1:130" s="230" customFormat="1" ht="26.25" customHeight="1" x14ac:dyDescent="0.2">
      <c r="A119" s="818" t="s">
        <v>439</v>
      </c>
      <c r="B119" s="819"/>
      <c r="C119" s="860" t="s">
        <v>440</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246</v>
      </c>
      <c r="AB119" s="889"/>
      <c r="AC119" s="889"/>
      <c r="AD119" s="889"/>
      <c r="AE119" s="890"/>
      <c r="AF119" s="891" t="s">
        <v>246</v>
      </c>
      <c r="AG119" s="889"/>
      <c r="AH119" s="889"/>
      <c r="AI119" s="889"/>
      <c r="AJ119" s="890"/>
      <c r="AK119" s="891" t="s">
        <v>246</v>
      </c>
      <c r="AL119" s="889"/>
      <c r="AM119" s="889"/>
      <c r="AN119" s="889"/>
      <c r="AO119" s="890"/>
      <c r="AP119" s="892" t="s">
        <v>441</v>
      </c>
      <c r="AQ119" s="893"/>
      <c r="AR119" s="893"/>
      <c r="AS119" s="893"/>
      <c r="AT119" s="894"/>
      <c r="AU119" s="934"/>
      <c r="AV119" s="935"/>
      <c r="AW119" s="935"/>
      <c r="AX119" s="935"/>
      <c r="AY119" s="935"/>
      <c r="AZ119" s="251" t="s">
        <v>189</v>
      </c>
      <c r="BA119" s="251"/>
      <c r="BB119" s="251"/>
      <c r="BC119" s="251"/>
      <c r="BD119" s="251"/>
      <c r="BE119" s="251"/>
      <c r="BF119" s="251"/>
      <c r="BG119" s="251"/>
      <c r="BH119" s="251"/>
      <c r="BI119" s="251"/>
      <c r="BJ119" s="251"/>
      <c r="BK119" s="251"/>
      <c r="BL119" s="251"/>
      <c r="BM119" s="251"/>
      <c r="BN119" s="251"/>
      <c r="BO119" s="877" t="s">
        <v>467</v>
      </c>
      <c r="BP119" s="878"/>
      <c r="BQ119" s="879">
        <v>193809009</v>
      </c>
      <c r="BR119" s="845"/>
      <c r="BS119" s="845"/>
      <c r="BT119" s="845"/>
      <c r="BU119" s="845"/>
      <c r="BV119" s="845">
        <v>194378817</v>
      </c>
      <c r="BW119" s="845"/>
      <c r="BX119" s="845"/>
      <c r="BY119" s="845"/>
      <c r="BZ119" s="845"/>
      <c r="CA119" s="845">
        <v>190094468</v>
      </c>
      <c r="CB119" s="845"/>
      <c r="CC119" s="845"/>
      <c r="CD119" s="845"/>
      <c r="CE119" s="845"/>
      <c r="CF119" s="748"/>
      <c r="CG119" s="749"/>
      <c r="CH119" s="749"/>
      <c r="CI119" s="749"/>
      <c r="CJ119" s="834"/>
      <c r="CK119" s="928"/>
      <c r="CL119" s="823"/>
      <c r="CM119" s="838" t="s">
        <v>468</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445</v>
      </c>
      <c r="DH119" s="764"/>
      <c r="DI119" s="764"/>
      <c r="DJ119" s="764"/>
      <c r="DK119" s="765"/>
      <c r="DL119" s="766" t="s">
        <v>246</v>
      </c>
      <c r="DM119" s="764"/>
      <c r="DN119" s="764"/>
      <c r="DO119" s="764"/>
      <c r="DP119" s="765"/>
      <c r="DQ119" s="766" t="s">
        <v>441</v>
      </c>
      <c r="DR119" s="764"/>
      <c r="DS119" s="764"/>
      <c r="DT119" s="764"/>
      <c r="DU119" s="765"/>
      <c r="DV119" s="848" t="s">
        <v>246</v>
      </c>
      <c r="DW119" s="849"/>
      <c r="DX119" s="849"/>
      <c r="DY119" s="849"/>
      <c r="DZ119" s="850"/>
    </row>
    <row r="120" spans="1:130" s="230" customFormat="1" ht="26.25" customHeight="1" x14ac:dyDescent="0.2">
      <c r="A120" s="820"/>
      <c r="B120" s="821"/>
      <c r="C120" s="815" t="s">
        <v>444</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246</v>
      </c>
      <c r="AB120" s="780"/>
      <c r="AC120" s="780"/>
      <c r="AD120" s="780"/>
      <c r="AE120" s="781"/>
      <c r="AF120" s="782" t="s">
        <v>246</v>
      </c>
      <c r="AG120" s="780"/>
      <c r="AH120" s="780"/>
      <c r="AI120" s="780"/>
      <c r="AJ120" s="781"/>
      <c r="AK120" s="782" t="s">
        <v>246</v>
      </c>
      <c r="AL120" s="780"/>
      <c r="AM120" s="780"/>
      <c r="AN120" s="780"/>
      <c r="AO120" s="781"/>
      <c r="AP120" s="824" t="s">
        <v>246</v>
      </c>
      <c r="AQ120" s="825"/>
      <c r="AR120" s="825"/>
      <c r="AS120" s="825"/>
      <c r="AT120" s="826"/>
      <c r="AU120" s="880" t="s">
        <v>469</v>
      </c>
      <c r="AV120" s="881"/>
      <c r="AW120" s="881"/>
      <c r="AX120" s="881"/>
      <c r="AY120" s="882"/>
      <c r="AZ120" s="860" t="s">
        <v>470</v>
      </c>
      <c r="BA120" s="808"/>
      <c r="BB120" s="808"/>
      <c r="BC120" s="808"/>
      <c r="BD120" s="808"/>
      <c r="BE120" s="808"/>
      <c r="BF120" s="808"/>
      <c r="BG120" s="808"/>
      <c r="BH120" s="808"/>
      <c r="BI120" s="808"/>
      <c r="BJ120" s="808"/>
      <c r="BK120" s="808"/>
      <c r="BL120" s="808"/>
      <c r="BM120" s="808"/>
      <c r="BN120" s="808"/>
      <c r="BO120" s="808"/>
      <c r="BP120" s="809"/>
      <c r="BQ120" s="861">
        <v>13349791</v>
      </c>
      <c r="BR120" s="842"/>
      <c r="BS120" s="842"/>
      <c r="BT120" s="842"/>
      <c r="BU120" s="842"/>
      <c r="BV120" s="842">
        <v>20621453</v>
      </c>
      <c r="BW120" s="842"/>
      <c r="BX120" s="842"/>
      <c r="BY120" s="842"/>
      <c r="BZ120" s="842"/>
      <c r="CA120" s="842">
        <v>20251462</v>
      </c>
      <c r="CB120" s="842"/>
      <c r="CC120" s="842"/>
      <c r="CD120" s="842"/>
      <c r="CE120" s="842"/>
      <c r="CF120" s="866">
        <v>29.7</v>
      </c>
      <c r="CG120" s="867"/>
      <c r="CH120" s="867"/>
      <c r="CI120" s="867"/>
      <c r="CJ120" s="867"/>
      <c r="CK120" s="868" t="s">
        <v>471</v>
      </c>
      <c r="CL120" s="852"/>
      <c r="CM120" s="852"/>
      <c r="CN120" s="852"/>
      <c r="CO120" s="853"/>
      <c r="CP120" s="872" t="s">
        <v>409</v>
      </c>
      <c r="CQ120" s="873"/>
      <c r="CR120" s="873"/>
      <c r="CS120" s="873"/>
      <c r="CT120" s="873"/>
      <c r="CU120" s="873"/>
      <c r="CV120" s="873"/>
      <c r="CW120" s="873"/>
      <c r="CX120" s="873"/>
      <c r="CY120" s="873"/>
      <c r="CZ120" s="873"/>
      <c r="DA120" s="873"/>
      <c r="DB120" s="873"/>
      <c r="DC120" s="873"/>
      <c r="DD120" s="873"/>
      <c r="DE120" s="873"/>
      <c r="DF120" s="874"/>
      <c r="DG120" s="861">
        <v>17050991</v>
      </c>
      <c r="DH120" s="842"/>
      <c r="DI120" s="842"/>
      <c r="DJ120" s="842"/>
      <c r="DK120" s="842"/>
      <c r="DL120" s="842">
        <v>16252611</v>
      </c>
      <c r="DM120" s="842"/>
      <c r="DN120" s="842"/>
      <c r="DO120" s="842"/>
      <c r="DP120" s="842"/>
      <c r="DQ120" s="842">
        <v>15294638</v>
      </c>
      <c r="DR120" s="842"/>
      <c r="DS120" s="842"/>
      <c r="DT120" s="842"/>
      <c r="DU120" s="842"/>
      <c r="DV120" s="843">
        <v>22.4</v>
      </c>
      <c r="DW120" s="843"/>
      <c r="DX120" s="843"/>
      <c r="DY120" s="843"/>
      <c r="DZ120" s="844"/>
    </row>
    <row r="121" spans="1:130" s="230" customFormat="1" ht="26.25" customHeight="1" x14ac:dyDescent="0.2">
      <c r="A121" s="820"/>
      <c r="B121" s="821"/>
      <c r="C121" s="863" t="s">
        <v>472</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246</v>
      </c>
      <c r="AB121" s="780"/>
      <c r="AC121" s="780"/>
      <c r="AD121" s="780"/>
      <c r="AE121" s="781"/>
      <c r="AF121" s="782" t="s">
        <v>246</v>
      </c>
      <c r="AG121" s="780"/>
      <c r="AH121" s="780"/>
      <c r="AI121" s="780"/>
      <c r="AJ121" s="781"/>
      <c r="AK121" s="782" t="s">
        <v>246</v>
      </c>
      <c r="AL121" s="780"/>
      <c r="AM121" s="780"/>
      <c r="AN121" s="780"/>
      <c r="AO121" s="781"/>
      <c r="AP121" s="824" t="s">
        <v>246</v>
      </c>
      <c r="AQ121" s="825"/>
      <c r="AR121" s="825"/>
      <c r="AS121" s="825"/>
      <c r="AT121" s="826"/>
      <c r="AU121" s="883"/>
      <c r="AV121" s="884"/>
      <c r="AW121" s="884"/>
      <c r="AX121" s="884"/>
      <c r="AY121" s="885"/>
      <c r="AZ121" s="815" t="s">
        <v>473</v>
      </c>
      <c r="BA121" s="752"/>
      <c r="BB121" s="752"/>
      <c r="BC121" s="752"/>
      <c r="BD121" s="752"/>
      <c r="BE121" s="752"/>
      <c r="BF121" s="752"/>
      <c r="BG121" s="752"/>
      <c r="BH121" s="752"/>
      <c r="BI121" s="752"/>
      <c r="BJ121" s="752"/>
      <c r="BK121" s="752"/>
      <c r="BL121" s="752"/>
      <c r="BM121" s="752"/>
      <c r="BN121" s="752"/>
      <c r="BO121" s="752"/>
      <c r="BP121" s="753"/>
      <c r="BQ121" s="816">
        <v>15731161</v>
      </c>
      <c r="BR121" s="817"/>
      <c r="BS121" s="817"/>
      <c r="BT121" s="817"/>
      <c r="BU121" s="817"/>
      <c r="BV121" s="817">
        <v>15621721</v>
      </c>
      <c r="BW121" s="817"/>
      <c r="BX121" s="817"/>
      <c r="BY121" s="817"/>
      <c r="BZ121" s="817"/>
      <c r="CA121" s="817">
        <v>15038190</v>
      </c>
      <c r="CB121" s="817"/>
      <c r="CC121" s="817"/>
      <c r="CD121" s="817"/>
      <c r="CE121" s="817"/>
      <c r="CF121" s="875">
        <v>22.1</v>
      </c>
      <c r="CG121" s="876"/>
      <c r="CH121" s="876"/>
      <c r="CI121" s="876"/>
      <c r="CJ121" s="876"/>
      <c r="CK121" s="869"/>
      <c r="CL121" s="855"/>
      <c r="CM121" s="855"/>
      <c r="CN121" s="855"/>
      <c r="CO121" s="856"/>
      <c r="CP121" s="835" t="s">
        <v>410</v>
      </c>
      <c r="CQ121" s="836"/>
      <c r="CR121" s="836"/>
      <c r="CS121" s="836"/>
      <c r="CT121" s="836"/>
      <c r="CU121" s="836"/>
      <c r="CV121" s="836"/>
      <c r="CW121" s="836"/>
      <c r="CX121" s="836"/>
      <c r="CY121" s="836"/>
      <c r="CZ121" s="836"/>
      <c r="DA121" s="836"/>
      <c r="DB121" s="836"/>
      <c r="DC121" s="836"/>
      <c r="DD121" s="836"/>
      <c r="DE121" s="836"/>
      <c r="DF121" s="837"/>
      <c r="DG121" s="816">
        <v>4889168</v>
      </c>
      <c r="DH121" s="817"/>
      <c r="DI121" s="817"/>
      <c r="DJ121" s="817"/>
      <c r="DK121" s="817"/>
      <c r="DL121" s="817">
        <v>4627558</v>
      </c>
      <c r="DM121" s="817"/>
      <c r="DN121" s="817"/>
      <c r="DO121" s="817"/>
      <c r="DP121" s="817"/>
      <c r="DQ121" s="817">
        <v>4283105</v>
      </c>
      <c r="DR121" s="817"/>
      <c r="DS121" s="817"/>
      <c r="DT121" s="817"/>
      <c r="DU121" s="817"/>
      <c r="DV121" s="794">
        <v>6.3</v>
      </c>
      <c r="DW121" s="794"/>
      <c r="DX121" s="794"/>
      <c r="DY121" s="794"/>
      <c r="DZ121" s="795"/>
    </row>
    <row r="122" spans="1:130" s="230" customFormat="1" ht="26.25" customHeight="1" x14ac:dyDescent="0.2">
      <c r="A122" s="820"/>
      <c r="B122" s="821"/>
      <c r="C122" s="815" t="s">
        <v>455</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246</v>
      </c>
      <c r="AB122" s="780"/>
      <c r="AC122" s="780"/>
      <c r="AD122" s="780"/>
      <c r="AE122" s="781"/>
      <c r="AF122" s="782" t="s">
        <v>246</v>
      </c>
      <c r="AG122" s="780"/>
      <c r="AH122" s="780"/>
      <c r="AI122" s="780"/>
      <c r="AJ122" s="781"/>
      <c r="AK122" s="782" t="s">
        <v>246</v>
      </c>
      <c r="AL122" s="780"/>
      <c r="AM122" s="780"/>
      <c r="AN122" s="780"/>
      <c r="AO122" s="781"/>
      <c r="AP122" s="824" t="s">
        <v>246</v>
      </c>
      <c r="AQ122" s="825"/>
      <c r="AR122" s="825"/>
      <c r="AS122" s="825"/>
      <c r="AT122" s="826"/>
      <c r="AU122" s="883"/>
      <c r="AV122" s="884"/>
      <c r="AW122" s="884"/>
      <c r="AX122" s="884"/>
      <c r="AY122" s="885"/>
      <c r="AZ122" s="838" t="s">
        <v>474</v>
      </c>
      <c r="BA122" s="839"/>
      <c r="BB122" s="839"/>
      <c r="BC122" s="839"/>
      <c r="BD122" s="839"/>
      <c r="BE122" s="839"/>
      <c r="BF122" s="839"/>
      <c r="BG122" s="839"/>
      <c r="BH122" s="839"/>
      <c r="BI122" s="839"/>
      <c r="BJ122" s="839"/>
      <c r="BK122" s="839"/>
      <c r="BL122" s="839"/>
      <c r="BM122" s="839"/>
      <c r="BN122" s="839"/>
      <c r="BO122" s="839"/>
      <c r="BP122" s="840"/>
      <c r="BQ122" s="879">
        <v>120314772</v>
      </c>
      <c r="BR122" s="845"/>
      <c r="BS122" s="845"/>
      <c r="BT122" s="845"/>
      <c r="BU122" s="845"/>
      <c r="BV122" s="845">
        <v>119076246</v>
      </c>
      <c r="BW122" s="845"/>
      <c r="BX122" s="845"/>
      <c r="BY122" s="845"/>
      <c r="BZ122" s="845"/>
      <c r="CA122" s="845">
        <v>114329807</v>
      </c>
      <c r="CB122" s="845"/>
      <c r="CC122" s="845"/>
      <c r="CD122" s="845"/>
      <c r="CE122" s="845"/>
      <c r="CF122" s="846">
        <v>167.7</v>
      </c>
      <c r="CG122" s="847"/>
      <c r="CH122" s="847"/>
      <c r="CI122" s="847"/>
      <c r="CJ122" s="847"/>
      <c r="CK122" s="869"/>
      <c r="CL122" s="855"/>
      <c r="CM122" s="855"/>
      <c r="CN122" s="855"/>
      <c r="CO122" s="856"/>
      <c r="CP122" s="835" t="s">
        <v>407</v>
      </c>
      <c r="CQ122" s="836"/>
      <c r="CR122" s="836"/>
      <c r="CS122" s="836"/>
      <c r="CT122" s="836"/>
      <c r="CU122" s="836"/>
      <c r="CV122" s="836"/>
      <c r="CW122" s="836"/>
      <c r="CX122" s="836"/>
      <c r="CY122" s="836"/>
      <c r="CZ122" s="836"/>
      <c r="DA122" s="836"/>
      <c r="DB122" s="836"/>
      <c r="DC122" s="836"/>
      <c r="DD122" s="836"/>
      <c r="DE122" s="836"/>
      <c r="DF122" s="837"/>
      <c r="DG122" s="816">
        <v>64073</v>
      </c>
      <c r="DH122" s="817"/>
      <c r="DI122" s="817"/>
      <c r="DJ122" s="817"/>
      <c r="DK122" s="817"/>
      <c r="DL122" s="817">
        <v>59716</v>
      </c>
      <c r="DM122" s="817"/>
      <c r="DN122" s="817"/>
      <c r="DO122" s="817"/>
      <c r="DP122" s="817"/>
      <c r="DQ122" s="817">
        <v>59259</v>
      </c>
      <c r="DR122" s="817"/>
      <c r="DS122" s="817"/>
      <c r="DT122" s="817"/>
      <c r="DU122" s="817"/>
      <c r="DV122" s="794">
        <v>0.1</v>
      </c>
      <c r="DW122" s="794"/>
      <c r="DX122" s="794"/>
      <c r="DY122" s="794"/>
      <c r="DZ122" s="795"/>
    </row>
    <row r="123" spans="1:130" s="230" customFormat="1" ht="26.25" customHeight="1" x14ac:dyDescent="0.2">
      <c r="A123" s="820"/>
      <c r="B123" s="821"/>
      <c r="C123" s="815" t="s">
        <v>461</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246</v>
      </c>
      <c r="AB123" s="780"/>
      <c r="AC123" s="780"/>
      <c r="AD123" s="780"/>
      <c r="AE123" s="781"/>
      <c r="AF123" s="782" t="s">
        <v>445</v>
      </c>
      <c r="AG123" s="780"/>
      <c r="AH123" s="780"/>
      <c r="AI123" s="780"/>
      <c r="AJ123" s="781"/>
      <c r="AK123" s="782" t="s">
        <v>246</v>
      </c>
      <c r="AL123" s="780"/>
      <c r="AM123" s="780"/>
      <c r="AN123" s="780"/>
      <c r="AO123" s="781"/>
      <c r="AP123" s="824" t="s">
        <v>246</v>
      </c>
      <c r="AQ123" s="825"/>
      <c r="AR123" s="825"/>
      <c r="AS123" s="825"/>
      <c r="AT123" s="826"/>
      <c r="AU123" s="886"/>
      <c r="AV123" s="887"/>
      <c r="AW123" s="887"/>
      <c r="AX123" s="887"/>
      <c r="AY123" s="887"/>
      <c r="AZ123" s="251" t="s">
        <v>189</v>
      </c>
      <c r="BA123" s="251"/>
      <c r="BB123" s="251"/>
      <c r="BC123" s="251"/>
      <c r="BD123" s="251"/>
      <c r="BE123" s="251"/>
      <c r="BF123" s="251"/>
      <c r="BG123" s="251"/>
      <c r="BH123" s="251"/>
      <c r="BI123" s="251"/>
      <c r="BJ123" s="251"/>
      <c r="BK123" s="251"/>
      <c r="BL123" s="251"/>
      <c r="BM123" s="251"/>
      <c r="BN123" s="251"/>
      <c r="BO123" s="877" t="s">
        <v>475</v>
      </c>
      <c r="BP123" s="878"/>
      <c r="BQ123" s="832">
        <v>149395724</v>
      </c>
      <c r="BR123" s="833"/>
      <c r="BS123" s="833"/>
      <c r="BT123" s="833"/>
      <c r="BU123" s="833"/>
      <c r="BV123" s="833">
        <v>155319420</v>
      </c>
      <c r="BW123" s="833"/>
      <c r="BX123" s="833"/>
      <c r="BY123" s="833"/>
      <c r="BZ123" s="833"/>
      <c r="CA123" s="833">
        <v>149619459</v>
      </c>
      <c r="CB123" s="833"/>
      <c r="CC123" s="833"/>
      <c r="CD123" s="833"/>
      <c r="CE123" s="833"/>
      <c r="CF123" s="748"/>
      <c r="CG123" s="749"/>
      <c r="CH123" s="749"/>
      <c r="CI123" s="749"/>
      <c r="CJ123" s="834"/>
      <c r="CK123" s="869"/>
      <c r="CL123" s="855"/>
      <c r="CM123" s="855"/>
      <c r="CN123" s="855"/>
      <c r="CO123" s="856"/>
      <c r="CP123" s="835" t="s">
        <v>406</v>
      </c>
      <c r="CQ123" s="836"/>
      <c r="CR123" s="836"/>
      <c r="CS123" s="836"/>
      <c r="CT123" s="836"/>
      <c r="CU123" s="836"/>
      <c r="CV123" s="836"/>
      <c r="CW123" s="836"/>
      <c r="CX123" s="836"/>
      <c r="CY123" s="836"/>
      <c r="CZ123" s="836"/>
      <c r="DA123" s="836"/>
      <c r="DB123" s="836"/>
      <c r="DC123" s="836"/>
      <c r="DD123" s="836"/>
      <c r="DE123" s="836"/>
      <c r="DF123" s="837"/>
      <c r="DG123" s="779" t="s">
        <v>441</v>
      </c>
      <c r="DH123" s="780"/>
      <c r="DI123" s="780"/>
      <c r="DJ123" s="780"/>
      <c r="DK123" s="781"/>
      <c r="DL123" s="782" t="s">
        <v>246</v>
      </c>
      <c r="DM123" s="780"/>
      <c r="DN123" s="780"/>
      <c r="DO123" s="780"/>
      <c r="DP123" s="781"/>
      <c r="DQ123" s="782" t="s">
        <v>246</v>
      </c>
      <c r="DR123" s="780"/>
      <c r="DS123" s="780"/>
      <c r="DT123" s="780"/>
      <c r="DU123" s="781"/>
      <c r="DV123" s="824" t="s">
        <v>246</v>
      </c>
      <c r="DW123" s="825"/>
      <c r="DX123" s="825"/>
      <c r="DY123" s="825"/>
      <c r="DZ123" s="826"/>
    </row>
    <row r="124" spans="1:130" s="230" customFormat="1" ht="26.25" customHeight="1" thickBot="1" x14ac:dyDescent="0.25">
      <c r="A124" s="820"/>
      <c r="B124" s="821"/>
      <c r="C124" s="815" t="s">
        <v>464</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246</v>
      </c>
      <c r="AB124" s="780"/>
      <c r="AC124" s="780"/>
      <c r="AD124" s="780"/>
      <c r="AE124" s="781"/>
      <c r="AF124" s="782" t="s">
        <v>246</v>
      </c>
      <c r="AG124" s="780"/>
      <c r="AH124" s="780"/>
      <c r="AI124" s="780"/>
      <c r="AJ124" s="781"/>
      <c r="AK124" s="782" t="s">
        <v>246</v>
      </c>
      <c r="AL124" s="780"/>
      <c r="AM124" s="780"/>
      <c r="AN124" s="780"/>
      <c r="AO124" s="781"/>
      <c r="AP124" s="824" t="s">
        <v>441</v>
      </c>
      <c r="AQ124" s="825"/>
      <c r="AR124" s="825"/>
      <c r="AS124" s="825"/>
      <c r="AT124" s="826"/>
      <c r="AU124" s="827" t="s">
        <v>476</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66</v>
      </c>
      <c r="BR124" s="831"/>
      <c r="BS124" s="831"/>
      <c r="BT124" s="831"/>
      <c r="BU124" s="831"/>
      <c r="BV124" s="831">
        <v>55.6</v>
      </c>
      <c r="BW124" s="831"/>
      <c r="BX124" s="831"/>
      <c r="BY124" s="831"/>
      <c r="BZ124" s="831"/>
      <c r="CA124" s="831">
        <v>59.3</v>
      </c>
      <c r="CB124" s="831"/>
      <c r="CC124" s="831"/>
      <c r="CD124" s="831"/>
      <c r="CE124" s="831"/>
      <c r="CF124" s="726"/>
      <c r="CG124" s="727"/>
      <c r="CH124" s="727"/>
      <c r="CI124" s="727"/>
      <c r="CJ124" s="862"/>
      <c r="CK124" s="870"/>
      <c r="CL124" s="870"/>
      <c r="CM124" s="870"/>
      <c r="CN124" s="870"/>
      <c r="CO124" s="871"/>
      <c r="CP124" s="835" t="s">
        <v>477</v>
      </c>
      <c r="CQ124" s="836"/>
      <c r="CR124" s="836"/>
      <c r="CS124" s="836"/>
      <c r="CT124" s="836"/>
      <c r="CU124" s="836"/>
      <c r="CV124" s="836"/>
      <c r="CW124" s="836"/>
      <c r="CX124" s="836"/>
      <c r="CY124" s="836"/>
      <c r="CZ124" s="836"/>
      <c r="DA124" s="836"/>
      <c r="DB124" s="836"/>
      <c r="DC124" s="836"/>
      <c r="DD124" s="836"/>
      <c r="DE124" s="836"/>
      <c r="DF124" s="837"/>
      <c r="DG124" s="763" t="s">
        <v>246</v>
      </c>
      <c r="DH124" s="764"/>
      <c r="DI124" s="764"/>
      <c r="DJ124" s="764"/>
      <c r="DK124" s="765"/>
      <c r="DL124" s="766" t="s">
        <v>441</v>
      </c>
      <c r="DM124" s="764"/>
      <c r="DN124" s="764"/>
      <c r="DO124" s="764"/>
      <c r="DP124" s="765"/>
      <c r="DQ124" s="766" t="s">
        <v>246</v>
      </c>
      <c r="DR124" s="764"/>
      <c r="DS124" s="764"/>
      <c r="DT124" s="764"/>
      <c r="DU124" s="765"/>
      <c r="DV124" s="848" t="s">
        <v>441</v>
      </c>
      <c r="DW124" s="849"/>
      <c r="DX124" s="849"/>
      <c r="DY124" s="849"/>
      <c r="DZ124" s="850"/>
    </row>
    <row r="125" spans="1:130" s="230" customFormat="1" ht="26.25" customHeight="1" x14ac:dyDescent="0.2">
      <c r="A125" s="820"/>
      <c r="B125" s="821"/>
      <c r="C125" s="815" t="s">
        <v>466</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246</v>
      </c>
      <c r="AB125" s="780"/>
      <c r="AC125" s="780"/>
      <c r="AD125" s="780"/>
      <c r="AE125" s="781"/>
      <c r="AF125" s="782" t="s">
        <v>246</v>
      </c>
      <c r="AG125" s="780"/>
      <c r="AH125" s="780"/>
      <c r="AI125" s="780"/>
      <c r="AJ125" s="781"/>
      <c r="AK125" s="782" t="s">
        <v>246</v>
      </c>
      <c r="AL125" s="780"/>
      <c r="AM125" s="780"/>
      <c r="AN125" s="780"/>
      <c r="AO125" s="781"/>
      <c r="AP125" s="824" t="s">
        <v>246</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478</v>
      </c>
      <c r="CL125" s="852"/>
      <c r="CM125" s="852"/>
      <c r="CN125" s="852"/>
      <c r="CO125" s="853"/>
      <c r="CP125" s="860" t="s">
        <v>479</v>
      </c>
      <c r="CQ125" s="808"/>
      <c r="CR125" s="808"/>
      <c r="CS125" s="808"/>
      <c r="CT125" s="808"/>
      <c r="CU125" s="808"/>
      <c r="CV125" s="808"/>
      <c r="CW125" s="808"/>
      <c r="CX125" s="808"/>
      <c r="CY125" s="808"/>
      <c r="CZ125" s="808"/>
      <c r="DA125" s="808"/>
      <c r="DB125" s="808"/>
      <c r="DC125" s="808"/>
      <c r="DD125" s="808"/>
      <c r="DE125" s="808"/>
      <c r="DF125" s="809"/>
      <c r="DG125" s="861" t="s">
        <v>246</v>
      </c>
      <c r="DH125" s="842"/>
      <c r="DI125" s="842"/>
      <c r="DJ125" s="842"/>
      <c r="DK125" s="842"/>
      <c r="DL125" s="842" t="s">
        <v>246</v>
      </c>
      <c r="DM125" s="842"/>
      <c r="DN125" s="842"/>
      <c r="DO125" s="842"/>
      <c r="DP125" s="842"/>
      <c r="DQ125" s="842" t="s">
        <v>246</v>
      </c>
      <c r="DR125" s="842"/>
      <c r="DS125" s="842"/>
      <c r="DT125" s="842"/>
      <c r="DU125" s="842"/>
      <c r="DV125" s="843" t="s">
        <v>246</v>
      </c>
      <c r="DW125" s="843"/>
      <c r="DX125" s="843"/>
      <c r="DY125" s="843"/>
      <c r="DZ125" s="844"/>
    </row>
    <row r="126" spans="1:130" s="230" customFormat="1" ht="26.25" customHeight="1" thickBot="1" x14ac:dyDescent="0.25">
      <c r="A126" s="820"/>
      <c r="B126" s="821"/>
      <c r="C126" s="815" t="s">
        <v>468</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246</v>
      </c>
      <c r="AB126" s="780"/>
      <c r="AC126" s="780"/>
      <c r="AD126" s="780"/>
      <c r="AE126" s="781"/>
      <c r="AF126" s="782" t="s">
        <v>246</v>
      </c>
      <c r="AG126" s="780"/>
      <c r="AH126" s="780"/>
      <c r="AI126" s="780"/>
      <c r="AJ126" s="781"/>
      <c r="AK126" s="782" t="s">
        <v>246</v>
      </c>
      <c r="AL126" s="780"/>
      <c r="AM126" s="780"/>
      <c r="AN126" s="780"/>
      <c r="AO126" s="781"/>
      <c r="AP126" s="824" t="s">
        <v>246</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480</v>
      </c>
      <c r="CQ126" s="752"/>
      <c r="CR126" s="752"/>
      <c r="CS126" s="752"/>
      <c r="CT126" s="752"/>
      <c r="CU126" s="752"/>
      <c r="CV126" s="752"/>
      <c r="CW126" s="752"/>
      <c r="CX126" s="752"/>
      <c r="CY126" s="752"/>
      <c r="CZ126" s="752"/>
      <c r="DA126" s="752"/>
      <c r="DB126" s="752"/>
      <c r="DC126" s="752"/>
      <c r="DD126" s="752"/>
      <c r="DE126" s="752"/>
      <c r="DF126" s="753"/>
      <c r="DG126" s="816" t="s">
        <v>246</v>
      </c>
      <c r="DH126" s="817"/>
      <c r="DI126" s="817"/>
      <c r="DJ126" s="817"/>
      <c r="DK126" s="817"/>
      <c r="DL126" s="817" t="s">
        <v>246</v>
      </c>
      <c r="DM126" s="817"/>
      <c r="DN126" s="817"/>
      <c r="DO126" s="817"/>
      <c r="DP126" s="817"/>
      <c r="DQ126" s="817" t="s">
        <v>246</v>
      </c>
      <c r="DR126" s="817"/>
      <c r="DS126" s="817"/>
      <c r="DT126" s="817"/>
      <c r="DU126" s="817"/>
      <c r="DV126" s="794" t="s">
        <v>441</v>
      </c>
      <c r="DW126" s="794"/>
      <c r="DX126" s="794"/>
      <c r="DY126" s="794"/>
      <c r="DZ126" s="795"/>
    </row>
    <row r="127" spans="1:130" s="230" customFormat="1" ht="26.25" customHeight="1" x14ac:dyDescent="0.2">
      <c r="A127" s="822"/>
      <c r="B127" s="823"/>
      <c r="C127" s="838" t="s">
        <v>481</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441</v>
      </c>
      <c r="AB127" s="780"/>
      <c r="AC127" s="780"/>
      <c r="AD127" s="780"/>
      <c r="AE127" s="781"/>
      <c r="AF127" s="782" t="s">
        <v>246</v>
      </c>
      <c r="AG127" s="780"/>
      <c r="AH127" s="780"/>
      <c r="AI127" s="780"/>
      <c r="AJ127" s="781"/>
      <c r="AK127" s="782" t="s">
        <v>246</v>
      </c>
      <c r="AL127" s="780"/>
      <c r="AM127" s="780"/>
      <c r="AN127" s="780"/>
      <c r="AO127" s="781"/>
      <c r="AP127" s="824" t="s">
        <v>246</v>
      </c>
      <c r="AQ127" s="825"/>
      <c r="AR127" s="825"/>
      <c r="AS127" s="825"/>
      <c r="AT127" s="826"/>
      <c r="AU127" s="232"/>
      <c r="AV127" s="232"/>
      <c r="AW127" s="232"/>
      <c r="AX127" s="841" t="s">
        <v>482</v>
      </c>
      <c r="AY127" s="812"/>
      <c r="AZ127" s="812"/>
      <c r="BA127" s="812"/>
      <c r="BB127" s="812"/>
      <c r="BC127" s="812"/>
      <c r="BD127" s="812"/>
      <c r="BE127" s="813"/>
      <c r="BF127" s="811" t="s">
        <v>483</v>
      </c>
      <c r="BG127" s="812"/>
      <c r="BH127" s="812"/>
      <c r="BI127" s="812"/>
      <c r="BJ127" s="812"/>
      <c r="BK127" s="812"/>
      <c r="BL127" s="813"/>
      <c r="BM127" s="811" t="s">
        <v>484</v>
      </c>
      <c r="BN127" s="812"/>
      <c r="BO127" s="812"/>
      <c r="BP127" s="812"/>
      <c r="BQ127" s="812"/>
      <c r="BR127" s="812"/>
      <c r="BS127" s="813"/>
      <c r="BT127" s="811" t="s">
        <v>485</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486</v>
      </c>
      <c r="CQ127" s="752"/>
      <c r="CR127" s="752"/>
      <c r="CS127" s="752"/>
      <c r="CT127" s="752"/>
      <c r="CU127" s="752"/>
      <c r="CV127" s="752"/>
      <c r="CW127" s="752"/>
      <c r="CX127" s="752"/>
      <c r="CY127" s="752"/>
      <c r="CZ127" s="752"/>
      <c r="DA127" s="752"/>
      <c r="DB127" s="752"/>
      <c r="DC127" s="752"/>
      <c r="DD127" s="752"/>
      <c r="DE127" s="752"/>
      <c r="DF127" s="753"/>
      <c r="DG127" s="816" t="s">
        <v>246</v>
      </c>
      <c r="DH127" s="817"/>
      <c r="DI127" s="817"/>
      <c r="DJ127" s="817"/>
      <c r="DK127" s="817"/>
      <c r="DL127" s="817" t="s">
        <v>246</v>
      </c>
      <c r="DM127" s="817"/>
      <c r="DN127" s="817"/>
      <c r="DO127" s="817"/>
      <c r="DP127" s="817"/>
      <c r="DQ127" s="817" t="s">
        <v>246</v>
      </c>
      <c r="DR127" s="817"/>
      <c r="DS127" s="817"/>
      <c r="DT127" s="817"/>
      <c r="DU127" s="817"/>
      <c r="DV127" s="794" t="s">
        <v>246</v>
      </c>
      <c r="DW127" s="794"/>
      <c r="DX127" s="794"/>
      <c r="DY127" s="794"/>
      <c r="DZ127" s="795"/>
    </row>
    <row r="128" spans="1:130" s="230" customFormat="1" ht="26.25" customHeight="1" thickBot="1" x14ac:dyDescent="0.25">
      <c r="A128" s="796" t="s">
        <v>487</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488</v>
      </c>
      <c r="X128" s="798"/>
      <c r="Y128" s="798"/>
      <c r="Z128" s="799"/>
      <c r="AA128" s="800">
        <v>1587710</v>
      </c>
      <c r="AB128" s="801"/>
      <c r="AC128" s="801"/>
      <c r="AD128" s="801"/>
      <c r="AE128" s="802"/>
      <c r="AF128" s="803">
        <v>1765768</v>
      </c>
      <c r="AG128" s="801"/>
      <c r="AH128" s="801"/>
      <c r="AI128" s="801"/>
      <c r="AJ128" s="802"/>
      <c r="AK128" s="803">
        <v>1677397</v>
      </c>
      <c r="AL128" s="801"/>
      <c r="AM128" s="801"/>
      <c r="AN128" s="801"/>
      <c r="AO128" s="802"/>
      <c r="AP128" s="804"/>
      <c r="AQ128" s="805"/>
      <c r="AR128" s="805"/>
      <c r="AS128" s="805"/>
      <c r="AT128" s="806"/>
      <c r="AU128" s="232"/>
      <c r="AV128" s="232"/>
      <c r="AW128" s="232"/>
      <c r="AX128" s="807" t="s">
        <v>489</v>
      </c>
      <c r="AY128" s="808"/>
      <c r="AZ128" s="808"/>
      <c r="BA128" s="808"/>
      <c r="BB128" s="808"/>
      <c r="BC128" s="808"/>
      <c r="BD128" s="808"/>
      <c r="BE128" s="809"/>
      <c r="BF128" s="786" t="s">
        <v>246</v>
      </c>
      <c r="BG128" s="787"/>
      <c r="BH128" s="787"/>
      <c r="BI128" s="787"/>
      <c r="BJ128" s="787"/>
      <c r="BK128" s="787"/>
      <c r="BL128" s="810"/>
      <c r="BM128" s="786">
        <v>11.25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490</v>
      </c>
      <c r="CQ128" s="730"/>
      <c r="CR128" s="730"/>
      <c r="CS128" s="730"/>
      <c r="CT128" s="730"/>
      <c r="CU128" s="730"/>
      <c r="CV128" s="730"/>
      <c r="CW128" s="730"/>
      <c r="CX128" s="730"/>
      <c r="CY128" s="730"/>
      <c r="CZ128" s="730"/>
      <c r="DA128" s="730"/>
      <c r="DB128" s="730"/>
      <c r="DC128" s="730"/>
      <c r="DD128" s="730"/>
      <c r="DE128" s="730"/>
      <c r="DF128" s="731"/>
      <c r="DG128" s="790">
        <v>112198</v>
      </c>
      <c r="DH128" s="791"/>
      <c r="DI128" s="791"/>
      <c r="DJ128" s="791"/>
      <c r="DK128" s="791"/>
      <c r="DL128" s="791" t="s">
        <v>246</v>
      </c>
      <c r="DM128" s="791"/>
      <c r="DN128" s="791"/>
      <c r="DO128" s="791"/>
      <c r="DP128" s="791"/>
      <c r="DQ128" s="791">
        <v>52317</v>
      </c>
      <c r="DR128" s="791"/>
      <c r="DS128" s="791"/>
      <c r="DT128" s="791"/>
      <c r="DU128" s="791"/>
      <c r="DV128" s="792">
        <v>0.1</v>
      </c>
      <c r="DW128" s="792"/>
      <c r="DX128" s="792"/>
      <c r="DY128" s="792"/>
      <c r="DZ128" s="793"/>
    </row>
    <row r="129" spans="1:131" s="230"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491</v>
      </c>
      <c r="X129" s="777"/>
      <c r="Y129" s="777"/>
      <c r="Z129" s="778"/>
      <c r="AA129" s="779">
        <v>77436219</v>
      </c>
      <c r="AB129" s="780"/>
      <c r="AC129" s="780"/>
      <c r="AD129" s="780"/>
      <c r="AE129" s="781"/>
      <c r="AF129" s="782">
        <v>80615926</v>
      </c>
      <c r="AG129" s="780"/>
      <c r="AH129" s="780"/>
      <c r="AI129" s="780"/>
      <c r="AJ129" s="781"/>
      <c r="AK129" s="782">
        <v>78628898</v>
      </c>
      <c r="AL129" s="780"/>
      <c r="AM129" s="780"/>
      <c r="AN129" s="780"/>
      <c r="AO129" s="781"/>
      <c r="AP129" s="783"/>
      <c r="AQ129" s="784"/>
      <c r="AR129" s="784"/>
      <c r="AS129" s="784"/>
      <c r="AT129" s="785"/>
      <c r="AU129" s="233"/>
      <c r="AV129" s="233"/>
      <c r="AW129" s="233"/>
      <c r="AX129" s="751" t="s">
        <v>492</v>
      </c>
      <c r="AY129" s="752"/>
      <c r="AZ129" s="752"/>
      <c r="BA129" s="752"/>
      <c r="BB129" s="752"/>
      <c r="BC129" s="752"/>
      <c r="BD129" s="752"/>
      <c r="BE129" s="753"/>
      <c r="BF129" s="770" t="s">
        <v>441</v>
      </c>
      <c r="BG129" s="771"/>
      <c r="BH129" s="771"/>
      <c r="BI129" s="771"/>
      <c r="BJ129" s="771"/>
      <c r="BK129" s="771"/>
      <c r="BL129" s="772"/>
      <c r="BM129" s="770">
        <v>16.25</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493</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494</v>
      </c>
      <c r="X130" s="777"/>
      <c r="Y130" s="777"/>
      <c r="Z130" s="778"/>
      <c r="AA130" s="779">
        <v>10157674</v>
      </c>
      <c r="AB130" s="780"/>
      <c r="AC130" s="780"/>
      <c r="AD130" s="780"/>
      <c r="AE130" s="781"/>
      <c r="AF130" s="782">
        <v>10370049</v>
      </c>
      <c r="AG130" s="780"/>
      <c r="AH130" s="780"/>
      <c r="AI130" s="780"/>
      <c r="AJ130" s="781"/>
      <c r="AK130" s="782">
        <v>10433976</v>
      </c>
      <c r="AL130" s="780"/>
      <c r="AM130" s="780"/>
      <c r="AN130" s="780"/>
      <c r="AO130" s="781"/>
      <c r="AP130" s="783"/>
      <c r="AQ130" s="784"/>
      <c r="AR130" s="784"/>
      <c r="AS130" s="784"/>
      <c r="AT130" s="785"/>
      <c r="AU130" s="233"/>
      <c r="AV130" s="233"/>
      <c r="AW130" s="233"/>
      <c r="AX130" s="751" t="s">
        <v>495</v>
      </c>
      <c r="AY130" s="752"/>
      <c r="AZ130" s="752"/>
      <c r="BA130" s="752"/>
      <c r="BB130" s="752"/>
      <c r="BC130" s="752"/>
      <c r="BD130" s="752"/>
      <c r="BE130" s="753"/>
      <c r="BF130" s="754">
        <v>8.1999999999999993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496</v>
      </c>
      <c r="X131" s="761"/>
      <c r="Y131" s="761"/>
      <c r="Z131" s="762"/>
      <c r="AA131" s="763">
        <v>67278545</v>
      </c>
      <c r="AB131" s="764"/>
      <c r="AC131" s="764"/>
      <c r="AD131" s="764"/>
      <c r="AE131" s="765"/>
      <c r="AF131" s="766">
        <v>70245877</v>
      </c>
      <c r="AG131" s="764"/>
      <c r="AH131" s="764"/>
      <c r="AI131" s="764"/>
      <c r="AJ131" s="765"/>
      <c r="AK131" s="766">
        <v>68194922</v>
      </c>
      <c r="AL131" s="764"/>
      <c r="AM131" s="764"/>
      <c r="AN131" s="764"/>
      <c r="AO131" s="765"/>
      <c r="AP131" s="767"/>
      <c r="AQ131" s="768"/>
      <c r="AR131" s="768"/>
      <c r="AS131" s="768"/>
      <c r="AT131" s="769"/>
      <c r="AU131" s="233"/>
      <c r="AV131" s="233"/>
      <c r="AW131" s="233"/>
      <c r="AX131" s="729" t="s">
        <v>497</v>
      </c>
      <c r="AY131" s="730"/>
      <c r="AZ131" s="730"/>
      <c r="BA131" s="730"/>
      <c r="BB131" s="730"/>
      <c r="BC131" s="730"/>
      <c r="BD131" s="730"/>
      <c r="BE131" s="731"/>
      <c r="BF131" s="732">
        <v>59.3</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498</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499</v>
      </c>
      <c r="W132" s="742"/>
      <c r="X132" s="742"/>
      <c r="Y132" s="742"/>
      <c r="Z132" s="743"/>
      <c r="AA132" s="744">
        <v>8.3106880509999996</v>
      </c>
      <c r="AB132" s="745"/>
      <c r="AC132" s="745"/>
      <c r="AD132" s="745"/>
      <c r="AE132" s="746"/>
      <c r="AF132" s="747">
        <v>7.9927125119999998</v>
      </c>
      <c r="AG132" s="745"/>
      <c r="AH132" s="745"/>
      <c r="AI132" s="745"/>
      <c r="AJ132" s="746"/>
      <c r="AK132" s="747">
        <v>8.4478914720000002</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500</v>
      </c>
      <c r="W133" s="721"/>
      <c r="X133" s="721"/>
      <c r="Y133" s="721"/>
      <c r="Z133" s="722"/>
      <c r="AA133" s="723">
        <v>7.9</v>
      </c>
      <c r="AB133" s="724"/>
      <c r="AC133" s="724"/>
      <c r="AD133" s="724"/>
      <c r="AE133" s="725"/>
      <c r="AF133" s="723">
        <v>8</v>
      </c>
      <c r="AG133" s="724"/>
      <c r="AH133" s="724"/>
      <c r="AI133" s="724"/>
      <c r="AJ133" s="725"/>
      <c r="AK133" s="723">
        <v>8.1999999999999993</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zr39Q2gGzwXEYcSW7vj0Ed5xwRC2h9/3ZPJz1m+rKn14j1/N/4rQX/4QRyyhB3YRUkSPwagtb91KML8s/fh41Q==" saltValue="xZhhkIx4I+uDEb5jd9QMo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70761-650E-445F-B462-5765CE150381}">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501</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o6NODLzaiUp5nJ/zHgs6rYtkkVdEWmrH3O94hGyr1bsS/x1Xg7DW6ldgQpO8wDsS/9XYlvpCGL4gikH/vsJn0A==" saltValue="JOwvslaRFJPxVAnKtGKDD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SrB8A9hWaGhiYVmFBc4cmdzR0ecms1aWLXTXzWVUhwl4Hcajp7q0r4+H9m760JQcG+7ddMfRl/4Y0J/nMXTouA==" saltValue="uTfO55xOcC9gzuW6qtnHl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502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503</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504</v>
      </c>
      <c r="AP7" s="272"/>
      <c r="AQ7" s="273" t="s">
        <v>505</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506</v>
      </c>
      <c r="AQ8" s="279" t="s">
        <v>507</v>
      </c>
      <c r="AR8" s="280" t="s">
        <v>508</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509</v>
      </c>
      <c r="AL9" s="1131"/>
      <c r="AM9" s="1131"/>
      <c r="AN9" s="1132"/>
      <c r="AO9" s="281">
        <v>21104081</v>
      </c>
      <c r="AP9" s="281">
        <v>63610</v>
      </c>
      <c r="AQ9" s="282">
        <v>63571</v>
      </c>
      <c r="AR9" s="283">
        <v>0.1</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510</v>
      </c>
      <c r="AL10" s="1131"/>
      <c r="AM10" s="1131"/>
      <c r="AN10" s="1132"/>
      <c r="AO10" s="284">
        <v>29491</v>
      </c>
      <c r="AP10" s="284">
        <v>89</v>
      </c>
      <c r="AQ10" s="285">
        <v>1690</v>
      </c>
      <c r="AR10" s="286">
        <v>-94.7</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511</v>
      </c>
      <c r="AL11" s="1131"/>
      <c r="AM11" s="1131"/>
      <c r="AN11" s="1132"/>
      <c r="AO11" s="284">
        <v>9756</v>
      </c>
      <c r="AP11" s="284">
        <v>29</v>
      </c>
      <c r="AQ11" s="285">
        <v>679</v>
      </c>
      <c r="AR11" s="286">
        <v>-95.7</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512</v>
      </c>
      <c r="AL12" s="1131"/>
      <c r="AM12" s="1131"/>
      <c r="AN12" s="1132"/>
      <c r="AO12" s="284" t="s">
        <v>513</v>
      </c>
      <c r="AP12" s="284" t="s">
        <v>513</v>
      </c>
      <c r="AQ12" s="285">
        <v>23</v>
      </c>
      <c r="AR12" s="286" t="s">
        <v>513</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514</v>
      </c>
      <c r="AL13" s="1131"/>
      <c r="AM13" s="1131"/>
      <c r="AN13" s="1132"/>
      <c r="AO13" s="284">
        <v>689261</v>
      </c>
      <c r="AP13" s="284">
        <v>2078</v>
      </c>
      <c r="AQ13" s="285">
        <v>1992</v>
      </c>
      <c r="AR13" s="286">
        <v>4.3</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515</v>
      </c>
      <c r="AL14" s="1131"/>
      <c r="AM14" s="1131"/>
      <c r="AN14" s="1132"/>
      <c r="AO14" s="284">
        <v>610588</v>
      </c>
      <c r="AP14" s="284">
        <v>1840</v>
      </c>
      <c r="AQ14" s="285">
        <v>1254</v>
      </c>
      <c r="AR14" s="286">
        <v>46.7</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516</v>
      </c>
      <c r="AL15" s="1134"/>
      <c r="AM15" s="1134"/>
      <c r="AN15" s="1135"/>
      <c r="AO15" s="284">
        <v>-1145567</v>
      </c>
      <c r="AP15" s="284">
        <v>-3453</v>
      </c>
      <c r="AQ15" s="285">
        <v>-3845</v>
      </c>
      <c r="AR15" s="286">
        <v>-10.199999999999999</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189</v>
      </c>
      <c r="AL16" s="1134"/>
      <c r="AM16" s="1134"/>
      <c r="AN16" s="1135"/>
      <c r="AO16" s="284">
        <v>21297610</v>
      </c>
      <c r="AP16" s="284">
        <v>64194</v>
      </c>
      <c r="AQ16" s="285">
        <v>65365</v>
      </c>
      <c r="AR16" s="286">
        <v>-1.8</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517</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518</v>
      </c>
      <c r="AP20" s="293" t="s">
        <v>519</v>
      </c>
      <c r="AQ20" s="294" t="s">
        <v>520</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521</v>
      </c>
      <c r="AL21" s="1137"/>
      <c r="AM21" s="1137"/>
      <c r="AN21" s="1138"/>
      <c r="AO21" s="297">
        <v>6.96</v>
      </c>
      <c r="AP21" s="298">
        <v>6.46</v>
      </c>
      <c r="AQ21" s="299">
        <v>0.5</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522</v>
      </c>
      <c r="AL22" s="1137"/>
      <c r="AM22" s="1137"/>
      <c r="AN22" s="1138"/>
      <c r="AO22" s="302">
        <v>99.1</v>
      </c>
      <c r="AP22" s="303">
        <v>99.4</v>
      </c>
      <c r="AQ22" s="304">
        <v>-0.3</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29" t="s">
        <v>523</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 x14ac:dyDescent="0.2">
      <c r="A27" s="309"/>
      <c r="AO27" s="262"/>
      <c r="AP27" s="262"/>
      <c r="AQ27" s="262"/>
      <c r="AR27" s="262"/>
      <c r="AS27" s="262"/>
      <c r="AT27" s="262"/>
    </row>
    <row r="28" spans="1:46" ht="16.5" x14ac:dyDescent="0.2">
      <c r="A28" s="263" t="s">
        <v>524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525</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504</v>
      </c>
      <c r="AP30" s="272"/>
      <c r="AQ30" s="273" t="s">
        <v>505</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506</v>
      </c>
      <c r="AQ31" s="279" t="s">
        <v>507</v>
      </c>
      <c r="AR31" s="280" t="s">
        <v>508</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526</v>
      </c>
      <c r="AL32" s="1121"/>
      <c r="AM32" s="1121"/>
      <c r="AN32" s="1122"/>
      <c r="AO32" s="312">
        <v>15963000</v>
      </c>
      <c r="AP32" s="312">
        <v>48115</v>
      </c>
      <c r="AQ32" s="313">
        <v>37452</v>
      </c>
      <c r="AR32" s="314">
        <v>28.5</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527</v>
      </c>
      <c r="AL33" s="1121"/>
      <c r="AM33" s="1121"/>
      <c r="AN33" s="1122"/>
      <c r="AO33" s="312" t="s">
        <v>513</v>
      </c>
      <c r="AP33" s="312" t="s">
        <v>513</v>
      </c>
      <c r="AQ33" s="313" t="s">
        <v>513</v>
      </c>
      <c r="AR33" s="314" t="s">
        <v>513</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528</v>
      </c>
      <c r="AL34" s="1121"/>
      <c r="AM34" s="1121"/>
      <c r="AN34" s="1122"/>
      <c r="AO34" s="312" t="s">
        <v>513</v>
      </c>
      <c r="AP34" s="312" t="s">
        <v>513</v>
      </c>
      <c r="AQ34" s="313">
        <v>45</v>
      </c>
      <c r="AR34" s="314" t="s">
        <v>513</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529</v>
      </c>
      <c r="AL35" s="1121"/>
      <c r="AM35" s="1121"/>
      <c r="AN35" s="1122"/>
      <c r="AO35" s="312">
        <v>1908640</v>
      </c>
      <c r="AP35" s="312">
        <v>5753</v>
      </c>
      <c r="AQ35" s="313">
        <v>8356</v>
      </c>
      <c r="AR35" s="314">
        <v>-31.2</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530</v>
      </c>
      <c r="AL36" s="1121"/>
      <c r="AM36" s="1121"/>
      <c r="AN36" s="1122"/>
      <c r="AO36" s="312" t="s">
        <v>513</v>
      </c>
      <c r="AP36" s="312" t="s">
        <v>513</v>
      </c>
      <c r="AQ36" s="313">
        <v>443</v>
      </c>
      <c r="AR36" s="314" t="s">
        <v>513</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531</v>
      </c>
      <c r="AL37" s="1121"/>
      <c r="AM37" s="1121"/>
      <c r="AN37" s="1122"/>
      <c r="AO37" s="312" t="s">
        <v>513</v>
      </c>
      <c r="AP37" s="312" t="s">
        <v>513</v>
      </c>
      <c r="AQ37" s="313">
        <v>649</v>
      </c>
      <c r="AR37" s="314" t="s">
        <v>513</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532</v>
      </c>
      <c r="AL38" s="1124"/>
      <c r="AM38" s="1124"/>
      <c r="AN38" s="1125"/>
      <c r="AO38" s="315">
        <v>766</v>
      </c>
      <c r="AP38" s="315">
        <v>2</v>
      </c>
      <c r="AQ38" s="316">
        <v>1</v>
      </c>
      <c r="AR38" s="304">
        <v>100</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533</v>
      </c>
      <c r="AL39" s="1124"/>
      <c r="AM39" s="1124"/>
      <c r="AN39" s="1125"/>
      <c r="AO39" s="312">
        <v>-1677397</v>
      </c>
      <c r="AP39" s="312">
        <v>-5056</v>
      </c>
      <c r="AQ39" s="313">
        <v>-7867</v>
      </c>
      <c r="AR39" s="314">
        <v>-35.700000000000003</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534</v>
      </c>
      <c r="AL40" s="1121"/>
      <c r="AM40" s="1121"/>
      <c r="AN40" s="1122"/>
      <c r="AO40" s="312">
        <v>-10433976</v>
      </c>
      <c r="AP40" s="312">
        <v>-31449</v>
      </c>
      <c r="AQ40" s="313">
        <v>-28343</v>
      </c>
      <c r="AR40" s="314">
        <v>11</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301</v>
      </c>
      <c r="AL41" s="1127"/>
      <c r="AM41" s="1127"/>
      <c r="AN41" s="1128"/>
      <c r="AO41" s="312">
        <v>5761033</v>
      </c>
      <c r="AP41" s="312">
        <v>17364</v>
      </c>
      <c r="AQ41" s="313">
        <v>10736</v>
      </c>
      <c r="AR41" s="314">
        <v>61.7</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535</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537</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504</v>
      </c>
      <c r="AN49" s="1115" t="s">
        <v>538</v>
      </c>
      <c r="AO49" s="1116"/>
      <c r="AP49" s="1116"/>
      <c r="AQ49" s="1116"/>
      <c r="AR49" s="1117"/>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539</v>
      </c>
      <c r="AO50" s="329" t="s">
        <v>540</v>
      </c>
      <c r="AP50" s="330" t="s">
        <v>541</v>
      </c>
      <c r="AQ50" s="331" t="s">
        <v>542</v>
      </c>
      <c r="AR50" s="332" t="s">
        <v>543</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544</v>
      </c>
      <c r="AL51" s="325"/>
      <c r="AM51" s="333">
        <v>19283256</v>
      </c>
      <c r="AN51" s="334">
        <v>57135</v>
      </c>
      <c r="AO51" s="335">
        <v>-17.899999999999999</v>
      </c>
      <c r="AP51" s="336">
        <v>46457</v>
      </c>
      <c r="AQ51" s="337">
        <v>-3.4</v>
      </c>
      <c r="AR51" s="338">
        <v>-14.5</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545</v>
      </c>
      <c r="AM52" s="341">
        <v>8163155</v>
      </c>
      <c r="AN52" s="342">
        <v>24187</v>
      </c>
      <c r="AO52" s="343">
        <v>-24.6</v>
      </c>
      <c r="AP52" s="344">
        <v>24020</v>
      </c>
      <c r="AQ52" s="345">
        <v>-4.5999999999999996</v>
      </c>
      <c r="AR52" s="346">
        <v>-20</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546</v>
      </c>
      <c r="AL53" s="325"/>
      <c r="AM53" s="333">
        <v>21530675</v>
      </c>
      <c r="AN53" s="334">
        <v>64057</v>
      </c>
      <c r="AO53" s="335">
        <v>12.1</v>
      </c>
      <c r="AP53" s="336">
        <v>51849</v>
      </c>
      <c r="AQ53" s="337">
        <v>11.6</v>
      </c>
      <c r="AR53" s="338">
        <v>0.5</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545</v>
      </c>
      <c r="AM54" s="341">
        <v>8344671</v>
      </c>
      <c r="AN54" s="342">
        <v>24827</v>
      </c>
      <c r="AO54" s="343">
        <v>2.6</v>
      </c>
      <c r="AP54" s="344">
        <v>26326</v>
      </c>
      <c r="AQ54" s="345">
        <v>9.6</v>
      </c>
      <c r="AR54" s="346">
        <v>-7</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547</v>
      </c>
      <c r="AL55" s="325"/>
      <c r="AM55" s="333">
        <v>18821870</v>
      </c>
      <c r="AN55" s="334">
        <v>56175</v>
      </c>
      <c r="AO55" s="335">
        <v>-12.3</v>
      </c>
      <c r="AP55" s="336">
        <v>52191</v>
      </c>
      <c r="AQ55" s="337">
        <v>0.7</v>
      </c>
      <c r="AR55" s="338">
        <v>-13</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545</v>
      </c>
      <c r="AM56" s="341">
        <v>9127052</v>
      </c>
      <c r="AN56" s="342">
        <v>27240</v>
      </c>
      <c r="AO56" s="343">
        <v>9.6999999999999993</v>
      </c>
      <c r="AP56" s="344">
        <v>26807</v>
      </c>
      <c r="AQ56" s="345">
        <v>1.8</v>
      </c>
      <c r="AR56" s="346">
        <v>7.9</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548</v>
      </c>
      <c r="AL57" s="325"/>
      <c r="AM57" s="333">
        <v>19305296</v>
      </c>
      <c r="AN57" s="334">
        <v>57928</v>
      </c>
      <c r="AO57" s="335">
        <v>3.1</v>
      </c>
      <c r="AP57" s="336">
        <v>48105</v>
      </c>
      <c r="AQ57" s="337">
        <v>-7.8</v>
      </c>
      <c r="AR57" s="338">
        <v>10.9</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545</v>
      </c>
      <c r="AM58" s="341">
        <v>8714012</v>
      </c>
      <c r="AN58" s="342">
        <v>26148</v>
      </c>
      <c r="AO58" s="343">
        <v>-4</v>
      </c>
      <c r="AP58" s="344">
        <v>24072</v>
      </c>
      <c r="AQ58" s="345">
        <v>-10.199999999999999</v>
      </c>
      <c r="AR58" s="346">
        <v>6.2</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549</v>
      </c>
      <c r="AL59" s="325"/>
      <c r="AM59" s="333">
        <v>18578680</v>
      </c>
      <c r="AN59" s="334">
        <v>55999</v>
      </c>
      <c r="AO59" s="335">
        <v>-3.3</v>
      </c>
      <c r="AP59" s="336">
        <v>47446</v>
      </c>
      <c r="AQ59" s="337">
        <v>-1.4</v>
      </c>
      <c r="AR59" s="338">
        <v>-1.9</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545</v>
      </c>
      <c r="AM60" s="341">
        <v>10248046</v>
      </c>
      <c r="AN60" s="342">
        <v>30889</v>
      </c>
      <c r="AO60" s="343">
        <v>18.100000000000001</v>
      </c>
      <c r="AP60" s="344">
        <v>24371</v>
      </c>
      <c r="AQ60" s="345">
        <v>1.2</v>
      </c>
      <c r="AR60" s="346">
        <v>16.899999999999999</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550</v>
      </c>
      <c r="AL61" s="347"/>
      <c r="AM61" s="348">
        <v>19503955</v>
      </c>
      <c r="AN61" s="349">
        <v>58259</v>
      </c>
      <c r="AO61" s="350">
        <v>-3.7</v>
      </c>
      <c r="AP61" s="351">
        <v>49210</v>
      </c>
      <c r="AQ61" s="352">
        <v>-0.1</v>
      </c>
      <c r="AR61" s="338">
        <v>-3.6</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545</v>
      </c>
      <c r="AM62" s="341">
        <v>8919387</v>
      </c>
      <c r="AN62" s="342">
        <v>26658</v>
      </c>
      <c r="AO62" s="343">
        <v>0.4</v>
      </c>
      <c r="AP62" s="344">
        <v>25119</v>
      </c>
      <c r="AQ62" s="345">
        <v>-0.4</v>
      </c>
      <c r="AR62" s="346">
        <v>0.8</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2s0pgfqemosHoSQrZwLw1nVFkA0pm0BDe8deYwUCpAH1YJ8Ulc/osahb7+yxSOR2n69GqE29fTrBURmkoB176w==" saltValue="5T5uPF2UEIaRF1nLdXQJZ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552</v>
      </c>
    </row>
    <row r="121" spans="125:125" ht="13.5" hidden="1" customHeight="1" x14ac:dyDescent="0.2">
      <c r="DU121" s="259"/>
    </row>
  </sheetData>
  <sheetProtection algorithmName="SHA-512" hashValue="y/ZkoNP8tW1zCrWesYb8WFTlvxpko30N+xW+oJJUDuI4TLfcCibdC2jWBn1o2DhZvSgVknKjomztzs7W0w7oWA==" saltValue="HJlSu0Sj9Ep2qx01xDx0L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553</v>
      </c>
    </row>
  </sheetData>
  <sheetProtection algorithmName="SHA-512" hashValue="gF9/61OA9nblgEFlOd8pDXg3ch0lBVvXpRZ5N85T14fzK6gHr5b41GaeKqB4yqRT2+Y85gSBZF72oUN608X7/w==" saltValue="y2fshfexlaw8x2/mRmayM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554</v>
      </c>
      <c r="G46" s="8" t="s">
        <v>555</v>
      </c>
      <c r="H46" s="8" t="s">
        <v>556</v>
      </c>
      <c r="I46" s="8" t="s">
        <v>557</v>
      </c>
      <c r="J46" s="9" t="s">
        <v>558</v>
      </c>
    </row>
    <row r="47" spans="2:10" ht="57.75" customHeight="1" x14ac:dyDescent="0.2">
      <c r="B47" s="10"/>
      <c r="C47" s="1139" t="s">
        <v>3</v>
      </c>
      <c r="D47" s="1139"/>
      <c r="E47" s="1140"/>
      <c r="F47" s="11">
        <v>8.27</v>
      </c>
      <c r="G47" s="12">
        <v>8</v>
      </c>
      <c r="H47" s="12">
        <v>5.92</v>
      </c>
      <c r="I47" s="12">
        <v>9.7899999999999991</v>
      </c>
      <c r="J47" s="13">
        <v>9.99</v>
      </c>
    </row>
    <row r="48" spans="2:10" ht="57.75" customHeight="1" x14ac:dyDescent="0.2">
      <c r="B48" s="14"/>
      <c r="C48" s="1141" t="s">
        <v>4</v>
      </c>
      <c r="D48" s="1141"/>
      <c r="E48" s="1142"/>
      <c r="F48" s="15">
        <v>3.37</v>
      </c>
      <c r="G48" s="16">
        <v>2.8</v>
      </c>
      <c r="H48" s="16">
        <v>4.45</v>
      </c>
      <c r="I48" s="16">
        <v>5.14</v>
      </c>
      <c r="J48" s="17">
        <v>6.57</v>
      </c>
    </row>
    <row r="49" spans="2:10" ht="57.75" customHeight="1" thickBot="1" x14ac:dyDescent="0.25">
      <c r="B49" s="18"/>
      <c r="C49" s="1143" t="s">
        <v>5</v>
      </c>
      <c r="D49" s="1143"/>
      <c r="E49" s="1144"/>
      <c r="F49" s="19" t="s">
        <v>559</v>
      </c>
      <c r="G49" s="20" t="s">
        <v>560</v>
      </c>
      <c r="H49" s="20" t="s">
        <v>561</v>
      </c>
      <c r="I49" s="20">
        <v>2.5</v>
      </c>
      <c r="J49" s="21" t="s">
        <v>562</v>
      </c>
    </row>
    <row r="50" spans="2:10" ht="13" x14ac:dyDescent="0.2"/>
  </sheetData>
  <sheetProtection algorithmName="SHA-512" hashValue="a7K7TR1S0m2srBiUUtg/u84zOlZq+jCtLL+TdutQiim16ASBBxfr0pE88e56Ki7JPvBhJ/9FyJGsHjVeggAx/A==" saltValue="vTgHaxUGMcJDgAoT7fWFo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cp:keywords/>
  <dc:description/>
  <cp:lastPrinted>2024-03-22T05:19:19Z</cp:lastPrinted>
  <dcterms:created xsi:type="dcterms:W3CDTF">2024-02-05T00:27:42Z</dcterms:created>
  <dcterms:modified xsi:type="dcterms:W3CDTF">2024-03-22T05:19:34Z</dcterms:modified>
  <cp:category/>
</cp:coreProperties>
</file>