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61131E79-8D60-43A1-80C4-C7D441DCE169}" xr6:coauthVersionLast="36" xr6:coauthVersionMax="47" xr10:uidLastSave="{00000000-0000-0000-0000-000000000000}"/>
  <bookViews>
    <workbookView xWindow="10040" yWindow="0" windowWidth="23040" windowHeight="8230" xr2:uid="{DF814E01-2616-41FF-AE02-56C1DD9DBB2D}"/>
  </bookViews>
  <sheets>
    <sheet name="使い方" sheetId="5" r:id="rId1"/>
    <sheet name="保護者１" sheetId="1" r:id="rId2"/>
    <sheet name="保護者２" sheetId="8" r:id="rId3"/>
    <sheet name="仮判定" sheetId="7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8" l="1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D5" i="8"/>
  <c r="E20" i="8" l="1"/>
  <c r="D21" i="8" s="1"/>
  <c r="F11" i="7" s="1"/>
  <c r="E18" i="1"/>
  <c r="D11" i="7" l="1"/>
  <c r="E15" i="1"/>
  <c r="E14" i="1"/>
  <c r="E13" i="1"/>
  <c r="E12" i="1"/>
  <c r="E11" i="1"/>
  <c r="E10" i="1"/>
  <c r="E9" i="1"/>
  <c r="D5" i="1"/>
  <c r="E19" i="1"/>
  <c r="E17" i="1"/>
  <c r="E16" i="1"/>
  <c r="E8" i="1"/>
  <c r="E6" i="1"/>
  <c r="E7" i="1"/>
  <c r="E20" i="1" l="1"/>
  <c r="D21" i="1" s="1"/>
  <c r="F8" i="7" l="1"/>
  <c r="D8" i="7"/>
  <c r="H11" i="7"/>
  <c r="H8" i="7" l="1"/>
  <c r="H13" i="7" s="1"/>
  <c r="D15" i="7" s="1"/>
</calcChain>
</file>

<file path=xl/sharedStrings.xml><?xml version="1.0" encoding="utf-8"?>
<sst xmlns="http://schemas.openxmlformats.org/spreadsheetml/2006/main" count="142" uniqueCount="63">
  <si>
    <t>使い方</t>
    <rPh sb="0" eb="1">
      <t>ツカ</t>
    </rPh>
    <rPh sb="2" eb="3">
      <t>カタ</t>
    </rPh>
    <phoneticPr fontId="2"/>
  </si>
  <si>
    <t>１．</t>
    <phoneticPr fontId="2"/>
  </si>
  <si>
    <t>保護者全員の「特別徴収税額通知書」、「所得課税証明書」もしくは「税額決定（課税）通知書」を手元に用意</t>
    <rPh sb="0" eb="2">
      <t>ホゴ</t>
    </rPh>
    <rPh sb="2" eb="3">
      <t>シャ</t>
    </rPh>
    <rPh sb="3" eb="5">
      <t>ゼンイン</t>
    </rPh>
    <rPh sb="7" eb="9">
      <t>トクベツ</t>
    </rPh>
    <rPh sb="9" eb="11">
      <t>チョウシュウ</t>
    </rPh>
    <rPh sb="11" eb="13">
      <t>ゼイガク</t>
    </rPh>
    <rPh sb="13" eb="16">
      <t>ツウチショ</t>
    </rPh>
    <rPh sb="19" eb="21">
      <t>ショトク</t>
    </rPh>
    <rPh sb="21" eb="23">
      <t>カゼイ</t>
    </rPh>
    <rPh sb="23" eb="26">
      <t>ショウメイショ</t>
    </rPh>
    <rPh sb="32" eb="34">
      <t>ゼイガク</t>
    </rPh>
    <rPh sb="34" eb="36">
      <t>ケッテイ</t>
    </rPh>
    <rPh sb="37" eb="39">
      <t>カゼイ</t>
    </rPh>
    <rPh sb="40" eb="43">
      <t>ツウチショ</t>
    </rPh>
    <rPh sb="45" eb="47">
      <t>テモト</t>
    </rPh>
    <rPh sb="48" eb="50">
      <t>ヨウイ</t>
    </rPh>
    <phoneticPr fontId="2"/>
  </si>
  <si>
    <t>２．</t>
    <phoneticPr fontId="2"/>
  </si>
  <si>
    <r>
      <t>保護者１タグの</t>
    </r>
    <r>
      <rPr>
        <sz val="12"/>
        <color rgb="FF0070C0"/>
        <rFont val="游ゴシック"/>
        <family val="3"/>
        <charset val="128"/>
        <scheme val="minor"/>
      </rPr>
      <t>色つき</t>
    </r>
    <r>
      <rPr>
        <sz val="12"/>
        <color theme="1"/>
        <rFont val="游ゴシック"/>
        <family val="2"/>
        <charset val="128"/>
        <scheme val="minor"/>
      </rPr>
      <t>のセルに、1人分の保護者の情報を入力</t>
    </r>
    <rPh sb="0" eb="3">
      <t>ホゴシャ</t>
    </rPh>
    <rPh sb="7" eb="8">
      <t>イロ</t>
    </rPh>
    <rPh sb="15" eb="17">
      <t>ヒトリ</t>
    </rPh>
    <rPh sb="17" eb="18">
      <t>ブン</t>
    </rPh>
    <rPh sb="19" eb="22">
      <t>ホゴシャ</t>
    </rPh>
    <rPh sb="23" eb="25">
      <t>ジョウホウ</t>
    </rPh>
    <rPh sb="26" eb="28">
      <t>ニュウリョク</t>
    </rPh>
    <phoneticPr fontId="2"/>
  </si>
  <si>
    <t>３．</t>
    <phoneticPr fontId="2"/>
  </si>
  <si>
    <r>
      <t>保護者２タグの</t>
    </r>
    <r>
      <rPr>
        <sz val="12"/>
        <color rgb="FF0070C0"/>
        <rFont val="游ゴシック"/>
        <family val="3"/>
        <charset val="128"/>
        <scheme val="minor"/>
      </rPr>
      <t>色つき</t>
    </r>
    <r>
      <rPr>
        <sz val="12"/>
        <color theme="1"/>
        <rFont val="游ゴシック"/>
        <family val="3"/>
        <charset val="128"/>
        <scheme val="minor"/>
      </rPr>
      <t>のセルに、もう1人分の保護者の情報を入力</t>
    </r>
    <rPh sb="0" eb="3">
      <t>ホゴシャ</t>
    </rPh>
    <rPh sb="7" eb="8">
      <t>イロ</t>
    </rPh>
    <rPh sb="17" eb="19">
      <t>ヒトリ</t>
    </rPh>
    <rPh sb="19" eb="20">
      <t>ブン</t>
    </rPh>
    <rPh sb="21" eb="24">
      <t>ホゴシャ</t>
    </rPh>
    <rPh sb="25" eb="27">
      <t>ジョウホウ</t>
    </rPh>
    <rPh sb="28" eb="30">
      <t>ニュウリョク</t>
    </rPh>
    <phoneticPr fontId="2"/>
  </si>
  <si>
    <t>（ひとり親、もしくは、もう1人分の保護者に所得が無い場合でも、保護者２タグの「①課税標準額」には“0”円を入力してください。）</t>
    <rPh sb="4" eb="5">
      <t>オヤ</t>
    </rPh>
    <rPh sb="13" eb="15">
      <t>ヒトリ</t>
    </rPh>
    <rPh sb="15" eb="16">
      <t>ブン</t>
    </rPh>
    <rPh sb="17" eb="20">
      <t>ホゴシャ</t>
    </rPh>
    <rPh sb="21" eb="23">
      <t>ショトク</t>
    </rPh>
    <rPh sb="24" eb="25">
      <t>ナ</t>
    </rPh>
    <rPh sb="26" eb="28">
      <t>バアイ</t>
    </rPh>
    <rPh sb="31" eb="34">
      <t>ホゴシャ</t>
    </rPh>
    <rPh sb="40" eb="42">
      <t>カゼイ</t>
    </rPh>
    <rPh sb="42" eb="44">
      <t>ヒョウジュン</t>
    </rPh>
    <rPh sb="44" eb="45">
      <t>ガク</t>
    </rPh>
    <rPh sb="51" eb="52">
      <t>エン</t>
    </rPh>
    <rPh sb="53" eb="55">
      <t>ニュウリョク</t>
    </rPh>
    <phoneticPr fontId="2"/>
  </si>
  <si>
    <t>４．</t>
    <phoneticPr fontId="2"/>
  </si>
  <si>
    <t>仮判定タグに仮判定結果が表示</t>
    <rPh sb="0" eb="1">
      <t>カリ</t>
    </rPh>
    <rPh sb="1" eb="3">
      <t>ハンテイ</t>
    </rPh>
    <rPh sb="6" eb="7">
      <t>カリ</t>
    </rPh>
    <rPh sb="7" eb="9">
      <t>ハンテイ</t>
    </rPh>
    <rPh sb="9" eb="11">
      <t>ケッカ</t>
    </rPh>
    <rPh sb="12" eb="14">
      <t>ヒョウジ</t>
    </rPh>
    <phoneticPr fontId="2"/>
  </si>
  <si>
    <t>保護者１の課税情報入力</t>
    <rPh sb="0" eb="3">
      <t>ホゴシャ</t>
    </rPh>
    <rPh sb="5" eb="7">
      <t>カゼイ</t>
    </rPh>
    <rPh sb="7" eb="9">
      <t>ジョウホウ</t>
    </rPh>
    <rPh sb="9" eb="11">
      <t>ニュウリョク</t>
    </rPh>
    <phoneticPr fontId="2"/>
  </si>
  <si>
    <t>入力項目</t>
    <rPh sb="0" eb="2">
      <t>ニュウリョク</t>
    </rPh>
    <rPh sb="2" eb="4">
      <t>コウモク</t>
    </rPh>
    <phoneticPr fontId="2"/>
  </si>
  <si>
    <t>①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</si>
  <si>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</si>
  <si>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円</t>
    <rPh sb="0" eb="1">
      <t>エン</t>
    </rPh>
    <phoneticPr fontId="2"/>
  </si>
  <si>
    <r>
      <t>⬅ひとり親、もしくは、もう1人分の保護者に所得が無い場合でも、</t>
    </r>
    <r>
      <rPr>
        <b/>
        <sz val="11"/>
        <rFont val="游ゴシック"/>
        <family val="3"/>
        <charset val="128"/>
        <scheme val="minor"/>
      </rPr>
      <t>保護者２タグの「①課税標準額」に“0”円を入力</t>
    </r>
    <r>
      <rPr>
        <sz val="11"/>
        <rFont val="游ゴシック"/>
        <family val="3"/>
        <charset val="128"/>
        <scheme val="minor"/>
      </rPr>
      <t>してください。</t>
    </r>
    <rPh sb="4" eb="5">
      <t>オヤ</t>
    </rPh>
    <rPh sb="13" eb="15">
      <t>ヒトリ</t>
    </rPh>
    <rPh sb="15" eb="16">
      <t>ブン</t>
    </rPh>
    <rPh sb="17" eb="20">
      <t>ホゴシャ</t>
    </rPh>
    <rPh sb="21" eb="23">
      <t>ショトク</t>
    </rPh>
    <rPh sb="24" eb="25">
      <t>ナ</t>
    </rPh>
    <rPh sb="26" eb="28">
      <t>バアイ</t>
    </rPh>
    <rPh sb="31" eb="34">
      <t>ホゴシャ</t>
    </rPh>
    <rPh sb="40" eb="42">
      <t>カゼイ</t>
    </rPh>
    <rPh sb="42" eb="44">
      <t>ヒョウジュン</t>
    </rPh>
    <rPh sb="44" eb="45">
      <t>ガク</t>
    </rPh>
    <rPh sb="50" eb="51">
      <t>エン</t>
    </rPh>
    <rPh sb="52" eb="54">
      <t>ニュウリョク</t>
    </rPh>
    <phoneticPr fontId="2"/>
  </si>
  <si>
    <t>調整控除額（市町村民税分）</t>
    <rPh sb="0" eb="2">
      <t>チョウセイ</t>
    </rPh>
    <rPh sb="2" eb="4">
      <t>コウジョ</t>
    </rPh>
    <rPh sb="4" eb="5">
      <t>ガク</t>
    </rPh>
    <rPh sb="11" eb="12">
      <t>ブン</t>
    </rPh>
    <phoneticPr fontId="2"/>
  </si>
  <si>
    <t>⬅調整控除額(市町村民税分)が証明書等に記載の無い場合、以下の②～⑮を入力してください。</t>
    <rPh sb="7" eb="12">
      <t>シチョウソンミンゼイ</t>
    </rPh>
    <rPh sb="12" eb="13">
      <t>ブン</t>
    </rPh>
    <phoneticPr fontId="2"/>
  </si>
  <si>
    <t>200万円を超えるか？</t>
    <rPh sb="3" eb="5">
      <t>マンエン</t>
    </rPh>
    <rPh sb="6" eb="7">
      <t>コ</t>
    </rPh>
    <phoneticPr fontId="2"/>
  </si>
  <si>
    <t>②</t>
    <phoneticPr fontId="2"/>
  </si>
  <si>
    <r>
      <t xml:space="preserve">基礎控除 </t>
    </r>
    <r>
      <rPr>
        <sz val="9"/>
        <color rgb="FF0070C0"/>
        <rFont val="游ゴシック"/>
        <family val="3"/>
        <charset val="128"/>
        <scheme val="minor"/>
      </rPr>
      <t>※該当なら"1"</t>
    </r>
    <rPh sb="0" eb="2">
      <t>キソ</t>
    </rPh>
    <rPh sb="2" eb="4">
      <t>コウジョ</t>
    </rPh>
    <phoneticPr fontId="2"/>
  </si>
  <si>
    <t>万円</t>
    <rPh sb="0" eb="2">
      <t>マンエン</t>
    </rPh>
    <phoneticPr fontId="2"/>
  </si>
  <si>
    <t>③</t>
    <phoneticPr fontId="2"/>
  </si>
  <si>
    <r>
      <t>配偶者控除（一般）</t>
    </r>
    <r>
      <rPr>
        <sz val="9"/>
        <color rgb="FF0070C0"/>
        <rFont val="游ゴシック"/>
        <family val="3"/>
        <charset val="128"/>
        <scheme val="minor"/>
      </rPr>
      <t>※該当なら"1"</t>
    </r>
    <rPh sb="0" eb="3">
      <t>ハイグウシャ</t>
    </rPh>
    <rPh sb="3" eb="5">
      <t>コウジョ</t>
    </rPh>
    <rPh sb="6" eb="8">
      <t>イッパン</t>
    </rPh>
    <phoneticPr fontId="2"/>
  </si>
  <si>
    <t>④</t>
    <phoneticPr fontId="2"/>
  </si>
  <si>
    <r>
      <t>配偶者控除（老人）</t>
    </r>
    <r>
      <rPr>
        <sz val="9"/>
        <color rgb="FF0070C0"/>
        <rFont val="游ゴシック"/>
        <family val="3"/>
        <charset val="128"/>
        <scheme val="minor"/>
      </rPr>
      <t>※該当なら"1"</t>
    </r>
    <rPh sb="0" eb="3">
      <t>ハイグウシャ</t>
    </rPh>
    <rPh sb="3" eb="5">
      <t>コウジョ</t>
    </rPh>
    <rPh sb="6" eb="8">
      <t>ロウジン</t>
    </rPh>
    <phoneticPr fontId="2"/>
  </si>
  <si>
    <t>⑤</t>
    <phoneticPr fontId="2"/>
  </si>
  <si>
    <r>
      <t>扶養控除（一般）</t>
    </r>
    <r>
      <rPr>
        <sz val="9"/>
        <color rgb="FFFF0000"/>
        <rFont val="游ゴシック"/>
        <family val="3"/>
        <charset val="128"/>
        <scheme val="minor"/>
      </rPr>
      <t xml:space="preserve"> ※人数を入力</t>
    </r>
    <rPh sb="0" eb="2">
      <t>フヨウ</t>
    </rPh>
    <rPh sb="2" eb="4">
      <t>コウジョ</t>
    </rPh>
    <rPh sb="5" eb="7">
      <t>イッパン</t>
    </rPh>
    <rPh sb="10" eb="12">
      <t>ニンズウ</t>
    </rPh>
    <rPh sb="13" eb="15">
      <t>ニュウリョク</t>
    </rPh>
    <phoneticPr fontId="2"/>
  </si>
  <si>
    <t>⑥</t>
    <phoneticPr fontId="2"/>
  </si>
  <si>
    <r>
      <t>扶養控除（特定）</t>
    </r>
    <r>
      <rPr>
        <sz val="9"/>
        <color rgb="FFFF0000"/>
        <rFont val="游ゴシック"/>
        <family val="3"/>
        <charset val="128"/>
        <scheme val="minor"/>
      </rPr>
      <t xml:space="preserve"> ※人数を入力</t>
    </r>
    <rPh sb="0" eb="2">
      <t>フヨウ</t>
    </rPh>
    <rPh sb="2" eb="4">
      <t>コウジョ</t>
    </rPh>
    <rPh sb="5" eb="7">
      <t>トクテイ</t>
    </rPh>
    <phoneticPr fontId="2"/>
  </si>
  <si>
    <t>⑦</t>
    <phoneticPr fontId="2"/>
  </si>
  <si>
    <r>
      <t xml:space="preserve">扶養控除（老人） </t>
    </r>
    <r>
      <rPr>
        <sz val="9"/>
        <color rgb="FFFF0000"/>
        <rFont val="游ゴシック"/>
        <family val="3"/>
        <charset val="128"/>
        <scheme val="minor"/>
      </rPr>
      <t>※人数を入力</t>
    </r>
    <rPh sb="0" eb="2">
      <t>フヨウ</t>
    </rPh>
    <rPh sb="2" eb="4">
      <t>コウジョ</t>
    </rPh>
    <rPh sb="5" eb="7">
      <t>ロウジン</t>
    </rPh>
    <phoneticPr fontId="2"/>
  </si>
  <si>
    <t>⑧</t>
    <phoneticPr fontId="2"/>
  </si>
  <si>
    <r>
      <t>扶養控除（同居老親）</t>
    </r>
    <r>
      <rPr>
        <sz val="9"/>
        <color rgb="FFFF0000"/>
        <rFont val="游ゴシック"/>
        <family val="3"/>
        <charset val="128"/>
        <scheme val="minor"/>
      </rPr>
      <t xml:space="preserve"> ※人数を入力</t>
    </r>
    <rPh sb="0" eb="2">
      <t>フヨウ</t>
    </rPh>
    <rPh sb="2" eb="4">
      <t>コウジョ</t>
    </rPh>
    <rPh sb="5" eb="7">
      <t>ドウキョ</t>
    </rPh>
    <rPh sb="7" eb="8">
      <t>オ</t>
    </rPh>
    <rPh sb="8" eb="9">
      <t>オヤ</t>
    </rPh>
    <phoneticPr fontId="2"/>
  </si>
  <si>
    <t>⑨</t>
    <phoneticPr fontId="2"/>
  </si>
  <si>
    <r>
      <t>障害者控除（普通）</t>
    </r>
    <r>
      <rPr>
        <sz val="9"/>
        <color rgb="FFFF0000"/>
        <rFont val="游ゴシック"/>
        <family val="3"/>
        <charset val="128"/>
        <scheme val="minor"/>
      </rPr>
      <t xml:space="preserve"> ※人数を入力</t>
    </r>
    <rPh sb="0" eb="3">
      <t>ショウガイシャ</t>
    </rPh>
    <rPh sb="3" eb="5">
      <t>コウジョ</t>
    </rPh>
    <rPh sb="6" eb="8">
      <t>フツウ</t>
    </rPh>
    <phoneticPr fontId="2"/>
  </si>
  <si>
    <t>⑩</t>
    <phoneticPr fontId="2"/>
  </si>
  <si>
    <r>
      <t>障害者控除（特別）</t>
    </r>
    <r>
      <rPr>
        <sz val="9"/>
        <color rgb="FFFF0000"/>
        <rFont val="游ゴシック"/>
        <family val="3"/>
        <charset val="128"/>
        <scheme val="minor"/>
      </rPr>
      <t xml:space="preserve"> ※人数を入力</t>
    </r>
    <rPh sb="0" eb="3">
      <t>ショウガイシャ</t>
    </rPh>
    <rPh sb="3" eb="5">
      <t>コウジョ</t>
    </rPh>
    <rPh sb="6" eb="8">
      <t>トクベツ</t>
    </rPh>
    <phoneticPr fontId="2"/>
  </si>
  <si>
    <t>⑪</t>
    <phoneticPr fontId="2"/>
  </si>
  <si>
    <r>
      <t>同居特別障害者加算</t>
    </r>
    <r>
      <rPr>
        <sz val="9"/>
        <color rgb="FFFF0000"/>
        <rFont val="游ゴシック"/>
        <family val="3"/>
        <charset val="128"/>
        <scheme val="minor"/>
      </rPr>
      <t>　 ※人数を入力</t>
    </r>
    <rPh sb="0" eb="2">
      <t>ドウキョ</t>
    </rPh>
    <rPh sb="2" eb="4">
      <t>トクベツ</t>
    </rPh>
    <rPh sb="4" eb="7">
      <t>ショウガイシャ</t>
    </rPh>
    <rPh sb="7" eb="9">
      <t>カサン</t>
    </rPh>
    <phoneticPr fontId="2"/>
  </si>
  <si>
    <t>⑫</t>
    <phoneticPr fontId="2"/>
  </si>
  <si>
    <r>
      <t xml:space="preserve">寡婦控除（一般）・寡夫控除 </t>
    </r>
    <r>
      <rPr>
        <sz val="9"/>
        <color rgb="FF0070C0"/>
        <rFont val="游ゴシック"/>
        <family val="3"/>
        <charset val="128"/>
        <scheme val="minor"/>
      </rPr>
      <t>※該当なら"1"</t>
    </r>
    <rPh sb="0" eb="2">
      <t>カフ</t>
    </rPh>
    <rPh sb="2" eb="4">
      <t>コウジョ</t>
    </rPh>
    <rPh sb="5" eb="7">
      <t>イッパン</t>
    </rPh>
    <rPh sb="9" eb="11">
      <t>カフ</t>
    </rPh>
    <rPh sb="11" eb="13">
      <t>コウジョ</t>
    </rPh>
    <phoneticPr fontId="2"/>
  </si>
  <si>
    <t>⑬</t>
    <phoneticPr fontId="2"/>
  </si>
  <si>
    <r>
      <t xml:space="preserve">寡婦控除（特別）・ひとり親控除のうち母 </t>
    </r>
    <r>
      <rPr>
        <sz val="9"/>
        <color rgb="FF0070C0"/>
        <rFont val="游ゴシック"/>
        <family val="3"/>
        <charset val="128"/>
        <scheme val="minor"/>
      </rPr>
      <t>※該当なら"1"</t>
    </r>
    <rPh sb="0" eb="2">
      <t>カフ</t>
    </rPh>
    <rPh sb="2" eb="4">
      <t>コウジョ</t>
    </rPh>
    <rPh sb="5" eb="7">
      <t>トクベツ</t>
    </rPh>
    <rPh sb="12" eb="13">
      <t>オヤ</t>
    </rPh>
    <rPh sb="13" eb="15">
      <t>コウジョ</t>
    </rPh>
    <rPh sb="18" eb="19">
      <t>ハハ</t>
    </rPh>
    <phoneticPr fontId="2"/>
  </si>
  <si>
    <t>⑭</t>
    <phoneticPr fontId="2"/>
  </si>
  <si>
    <r>
      <t xml:space="preserve">ひとり親控除のうち父 </t>
    </r>
    <r>
      <rPr>
        <sz val="9"/>
        <color rgb="FF0070C0"/>
        <rFont val="游ゴシック"/>
        <family val="3"/>
        <charset val="128"/>
        <scheme val="minor"/>
      </rPr>
      <t>※該当なら"1"</t>
    </r>
    <rPh sb="3" eb="4">
      <t>オヤ</t>
    </rPh>
    <rPh sb="4" eb="6">
      <t>コウジョ</t>
    </rPh>
    <rPh sb="9" eb="10">
      <t>チチ</t>
    </rPh>
    <phoneticPr fontId="2"/>
  </si>
  <si>
    <t>⑮</t>
    <phoneticPr fontId="2"/>
  </si>
  <si>
    <r>
      <t xml:space="preserve">勤労学生控除 </t>
    </r>
    <r>
      <rPr>
        <sz val="9"/>
        <color rgb="FF0070C0"/>
        <rFont val="游ゴシック"/>
        <family val="3"/>
        <charset val="128"/>
        <scheme val="minor"/>
      </rPr>
      <t>※該当なら"1"</t>
    </r>
    <rPh sb="0" eb="2">
      <t>キンロウ</t>
    </rPh>
    <rPh sb="2" eb="4">
      <t>ガクセイ</t>
    </rPh>
    <rPh sb="4" eb="6">
      <t>コウジョ</t>
    </rPh>
    <phoneticPr fontId="2"/>
  </si>
  <si>
    <t>調整控除額(市町村民税分)(②～⑮の入力による計算)</t>
    <rPh sb="0" eb="2">
      <t>チョウセイ</t>
    </rPh>
    <rPh sb="2" eb="4">
      <t>コウジョ</t>
    </rPh>
    <rPh sb="4" eb="5">
      <t>ガク</t>
    </rPh>
    <rPh sb="11" eb="12">
      <t>ブン</t>
    </rPh>
    <rPh sb="18" eb="20">
      <t>ニュウリョク</t>
    </rPh>
    <rPh sb="23" eb="25">
      <t>ケイサン</t>
    </rPh>
    <phoneticPr fontId="2"/>
  </si>
  <si>
    <t>保護者２の課税情報入力</t>
    <rPh sb="0" eb="3">
      <t>ホゴシャ</t>
    </rPh>
    <rPh sb="5" eb="7">
      <t>カゼイ</t>
    </rPh>
    <rPh sb="7" eb="9">
      <t>ジョウホウ</t>
    </rPh>
    <rPh sb="9" eb="11">
      <t>ニュウリョク</t>
    </rPh>
    <phoneticPr fontId="2"/>
  </si>
  <si>
    <r>
      <t>⬅ひとり親、もしくは、もう1人分の保護者に所得が無い場合でも、</t>
    </r>
    <r>
      <rPr>
        <b/>
        <sz val="11"/>
        <rFont val="游ゴシック"/>
        <family val="3"/>
        <charset val="128"/>
        <scheme val="minor"/>
      </rPr>
      <t>保護者１タグの「①課税標準額」に“0”円を入力</t>
    </r>
    <r>
      <rPr>
        <sz val="11"/>
        <rFont val="游ゴシック"/>
        <family val="3"/>
        <charset val="128"/>
        <scheme val="minor"/>
      </rPr>
      <t>してください。</t>
    </r>
    <rPh sb="4" eb="5">
      <t>オヤ</t>
    </rPh>
    <rPh sb="13" eb="15">
      <t>ヒトリ</t>
    </rPh>
    <rPh sb="15" eb="16">
      <t>ブン</t>
    </rPh>
    <rPh sb="17" eb="20">
      <t>ホゴシャ</t>
    </rPh>
    <rPh sb="21" eb="23">
      <t>ショトク</t>
    </rPh>
    <rPh sb="24" eb="25">
      <t>ナ</t>
    </rPh>
    <rPh sb="26" eb="28">
      <t>バアイ</t>
    </rPh>
    <rPh sb="31" eb="34">
      <t>ホゴシャ</t>
    </rPh>
    <rPh sb="40" eb="42">
      <t>カゼイ</t>
    </rPh>
    <rPh sb="42" eb="44">
      <t>ヒョウジュン</t>
    </rPh>
    <rPh sb="44" eb="45">
      <t>ガク</t>
    </rPh>
    <rPh sb="50" eb="51">
      <t>エン</t>
    </rPh>
    <rPh sb="52" eb="54">
      <t>ニュウリョク</t>
    </rPh>
    <phoneticPr fontId="2"/>
  </si>
  <si>
    <t>判定基準</t>
    <rPh sb="0" eb="2">
      <t>ハンテイ</t>
    </rPh>
    <rPh sb="2" eb="4">
      <t>キジュン</t>
    </rPh>
    <phoneticPr fontId="2"/>
  </si>
  <si>
    <r>
      <t>保護者等全員の</t>
    </r>
    <r>
      <rPr>
        <b/>
        <sz val="12"/>
        <color rgb="FF333333"/>
        <rFont val="メイリオ"/>
        <family val="3"/>
        <charset val="128"/>
      </rPr>
      <t>「市町村民税の所得割の課税標準額×6％－市町村民税の調整控除額」</t>
    </r>
    <r>
      <rPr>
        <sz val="12"/>
        <color rgb="FF333333"/>
        <rFont val="メイリオ"/>
        <family val="3"/>
        <charset val="128"/>
      </rPr>
      <t>の合計が51,300円未満</t>
    </r>
    <rPh sb="27" eb="32">
      <t>シチョウソンミンゼイ</t>
    </rPh>
    <phoneticPr fontId="2"/>
  </si>
  <si>
    <t>入力結果</t>
    <rPh sb="0" eb="2">
      <t>ニュウリョク</t>
    </rPh>
    <rPh sb="2" eb="4">
      <t>ケッカ</t>
    </rPh>
    <phoneticPr fontId="2"/>
  </si>
  <si>
    <t>保護者１</t>
    <rPh sb="0" eb="3">
      <t>ホゴシャ</t>
    </rPh>
    <phoneticPr fontId="2"/>
  </si>
  <si>
    <t>市町村民税の所得割
の課税標準額×6％</t>
    <phoneticPr fontId="2"/>
  </si>
  <si>
    <t>市町村民税の
調整控除額</t>
    <rPh sb="0" eb="5">
      <t>シチョウソンミンゼイ</t>
    </rPh>
    <phoneticPr fontId="2"/>
  </si>
  <si>
    <t>ー</t>
    <phoneticPr fontId="2"/>
  </si>
  <si>
    <t>＝</t>
    <phoneticPr fontId="2"/>
  </si>
  <si>
    <t>保護者２</t>
    <rPh sb="0" eb="3">
      <t>ホゴシャ</t>
    </rPh>
    <phoneticPr fontId="2"/>
  </si>
  <si>
    <t>計</t>
    <rPh sb="0" eb="1">
      <t>ケイ</t>
    </rPh>
    <phoneticPr fontId="2"/>
  </si>
  <si>
    <t>仮判定</t>
    <rPh sb="0" eb="1">
      <t>カリ</t>
    </rPh>
    <rPh sb="1" eb="3">
      <t>ハンテイ</t>
    </rPh>
    <phoneticPr fontId="2"/>
  </si>
  <si>
    <r>
      <t xml:space="preserve">群馬県立高等学校等１人１台端末購入支援金
</t>
    </r>
    <r>
      <rPr>
        <b/>
        <sz val="16"/>
        <color rgb="FFFF0000"/>
        <rFont val="游ゴシック"/>
        <family val="3"/>
        <charset val="128"/>
        <scheme val="minor"/>
      </rPr>
      <t>年収目安350万円未満世帯</t>
    </r>
    <r>
      <rPr>
        <sz val="16"/>
        <color theme="1"/>
        <rFont val="游ゴシック"/>
        <family val="3"/>
        <charset val="128"/>
        <scheme val="minor"/>
      </rPr>
      <t>に係る</t>
    </r>
    <r>
      <rPr>
        <b/>
        <u/>
        <sz val="16"/>
        <color rgb="FFFF0000"/>
        <rFont val="游ゴシック"/>
        <family val="3"/>
        <charset val="128"/>
        <scheme val="minor"/>
      </rPr>
      <t>仮判定シート</t>
    </r>
    <rPh sb="21" eb="23">
      <t>ネンシュウ</t>
    </rPh>
    <rPh sb="23" eb="25">
      <t>メヤス</t>
    </rPh>
    <rPh sb="28" eb="30">
      <t>マンエン</t>
    </rPh>
    <rPh sb="30" eb="32">
      <t>ミマン</t>
    </rPh>
    <rPh sb="35" eb="36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</si>
</sst>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rgb="FF333333"/>
      <name val="メイリオ"/>
      <family val="3"/>
      <charset val="128"/>
    </font>
    <font>
      <b/>
      <sz val="12"/>
      <color rgb="FF333333"/>
      <name val="メイリオ"/>
      <family val="3"/>
      <charset val="128"/>
    </font>
    <font>
      <sz val="12"/>
      <color rgb="FF0070C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2" fillId="0" borderId="12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3" xfId="0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14" fillId="0" borderId="0" xfId="0" applyFont="1">
      <alignment vertical="center"/>
    </xf>
    <xf numFmtId="38" fontId="4" fillId="0" borderId="4" xfId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quotePrefix="1" applyFont="1" applyAlignment="1">
      <alignment horizontal="right"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quotePrefix="1" applyFont="1" applyAlignment="1">
      <alignment horizontal="right" vertical="center"/>
    </xf>
    <xf numFmtId="0" fontId="19" fillId="0" borderId="0" xfId="0" applyFont="1">
      <alignment vertical="center"/>
    </xf>
    <xf numFmtId="38" fontId="4" fillId="0" borderId="0" xfId="0" applyNumberFormat="1" applyFont="1" applyAlignment="1">
      <alignment horizontal="center" vertical="center"/>
    </xf>
    <xf numFmtId="38" fontId="4" fillId="0" borderId="0" xfId="0" applyNumberFormat="1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8" fontId="4" fillId="0" borderId="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38" fontId="0" fillId="2" borderId="4" xfId="1" applyFont="1" applyFill="1" applyBorder="1" applyProtection="1">
      <alignment vertical="center"/>
      <protection locked="0"/>
    </xf>
    <xf numFmtId="38" fontId="0" fillId="2" borderId="8" xfId="1" applyFont="1" applyFill="1" applyBorder="1" applyAlignment="1" applyProtection="1">
      <alignment horizontal="center" vertical="center"/>
      <protection locked="0"/>
    </xf>
    <xf numFmtId="38" fontId="0" fillId="2" borderId="9" xfId="1" applyFont="1" applyFill="1" applyBorder="1" applyAlignment="1" applyProtection="1">
      <alignment horizontal="center" vertical="center"/>
      <protection locked="0"/>
    </xf>
    <xf numFmtId="38" fontId="0" fillId="2" borderId="10" xfId="1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38" fontId="12" fillId="0" borderId="0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>
      <alignment vertical="center"/>
    </xf>
    <xf numFmtId="38" fontId="0" fillId="2" borderId="0" xfId="1" applyFont="1" applyFill="1" applyAlignment="1">
      <alignment horizontal="center" vertical="center"/>
    </xf>
    <xf numFmtId="0" fontId="23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6</xdr:row>
      <xdr:rowOff>60960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89820" y="1158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5</xdr:col>
      <xdr:colOff>403860</xdr:colOff>
      <xdr:row>20</xdr:row>
      <xdr:rowOff>45720</xdr:rowOff>
    </xdr:from>
    <xdr:to>
      <xdr:col>17</xdr:col>
      <xdr:colOff>396898</xdr:colOff>
      <xdr:row>38</xdr:row>
      <xdr:rowOff>203063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FB7E918E-0DB0-474E-A960-7CEF600D3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3140" y="5113020"/>
          <a:ext cx="7590178" cy="4279763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4</xdr:row>
      <xdr:rowOff>15240</xdr:rowOff>
    </xdr:from>
    <xdr:to>
      <xdr:col>12</xdr:col>
      <xdr:colOff>420999</xdr:colOff>
      <xdr:row>20</xdr:row>
      <xdr:rowOff>70473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2308B947-2497-4770-BE88-C8D55165D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2180" y="876300"/>
          <a:ext cx="4322439" cy="4261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6</xdr:row>
      <xdr:rowOff>60960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1B5748-EB74-4ACF-8105-74E5B02F4881}"/>
            </a:ext>
          </a:extLst>
        </xdr:cNvPr>
        <xdr:cNvSpPr txBox="1"/>
      </xdr:nvSpPr>
      <xdr:spPr>
        <a:xfrm>
          <a:off x="9700260" y="1424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5</xdr:col>
      <xdr:colOff>403860</xdr:colOff>
      <xdr:row>20</xdr:row>
      <xdr:rowOff>45720</xdr:rowOff>
    </xdr:from>
    <xdr:to>
      <xdr:col>17</xdr:col>
      <xdr:colOff>396898</xdr:colOff>
      <xdr:row>38</xdr:row>
      <xdr:rowOff>203063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A771AD5-0D71-4B97-827B-C2122552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3140" y="5113020"/>
          <a:ext cx="7590178" cy="4279763"/>
        </a:xfrm>
        <a:prstGeom prst="rect">
          <a:avLst/>
        </a:prstGeom>
      </xdr:spPr>
    </xdr:pic>
    <xdr:clientData/>
  </xdr:twoCellAnchor>
  <xdr:twoCellAnchor editAs="oneCell">
    <xdr:from>
      <xdr:col>5</xdr:col>
      <xdr:colOff>350520</xdr:colOff>
      <xdr:row>4</xdr:row>
      <xdr:rowOff>114300</xdr:rowOff>
    </xdr:from>
    <xdr:to>
      <xdr:col>12</xdr:col>
      <xdr:colOff>428619</xdr:colOff>
      <xdr:row>20</xdr:row>
      <xdr:rowOff>169533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3C2F780-34F2-43C8-8398-4209D1FF7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0" y="975360"/>
          <a:ext cx="4322439" cy="42614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157596</xdr:colOff>
      <xdr:row>31</xdr:row>
      <xdr:rowOff>128154</xdr:rowOff>
    </xdr:from>
    <xdr:to>
      <xdr:col>10</xdr:col>
      <xdr:colOff>320968</xdr:colOff>
      <xdr:row>49</xdr:row>
      <xdr:rowOff>205699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79BF725D-E261-43D2-8EED-19BE7D7EE668}"/>
            </a:ext>
          </a:extLst>
        </xdr:cNvPr>
        <xdr:cNvGrpSpPr/>
      </xdr:nvGrpSpPr>
      <xdr:grpSpPr>
        <a:xfrm>
          <a:off x="427471" y="8106929"/>
          <a:ext cx="7532547" cy="4192345"/>
          <a:chOff x="6131859" y="4061012"/>
          <a:chExt cx="7596234" cy="4251063"/>
        </a:xfrm>
      </xdr:grpSpPr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19EDB6DE-0EDD-46C1-B0B6-EB34BA493B5B}"/>
              </a:ext>
            </a:extLst>
          </xdr:cNvPr>
          <xdr:cNvGrpSpPr/>
        </xdr:nvGrpSpPr>
        <xdr:grpSpPr>
          <a:xfrm>
            <a:off x="6183522" y="4416486"/>
            <a:ext cx="7544571" cy="3895589"/>
            <a:chOff x="9280868" y="1115926"/>
            <a:chExt cx="7536951" cy="3840660"/>
          </a:xfrm>
        </xdr:grpSpPr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990A653A-FDB6-43DE-A8B9-AF5DD7E5972A}"/>
                </a:ext>
              </a:extLst>
            </xdr:cNvPr>
            <xdr:cNvGrpSpPr/>
          </xdr:nvGrpSpPr>
          <xdr:grpSpPr>
            <a:xfrm>
              <a:off x="9280868" y="1115926"/>
              <a:ext cx="7536951" cy="3840660"/>
              <a:chOff x="9280868" y="1115926"/>
              <a:chExt cx="7536951" cy="3840660"/>
            </a:xfrm>
          </xdr:grpSpPr>
          <xdr:grpSp>
            <xdr:nvGrpSpPr>
              <xdr:cNvPr id="28" name="グループ化 27">
                <a:extLst>
                  <a:ext uri="{FF2B5EF4-FFF2-40B4-BE49-F238E27FC236}">
                    <a16:creationId xmlns:a16="http://schemas.microsoft.com/office/drawing/2014/main" id="{98C00897-C4AF-43C1-A75A-4C11DE9D6555}"/>
                  </a:ext>
                </a:extLst>
              </xdr:cNvPr>
              <xdr:cNvGrpSpPr/>
            </xdr:nvGrpSpPr>
            <xdr:grpSpPr>
              <a:xfrm>
                <a:off x="9280868" y="1115926"/>
                <a:ext cx="7536951" cy="3840660"/>
                <a:chOff x="9088983" y="4743046"/>
                <a:chExt cx="7538837" cy="3839967"/>
              </a:xfrm>
            </xdr:grpSpPr>
            <xdr:pic>
              <xdr:nvPicPr>
                <xdr:cNvPr id="35" name="図 34">
                  <a:extLst>
                    <a:ext uri="{FF2B5EF4-FFF2-40B4-BE49-F238E27FC236}">
                      <a16:creationId xmlns:a16="http://schemas.microsoft.com/office/drawing/2014/main" id="{CB26AEEE-18EF-4672-96F8-09F5BA7B5C29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9088983" y="4743046"/>
                  <a:ext cx="5299750" cy="3839967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36" name="テキスト ボックス 35">
                  <a:extLst>
                    <a:ext uri="{FF2B5EF4-FFF2-40B4-BE49-F238E27FC236}">
                      <a16:creationId xmlns:a16="http://schemas.microsoft.com/office/drawing/2014/main" id="{548A3A59-6566-4DB1-801A-9664D03140B3}"/>
                    </a:ext>
                  </a:extLst>
                </xdr:cNvPr>
                <xdr:cNvSpPr txBox="1"/>
              </xdr:nvSpPr>
              <xdr:spPr>
                <a:xfrm>
                  <a:off x="13973832" y="5609422"/>
                  <a:ext cx="2653988" cy="323740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③</a:t>
                  </a:r>
                  <a:r>
                    <a:rPr kumimoji="1" lang="ja-JP" altLang="en-US" sz="1100" b="0">
                      <a:solidFill>
                        <a:srgbClr val="FF0000"/>
                      </a:solidFill>
                    </a:rPr>
                    <a:t>（配偶者が</a:t>
                  </a:r>
                  <a:r>
                    <a:rPr kumimoji="1" lang="en-US" altLang="ja-JP" sz="1100" b="0">
                      <a:solidFill>
                        <a:srgbClr val="FF0000"/>
                      </a:solidFill>
                    </a:rPr>
                    <a:t>70</a:t>
                  </a:r>
                  <a:r>
                    <a:rPr kumimoji="1" lang="ja-JP" altLang="en-US" sz="1100" b="0">
                      <a:solidFill>
                        <a:srgbClr val="FF0000"/>
                      </a:solidFill>
                    </a:rPr>
                    <a:t>歳以上なら④に該当“</a:t>
                  </a:r>
                  <a:r>
                    <a:rPr kumimoji="1" lang="en-US" altLang="ja-JP" sz="1100" b="0">
                      <a:solidFill>
                        <a:srgbClr val="FF0000"/>
                      </a:solidFill>
                    </a:rPr>
                    <a:t>1</a:t>
                  </a:r>
                  <a:r>
                    <a:rPr kumimoji="1" lang="ja-JP" altLang="en-US" sz="1100" b="0">
                      <a:solidFill>
                        <a:srgbClr val="FF0000"/>
                      </a:solidFill>
                    </a:rPr>
                    <a:t>”）</a:t>
                  </a:r>
                </a:p>
              </xdr:txBody>
            </xdr:sp>
            <xdr:sp macro="" textlink="">
              <xdr:nvSpPr>
                <xdr:cNvPr id="37" name="テキスト ボックス 36">
                  <a:extLst>
                    <a:ext uri="{FF2B5EF4-FFF2-40B4-BE49-F238E27FC236}">
                      <a16:creationId xmlns:a16="http://schemas.microsoft.com/office/drawing/2014/main" id="{8A13F5B7-1F80-4AE3-932B-DF1673A52AC2}"/>
                    </a:ext>
                  </a:extLst>
                </xdr:cNvPr>
                <xdr:cNvSpPr txBox="1"/>
              </xdr:nvSpPr>
              <xdr:spPr>
                <a:xfrm>
                  <a:off x="13971142" y="5892706"/>
                  <a:ext cx="310899" cy="32822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⑤</a:t>
                  </a:r>
                </a:p>
              </xdr:txBody>
            </xdr:sp>
            <xdr:sp macro="" textlink="">
              <xdr:nvSpPr>
                <xdr:cNvPr id="38" name="テキスト ボックス 37">
                  <a:extLst>
                    <a:ext uri="{FF2B5EF4-FFF2-40B4-BE49-F238E27FC236}">
                      <a16:creationId xmlns:a16="http://schemas.microsoft.com/office/drawing/2014/main" id="{8990028F-A201-4556-A42D-E2F57AF8E793}"/>
                    </a:ext>
                  </a:extLst>
                </xdr:cNvPr>
                <xdr:cNvSpPr txBox="1"/>
              </xdr:nvSpPr>
              <xdr:spPr>
                <a:xfrm>
                  <a:off x="13971144" y="6188826"/>
                  <a:ext cx="310899" cy="3282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⑥</a:t>
                  </a:r>
                </a:p>
              </xdr:txBody>
            </xdr:sp>
            <xdr:sp macro="" textlink="">
              <xdr:nvSpPr>
                <xdr:cNvPr id="39" name="テキスト ボックス 38">
                  <a:extLst>
                    <a:ext uri="{FF2B5EF4-FFF2-40B4-BE49-F238E27FC236}">
                      <a16:creationId xmlns:a16="http://schemas.microsoft.com/office/drawing/2014/main" id="{D19B180B-67D8-4CA8-9F80-CD9D246D5D03}"/>
                    </a:ext>
                  </a:extLst>
                </xdr:cNvPr>
                <xdr:cNvSpPr txBox="1"/>
              </xdr:nvSpPr>
              <xdr:spPr>
                <a:xfrm>
                  <a:off x="13969266" y="6445298"/>
                  <a:ext cx="341552" cy="297916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⑦</a:t>
                  </a:r>
                  <a:endParaRPr kumimoji="1" lang="ja-JP" altLang="en-US" sz="1100" b="0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40" name="テキスト ボックス 39">
                  <a:extLst>
                    <a:ext uri="{FF2B5EF4-FFF2-40B4-BE49-F238E27FC236}">
                      <a16:creationId xmlns:a16="http://schemas.microsoft.com/office/drawing/2014/main" id="{C67CF529-054A-435A-99E9-D73013F87E78}"/>
                    </a:ext>
                  </a:extLst>
                </xdr:cNvPr>
                <xdr:cNvSpPr txBox="1"/>
              </xdr:nvSpPr>
              <xdr:spPr>
                <a:xfrm>
                  <a:off x="13967921" y="7000333"/>
                  <a:ext cx="310899" cy="323741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⑨</a:t>
                  </a:r>
                </a:p>
              </xdr:txBody>
            </xdr:sp>
            <xdr:sp macro="" textlink="">
              <xdr:nvSpPr>
                <xdr:cNvPr id="41" name="テキスト ボックス 40">
                  <a:extLst>
                    <a:ext uri="{FF2B5EF4-FFF2-40B4-BE49-F238E27FC236}">
                      <a16:creationId xmlns:a16="http://schemas.microsoft.com/office/drawing/2014/main" id="{5DCF4289-3DA6-4003-8371-D873B523E430}"/>
                    </a:ext>
                  </a:extLst>
                </xdr:cNvPr>
                <xdr:cNvSpPr txBox="1"/>
              </xdr:nvSpPr>
              <xdr:spPr>
                <a:xfrm>
                  <a:off x="13967921" y="7267482"/>
                  <a:ext cx="310899" cy="32374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⑩</a:t>
                  </a:r>
                </a:p>
              </xdr:txBody>
            </xdr:sp>
            <xdr:sp macro="" textlink="">
              <xdr:nvSpPr>
                <xdr:cNvPr id="42" name="テキスト ボックス 41">
                  <a:extLst>
                    <a:ext uri="{FF2B5EF4-FFF2-40B4-BE49-F238E27FC236}">
                      <a16:creationId xmlns:a16="http://schemas.microsoft.com/office/drawing/2014/main" id="{A34C2895-7C22-4360-9BF5-F1D2D1E652AB}"/>
                    </a:ext>
                  </a:extLst>
                </xdr:cNvPr>
                <xdr:cNvSpPr txBox="1"/>
              </xdr:nvSpPr>
              <xdr:spPr>
                <a:xfrm>
                  <a:off x="13966577" y="7551214"/>
                  <a:ext cx="310899" cy="3282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⑪</a:t>
                  </a:r>
                </a:p>
              </xdr:txBody>
            </xdr:sp>
            <xdr:sp macro="" textlink="">
              <xdr:nvSpPr>
                <xdr:cNvPr id="43" name="テキスト ボックス 42">
                  <a:extLst>
                    <a:ext uri="{FF2B5EF4-FFF2-40B4-BE49-F238E27FC236}">
                      <a16:creationId xmlns:a16="http://schemas.microsoft.com/office/drawing/2014/main" id="{7BDE2D27-B675-4743-BA32-2093F09C6C57}"/>
                    </a:ext>
                  </a:extLst>
                </xdr:cNvPr>
                <xdr:cNvSpPr txBox="1"/>
              </xdr:nvSpPr>
              <xdr:spPr>
                <a:xfrm>
                  <a:off x="10074490" y="6072053"/>
                  <a:ext cx="528546" cy="308175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⑬⑭</a:t>
                  </a:r>
                </a:p>
              </xdr:txBody>
            </xdr:sp>
            <xdr:sp macro="" textlink="">
              <xdr:nvSpPr>
                <xdr:cNvPr id="44" name="テキスト ボックス 43">
                  <a:extLst>
                    <a:ext uri="{FF2B5EF4-FFF2-40B4-BE49-F238E27FC236}">
                      <a16:creationId xmlns:a16="http://schemas.microsoft.com/office/drawing/2014/main" id="{02BF10EC-230A-4315-A96D-576BE7980D52}"/>
                    </a:ext>
                  </a:extLst>
                </xdr:cNvPr>
                <xdr:cNvSpPr txBox="1"/>
              </xdr:nvSpPr>
              <xdr:spPr>
                <a:xfrm>
                  <a:off x="10668258" y="5164708"/>
                  <a:ext cx="328034" cy="325981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①</a:t>
                  </a:r>
                </a:p>
              </xdr:txBody>
            </xdr:sp>
          </xdr:grpSp>
          <xdr:sp macro="" textlink="">
            <xdr:nvSpPr>
              <xdr:cNvPr id="29" name="テキスト ボックス 28">
                <a:extLst>
                  <a:ext uri="{FF2B5EF4-FFF2-40B4-BE49-F238E27FC236}">
                    <a16:creationId xmlns:a16="http://schemas.microsoft.com/office/drawing/2014/main" id="{5316D663-1FC6-4905-9DF1-AADB9817EE70}"/>
                  </a:ext>
                </a:extLst>
              </xdr:cNvPr>
              <xdr:cNvSpPr txBox="1"/>
            </xdr:nvSpPr>
            <xdr:spPr>
              <a:xfrm>
                <a:off x="10263276" y="2619014"/>
                <a:ext cx="337106" cy="3309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</a:rPr>
                  <a:t>②</a:t>
                </a:r>
                <a:endParaRPr kumimoji="1" lang="ja-JP" altLang="en-US" sz="1100" b="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30" name="テキスト ボックス 29">
                <a:extLst>
                  <a:ext uri="{FF2B5EF4-FFF2-40B4-BE49-F238E27FC236}">
                    <a16:creationId xmlns:a16="http://schemas.microsoft.com/office/drawing/2014/main" id="{16AAD936-464A-48A2-AC72-D4C2B9AEF435}"/>
                  </a:ext>
                </a:extLst>
              </xdr:cNvPr>
              <xdr:cNvSpPr txBox="1"/>
            </xdr:nvSpPr>
            <xdr:spPr>
              <a:xfrm>
                <a:off x="14158657" y="3102569"/>
                <a:ext cx="312168" cy="32922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</a:rPr>
                  <a:t>⑧</a:t>
                </a:r>
              </a:p>
            </xdr:txBody>
          </xdr:sp>
          <xdr:sp macro="" textlink="">
            <xdr:nvSpPr>
              <xdr:cNvPr id="31" name="テキスト ボックス 30">
                <a:extLst>
                  <a:ext uri="{FF2B5EF4-FFF2-40B4-BE49-F238E27FC236}">
                    <a16:creationId xmlns:a16="http://schemas.microsoft.com/office/drawing/2014/main" id="{A3C7953D-CDFA-4C06-BDB5-444A7A35F01C}"/>
                  </a:ext>
                </a:extLst>
              </xdr:cNvPr>
              <xdr:cNvSpPr txBox="1"/>
            </xdr:nvSpPr>
            <xdr:spPr>
              <a:xfrm>
                <a:off x="9869048" y="3144066"/>
                <a:ext cx="1688678" cy="1372480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 b="0">
                    <a:solidFill>
                      <a:srgbClr val="FF0000"/>
                    </a:solidFill>
                  </a:rPr>
                  <a:t>⑫寡婦控除（一般）</a:t>
                </a:r>
                <a:endParaRPr kumimoji="1" lang="en-US" altLang="ja-JP" sz="1100" b="0">
                  <a:solidFill>
                    <a:srgbClr val="FF0000"/>
                  </a:solidFill>
                </a:endParaRPr>
              </a:p>
              <a:p>
                <a:r>
                  <a:rPr kumimoji="1" lang="ja-JP" altLang="en-US" sz="1100" b="0">
                    <a:solidFill>
                      <a:srgbClr val="FF0000"/>
                    </a:solidFill>
                  </a:rPr>
                  <a:t>⑮勤労学生控除</a:t>
                </a:r>
                <a:endParaRPr kumimoji="1" lang="en-US" altLang="ja-JP" sz="1100" b="0">
                  <a:solidFill>
                    <a:srgbClr val="FF0000"/>
                  </a:solidFill>
                </a:endParaRPr>
              </a:p>
              <a:p>
                <a:r>
                  <a:rPr kumimoji="1" lang="ja-JP" altLang="en-US" sz="1100" b="0">
                    <a:solidFill>
                      <a:srgbClr val="FF0000"/>
                    </a:solidFill>
                  </a:rPr>
                  <a:t>など所得控除額の内訳</a:t>
                </a:r>
                <a:endParaRPr kumimoji="1" lang="en-US" altLang="ja-JP" sz="1100" b="0">
                  <a:solidFill>
                    <a:srgbClr val="FF0000"/>
                  </a:solidFill>
                </a:endParaRPr>
              </a:p>
              <a:p>
                <a:r>
                  <a:rPr kumimoji="1" lang="ja-JP" altLang="en-US" sz="1100" b="0">
                    <a:solidFill>
                      <a:srgbClr val="FF0000"/>
                    </a:solidFill>
                  </a:rPr>
                  <a:t>にあるものについては</a:t>
                </a:r>
                <a:endParaRPr kumimoji="1" lang="en-US" altLang="ja-JP" sz="1100" b="0">
                  <a:solidFill>
                    <a:srgbClr val="FF0000"/>
                  </a:solidFill>
                </a:endParaRPr>
              </a:p>
              <a:p>
                <a:r>
                  <a:rPr kumimoji="1" lang="ja-JP" altLang="en-US" sz="1100" b="0">
                    <a:solidFill>
                      <a:srgbClr val="FF0000"/>
                    </a:solidFill>
                  </a:rPr>
                  <a:t>“</a:t>
                </a:r>
                <a:r>
                  <a:rPr kumimoji="1" lang="en-US" altLang="ja-JP" sz="1100" b="0">
                    <a:solidFill>
                      <a:srgbClr val="FF0000"/>
                    </a:solidFill>
                  </a:rPr>
                  <a:t>1</a:t>
                </a:r>
                <a:r>
                  <a:rPr kumimoji="1" lang="ja-JP" altLang="en-US" sz="1100" b="0">
                    <a:solidFill>
                      <a:srgbClr val="FF0000"/>
                    </a:solidFill>
                  </a:rPr>
                  <a:t>”を入力</a:t>
                </a:r>
              </a:p>
            </xdr:txBody>
          </xdr:sp>
          <xdr:sp macro="" textlink="">
            <xdr:nvSpPr>
              <xdr:cNvPr id="32" name="テキスト ボックス 31">
                <a:extLst>
                  <a:ext uri="{FF2B5EF4-FFF2-40B4-BE49-F238E27FC236}">
                    <a16:creationId xmlns:a16="http://schemas.microsoft.com/office/drawing/2014/main" id="{1920DC1E-FF3B-46EF-B4C2-88FDF50E35B9}"/>
                  </a:ext>
                </a:extLst>
              </xdr:cNvPr>
              <xdr:cNvSpPr txBox="1"/>
            </xdr:nvSpPr>
            <xdr:spPr>
              <a:xfrm>
                <a:off x="14630520" y="2698925"/>
                <a:ext cx="1738296" cy="800604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⑦に</a:t>
                </a:r>
                <a:r>
                  <a:rPr kumimoji="1" lang="en-US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1</a:t>
                </a:r>
                <a:r>
                  <a:rPr kumimoji="1" lang="ja-JP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人、⑧に</a:t>
                </a:r>
                <a:r>
                  <a:rPr kumimoji="1" lang="en-US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1</a:t>
                </a:r>
                <a:r>
                  <a:rPr kumimoji="1" lang="ja-JP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人なら、</a:t>
                </a:r>
                <a:endParaRPr kumimoji="1" lang="en-US" altLang="ja-JP" sz="1100" b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kumimoji="1" lang="ja-JP" altLang="en-US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・</a:t>
                </a:r>
                <a:r>
                  <a:rPr kumimoji="1" lang="ja-JP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⑦に入力</a:t>
                </a:r>
                <a:r>
                  <a:rPr kumimoji="1" lang="ja-JP" altLang="en-US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なし</a:t>
                </a:r>
                <a:endParaRPr kumimoji="1" lang="en-US" altLang="ja-JP" sz="1100" b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kumimoji="1" lang="ja-JP" altLang="en-US" sz="1100">
                    <a:solidFill>
                      <a:srgbClr val="FF0000"/>
                    </a:solidFill>
                  </a:rPr>
                  <a:t>・⑧に“</a:t>
                </a:r>
                <a:r>
                  <a:rPr kumimoji="1" lang="en-US" altLang="ja-JP" sz="1100">
                    <a:solidFill>
                      <a:srgbClr val="FF0000"/>
                    </a:solidFill>
                  </a:rPr>
                  <a:t>1</a:t>
                </a:r>
                <a:r>
                  <a:rPr kumimoji="1" lang="ja-JP" altLang="en-US" sz="1100">
                    <a:solidFill>
                      <a:srgbClr val="FF0000"/>
                    </a:solidFill>
                  </a:rPr>
                  <a:t>”を入力</a:t>
                </a:r>
              </a:p>
            </xdr:txBody>
          </xdr:sp>
          <xdr:sp macro="" textlink="">
            <xdr:nvSpPr>
              <xdr:cNvPr id="33" name="右中かっこ 32">
                <a:extLst>
                  <a:ext uri="{FF2B5EF4-FFF2-40B4-BE49-F238E27FC236}">
                    <a16:creationId xmlns:a16="http://schemas.microsoft.com/office/drawing/2014/main" id="{804C2111-AEB1-4A50-8033-2DC1537E1052}"/>
                  </a:ext>
                </a:extLst>
              </xdr:cNvPr>
              <xdr:cNvSpPr/>
            </xdr:nvSpPr>
            <xdr:spPr>
              <a:xfrm>
                <a:off x="14421029" y="3682581"/>
                <a:ext cx="214745" cy="500742"/>
              </a:xfrm>
              <a:prstGeom prst="rightBrace">
                <a:avLst>
                  <a:gd name="adj1" fmla="val 58406"/>
                  <a:gd name="adj2" fmla="val 50000"/>
                </a:avLst>
              </a:prstGeom>
              <a:ln w="12700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テキスト ボックス 33">
                <a:extLst>
                  <a:ext uri="{FF2B5EF4-FFF2-40B4-BE49-F238E27FC236}">
                    <a16:creationId xmlns:a16="http://schemas.microsoft.com/office/drawing/2014/main" id="{0F4361CD-31AA-4ED3-96D1-93560B6EB66D}"/>
                  </a:ext>
                </a:extLst>
              </xdr:cNvPr>
              <xdr:cNvSpPr txBox="1"/>
            </xdr:nvSpPr>
            <xdr:spPr>
              <a:xfrm>
                <a:off x="14656796" y="3556832"/>
                <a:ext cx="1736540" cy="89115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kumimoji="1" lang="ja-JP" altLang="en-US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⑩</a:t>
                </a:r>
                <a:r>
                  <a:rPr kumimoji="1" lang="ja-JP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に</a:t>
                </a:r>
                <a:r>
                  <a:rPr kumimoji="1" lang="en-US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1</a:t>
                </a:r>
                <a:r>
                  <a:rPr kumimoji="1" lang="ja-JP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人、</a:t>
                </a:r>
                <a:r>
                  <a:rPr kumimoji="1" lang="ja-JP" altLang="en-US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⑪</a:t>
                </a:r>
                <a:r>
                  <a:rPr kumimoji="1" lang="ja-JP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に</a:t>
                </a:r>
                <a:r>
                  <a:rPr kumimoji="1" lang="en-US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1</a:t>
                </a:r>
                <a:r>
                  <a:rPr kumimoji="1" lang="ja-JP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人なら、</a:t>
                </a:r>
                <a:endParaRPr kumimoji="1" lang="en-US" altLang="ja-JP" sz="1100" b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kumimoji="1" lang="ja-JP" altLang="en-US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・⑩</a:t>
                </a:r>
                <a:r>
                  <a:rPr kumimoji="1" lang="ja-JP" altLang="ja-JP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に入力</a:t>
                </a:r>
                <a:r>
                  <a:rPr kumimoji="1" lang="ja-JP" altLang="en-US" sz="1100" b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なし</a:t>
                </a:r>
                <a:endParaRPr kumimoji="1" lang="en-US" altLang="ja-JP" sz="1100" b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r>
                  <a:rPr kumimoji="1" lang="ja-JP" altLang="en-US" sz="1100">
                    <a:solidFill>
                      <a:srgbClr val="FF0000"/>
                    </a:solidFill>
                  </a:rPr>
                  <a:t>・⑪に“</a:t>
                </a:r>
                <a:r>
                  <a:rPr kumimoji="1" lang="en-US" altLang="ja-JP" sz="1100">
                    <a:solidFill>
                      <a:srgbClr val="FF0000"/>
                    </a:solidFill>
                  </a:rPr>
                  <a:t>1</a:t>
                </a:r>
                <a:r>
                  <a:rPr kumimoji="1" lang="ja-JP" altLang="en-US" sz="1100">
                    <a:solidFill>
                      <a:srgbClr val="FF0000"/>
                    </a:solidFill>
                  </a:rPr>
                  <a:t>”を入力</a:t>
                </a:r>
              </a:p>
            </xdr:txBody>
          </xdr:sp>
        </xdr:grpSp>
        <xdr:sp macro="" textlink="">
          <xdr:nvSpPr>
            <xdr:cNvPr id="27" name="右中かっこ 26">
              <a:extLst>
                <a:ext uri="{FF2B5EF4-FFF2-40B4-BE49-F238E27FC236}">
                  <a16:creationId xmlns:a16="http://schemas.microsoft.com/office/drawing/2014/main" id="{19BEF811-D25A-404B-8A05-E1B8290F0D3C}"/>
                </a:ext>
              </a:extLst>
            </xdr:cNvPr>
            <xdr:cNvSpPr/>
          </xdr:nvSpPr>
          <xdr:spPr>
            <a:xfrm>
              <a:off x="14405264" y="2861459"/>
              <a:ext cx="214745" cy="500742"/>
            </a:xfrm>
            <a:prstGeom prst="rightBrace">
              <a:avLst>
                <a:gd name="adj1" fmla="val 58406"/>
                <a:gd name="adj2" fmla="val 50000"/>
              </a:avLst>
            </a:prstGeom>
            <a:ln w="1270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5279A5B4-47DD-4927-AB2F-AA2525ECA942}"/>
              </a:ext>
            </a:extLst>
          </xdr:cNvPr>
          <xdr:cNvSpPr txBox="1"/>
        </xdr:nvSpPr>
        <xdr:spPr>
          <a:xfrm>
            <a:off x="6131859" y="4061012"/>
            <a:ext cx="2339102" cy="349776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/>
              <a:t>所得課税証明書の場合（一例）</a:t>
            </a:r>
          </a:p>
        </xdr:txBody>
      </xdr:sp>
    </xdr:grpSp>
    <xdr:clientData/>
  </xdr:twoCellAnchor>
  <xdr:twoCellAnchor>
    <xdr:from>
      <xdr:col>10</xdr:col>
      <xdr:colOff>401942</xdr:colOff>
      <xdr:row>32</xdr:row>
      <xdr:rowOff>121535</xdr:rowOff>
    </xdr:from>
    <xdr:to>
      <xdr:col>17</xdr:col>
      <xdr:colOff>321</xdr:colOff>
      <xdr:row>50</xdr:row>
      <xdr:rowOff>187874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4674BE34-73F6-47E8-90F4-461347793E2A}"/>
            </a:ext>
          </a:extLst>
        </xdr:cNvPr>
        <xdr:cNvGrpSpPr/>
      </xdr:nvGrpSpPr>
      <xdr:grpSpPr>
        <a:xfrm>
          <a:off x="8040992" y="8335260"/>
          <a:ext cx="4198954" cy="4177964"/>
          <a:chOff x="8413827" y="2021093"/>
          <a:chExt cx="4322779" cy="4181139"/>
        </a:xfrm>
      </xdr:grpSpPr>
      <xdr:grpSp>
        <xdr:nvGrpSpPr>
          <xdr:cNvPr id="51" name="グループ化 50">
            <a:extLst>
              <a:ext uri="{FF2B5EF4-FFF2-40B4-BE49-F238E27FC236}">
                <a16:creationId xmlns:a16="http://schemas.microsoft.com/office/drawing/2014/main" id="{293EC424-8FDD-4009-8D3E-85E118EF51C3}"/>
              </a:ext>
            </a:extLst>
          </xdr:cNvPr>
          <xdr:cNvGrpSpPr/>
        </xdr:nvGrpSpPr>
        <xdr:grpSpPr>
          <a:xfrm>
            <a:off x="8413827" y="2021093"/>
            <a:ext cx="4322779" cy="4181139"/>
            <a:chOff x="9015807" y="710453"/>
            <a:chExt cx="4322779" cy="4181139"/>
          </a:xfrm>
        </xdr:grpSpPr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ED660CD1-561F-465A-B347-3A904130628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091108" y="1070835"/>
              <a:ext cx="4247478" cy="87311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A133BFA9-71F1-4416-A74E-F02347F4482A}"/>
                </a:ext>
              </a:extLst>
            </xdr:cNvPr>
            <xdr:cNvGrpSpPr/>
          </xdr:nvGrpSpPr>
          <xdr:grpSpPr>
            <a:xfrm>
              <a:off x="9015807" y="710453"/>
              <a:ext cx="3747422" cy="4181139"/>
              <a:chOff x="6097072" y="-327142"/>
              <a:chExt cx="3762964" cy="4161796"/>
            </a:xfrm>
          </xdr:grpSpPr>
          <xdr:grpSp>
            <xdr:nvGrpSpPr>
              <xdr:cNvPr id="3" name="グループ化 2">
                <a:extLst>
                  <a:ext uri="{FF2B5EF4-FFF2-40B4-BE49-F238E27FC236}">
                    <a16:creationId xmlns:a16="http://schemas.microsoft.com/office/drawing/2014/main" id="{10EE8AD2-BEEA-4055-BBD6-0B5B987D1C41}"/>
                  </a:ext>
                </a:extLst>
              </xdr:cNvPr>
              <xdr:cNvGrpSpPr/>
            </xdr:nvGrpSpPr>
            <xdr:grpSpPr>
              <a:xfrm>
                <a:off x="6097072" y="585925"/>
                <a:ext cx="3762964" cy="3248729"/>
                <a:chOff x="6167230" y="627207"/>
                <a:chExt cx="3742901" cy="3200058"/>
              </a:xfrm>
            </xdr:grpSpPr>
            <xdr:pic>
              <xdr:nvPicPr>
                <xdr:cNvPr id="5" name="図 4">
                  <a:extLst>
                    <a:ext uri="{FF2B5EF4-FFF2-40B4-BE49-F238E27FC236}">
                      <a16:creationId xmlns:a16="http://schemas.microsoft.com/office/drawing/2014/main" id="{EF56F84E-43C8-419F-8BF3-9CA8E8A29584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6250718" y="1130410"/>
                  <a:ext cx="2664018" cy="2583512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sp macro="" textlink="">
              <xdr:nvSpPr>
                <xdr:cNvPr id="6" name="テキスト ボックス 5">
                  <a:extLst>
                    <a:ext uri="{FF2B5EF4-FFF2-40B4-BE49-F238E27FC236}">
                      <a16:creationId xmlns:a16="http://schemas.microsoft.com/office/drawing/2014/main" id="{585384D5-072C-4210-8F8D-D36FBEC8BB59}"/>
                    </a:ext>
                  </a:extLst>
                </xdr:cNvPr>
                <xdr:cNvSpPr txBox="1"/>
              </xdr:nvSpPr>
              <xdr:spPr>
                <a:xfrm>
                  <a:off x="7901609" y="1086347"/>
                  <a:ext cx="325730" cy="3284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①</a:t>
                  </a:r>
                </a:p>
              </xdr:txBody>
            </xdr:sp>
            <xdr:grpSp>
              <xdr:nvGrpSpPr>
                <xdr:cNvPr id="8" name="グループ化 7">
                  <a:extLst>
                    <a:ext uri="{FF2B5EF4-FFF2-40B4-BE49-F238E27FC236}">
                      <a16:creationId xmlns:a16="http://schemas.microsoft.com/office/drawing/2014/main" id="{F31D2E16-48ED-448C-A0CB-8030D8EADBEE}"/>
                    </a:ext>
                  </a:extLst>
                </xdr:cNvPr>
                <xdr:cNvGrpSpPr/>
              </xdr:nvGrpSpPr>
              <xdr:grpSpPr>
                <a:xfrm>
                  <a:off x="6167230" y="3365058"/>
                  <a:ext cx="2691243" cy="462207"/>
                  <a:chOff x="6164580" y="3886200"/>
                  <a:chExt cx="2695550" cy="465520"/>
                </a:xfrm>
              </xdr:grpSpPr>
              <xdr:sp macro="" textlink="">
                <xdr:nvSpPr>
                  <xdr:cNvPr id="9" name="テキスト ボックス 8">
                    <a:extLst>
                      <a:ext uri="{FF2B5EF4-FFF2-40B4-BE49-F238E27FC236}">
                        <a16:creationId xmlns:a16="http://schemas.microsoft.com/office/drawing/2014/main" id="{6947058C-3883-422B-940F-D347A21AA1D1}"/>
                      </a:ext>
                    </a:extLst>
                  </xdr:cNvPr>
                  <xdr:cNvSpPr txBox="1"/>
                </xdr:nvSpPr>
                <xdr:spPr>
                  <a:xfrm>
                    <a:off x="7520940" y="3895725"/>
                    <a:ext cx="325730" cy="32836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wrap="square" rtlCol="0" anchor="t">
                    <a:spAutoFit/>
                  </a:bodyPr>
                  <a:lstStyle>
                    <a:lvl1pPr marL="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r>
                      <a:rPr kumimoji="1" lang="ja-JP" altLang="en-US" sz="1100" b="1">
                        <a:solidFill>
                          <a:srgbClr val="FF0000"/>
                        </a:solidFill>
                      </a:rPr>
                      <a:t>⑩</a:t>
                    </a:r>
                  </a:p>
                </xdr:txBody>
              </xdr:sp>
              <xdr:sp macro="" textlink="">
                <xdr:nvSpPr>
                  <xdr:cNvPr id="10" name="テキスト ボックス 8">
                    <a:extLst>
                      <a:ext uri="{FF2B5EF4-FFF2-40B4-BE49-F238E27FC236}">
                        <a16:creationId xmlns:a16="http://schemas.microsoft.com/office/drawing/2014/main" id="{AC608743-55C9-4EE5-A07F-3F4ACB6DCAC6}"/>
                      </a:ext>
                    </a:extLst>
                  </xdr:cNvPr>
                  <xdr:cNvSpPr txBox="1"/>
                </xdr:nvSpPr>
                <xdr:spPr>
                  <a:xfrm>
                    <a:off x="8389620" y="3891915"/>
                    <a:ext cx="325730" cy="32836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wrap="square" rtlCol="0" anchor="t">
                    <a:spAutoFit/>
                  </a:bodyPr>
                  <a:lstStyle>
                    <a:lvl1pPr marL="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r>
                      <a:rPr kumimoji="1" lang="ja-JP" altLang="en-US" sz="1100" b="1">
                        <a:solidFill>
                          <a:srgbClr val="FF0000"/>
                        </a:solidFill>
                      </a:rPr>
                      <a:t>⑬</a:t>
                    </a:r>
                  </a:p>
                </xdr:txBody>
              </xdr:sp>
              <xdr:grpSp>
                <xdr:nvGrpSpPr>
                  <xdr:cNvPr id="11" name="グループ化 10">
                    <a:extLst>
                      <a:ext uri="{FF2B5EF4-FFF2-40B4-BE49-F238E27FC236}">
                        <a16:creationId xmlns:a16="http://schemas.microsoft.com/office/drawing/2014/main" id="{0F3F2E64-2F67-4BCF-BEFC-2539CBF9BEBA}"/>
                      </a:ext>
                    </a:extLst>
                  </xdr:cNvPr>
                  <xdr:cNvGrpSpPr/>
                </xdr:nvGrpSpPr>
                <xdr:grpSpPr>
                  <a:xfrm>
                    <a:off x="6164580" y="3886200"/>
                    <a:ext cx="2695550" cy="465520"/>
                    <a:chOff x="6164580" y="3634740"/>
                    <a:chExt cx="2695550" cy="465520"/>
                  </a:xfrm>
                </xdr:grpSpPr>
                <xdr:sp macro="" textlink="">
                  <xdr:nvSpPr>
                    <xdr:cNvPr id="12" name="テキスト ボックス 11">
                      <a:extLst>
                        <a:ext uri="{FF2B5EF4-FFF2-40B4-BE49-F238E27FC236}">
                          <a16:creationId xmlns:a16="http://schemas.microsoft.com/office/drawing/2014/main" id="{7DAA5E50-D58E-4C64-A1F7-0949293C03E7}"/>
                        </a:ext>
                      </a:extLst>
                    </xdr:cNvPr>
                    <xdr:cNvSpPr txBox="1"/>
                  </xdr:nvSpPr>
                  <xdr:spPr>
                    <a:xfrm>
                      <a:off x="6164580" y="363474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spAutoFit/>
                    </a:bodyPr>
                    <a:lstStyle/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③</a:t>
                      </a:r>
                    </a:p>
                  </xdr:txBody>
                </xdr:sp>
                <xdr:sp macro="" textlink="">
                  <xdr:nvSpPr>
                    <xdr:cNvPr id="13" name="テキスト ボックス 12">
                      <a:extLst>
                        <a:ext uri="{FF2B5EF4-FFF2-40B4-BE49-F238E27FC236}">
                          <a16:creationId xmlns:a16="http://schemas.microsoft.com/office/drawing/2014/main" id="{5B2666EC-A60A-4C44-908E-A92DC7D1A033}"/>
                        </a:ext>
                      </a:extLst>
                    </xdr:cNvPr>
                    <xdr:cNvSpPr txBox="1"/>
                  </xdr:nvSpPr>
                  <xdr:spPr>
                    <a:xfrm>
                      <a:off x="6309360" y="363474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spAutoFit/>
                    </a:bodyPr>
                    <a:lstStyle/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④</a:t>
                      </a:r>
                    </a:p>
                  </xdr:txBody>
                </xdr:sp>
                <xdr:sp macro="" textlink="">
                  <xdr:nvSpPr>
                    <xdr:cNvPr id="14" name="テキスト ボックス 13">
                      <a:extLst>
                        <a:ext uri="{FF2B5EF4-FFF2-40B4-BE49-F238E27FC236}">
                          <a16:creationId xmlns:a16="http://schemas.microsoft.com/office/drawing/2014/main" id="{A277804C-942B-4176-AE41-DBEEF0A06BE7}"/>
                        </a:ext>
                      </a:extLst>
                    </xdr:cNvPr>
                    <xdr:cNvSpPr txBox="1"/>
                  </xdr:nvSpPr>
                  <xdr:spPr>
                    <a:xfrm>
                      <a:off x="7132320" y="364236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none" rtlCol="0" anchor="t">
                      <a:spAutoFit/>
                    </a:bodyPr>
                    <a:lstStyle/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⑤</a:t>
                      </a:r>
                    </a:p>
                  </xdr:txBody>
                </xdr:sp>
                <xdr:sp macro="" textlink="">
                  <xdr:nvSpPr>
                    <xdr:cNvPr id="15" name="テキスト ボックス 8">
                      <a:extLst>
                        <a:ext uri="{FF2B5EF4-FFF2-40B4-BE49-F238E27FC236}">
                          <a16:creationId xmlns:a16="http://schemas.microsoft.com/office/drawing/2014/main" id="{03687E91-C872-43C7-81B6-68795E665AC5}"/>
                        </a:ext>
                      </a:extLst>
                    </xdr:cNvPr>
                    <xdr:cNvSpPr txBox="1"/>
                  </xdr:nvSpPr>
                  <xdr:spPr>
                    <a:xfrm>
                      <a:off x="6454140" y="363474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wrap="square" rtlCol="0" anchor="t">
                      <a:spAutoFit/>
                    </a:bodyPr>
                    <a:lstStyle>
                      <a:lvl1pPr marL="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⑥</a:t>
                      </a:r>
                    </a:p>
                  </xdr:txBody>
                </xdr:sp>
                <xdr:sp macro="" textlink="">
                  <xdr:nvSpPr>
                    <xdr:cNvPr id="16" name="テキスト ボックス 8">
                      <a:extLst>
                        <a:ext uri="{FF2B5EF4-FFF2-40B4-BE49-F238E27FC236}">
                          <a16:creationId xmlns:a16="http://schemas.microsoft.com/office/drawing/2014/main" id="{75C2C19E-57B6-4983-9296-F230FDE69194}"/>
                        </a:ext>
                      </a:extLst>
                    </xdr:cNvPr>
                    <xdr:cNvSpPr txBox="1"/>
                  </xdr:nvSpPr>
                  <xdr:spPr>
                    <a:xfrm>
                      <a:off x="6751320" y="363474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wrap="square" rtlCol="0" anchor="t">
                      <a:spAutoFit/>
                    </a:bodyPr>
                    <a:lstStyle>
                      <a:lvl1pPr marL="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⑦</a:t>
                      </a:r>
                    </a:p>
                  </xdr:txBody>
                </xdr:sp>
                <xdr:sp macro="" textlink="">
                  <xdr:nvSpPr>
                    <xdr:cNvPr id="17" name="テキスト ボックス 8">
                      <a:extLst>
                        <a:ext uri="{FF2B5EF4-FFF2-40B4-BE49-F238E27FC236}">
                          <a16:creationId xmlns:a16="http://schemas.microsoft.com/office/drawing/2014/main" id="{C54B5F20-3142-42BD-B4C5-87E304946062}"/>
                        </a:ext>
                      </a:extLst>
                    </xdr:cNvPr>
                    <xdr:cNvSpPr txBox="1"/>
                  </xdr:nvSpPr>
                  <xdr:spPr>
                    <a:xfrm>
                      <a:off x="6598920" y="363474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wrap="square" rtlCol="0" anchor="t">
                      <a:spAutoFit/>
                    </a:bodyPr>
                    <a:lstStyle>
                      <a:lvl1pPr marL="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⑧</a:t>
                      </a:r>
                    </a:p>
                  </xdr:txBody>
                </xdr:sp>
                <xdr:sp macro="" textlink="">
                  <xdr:nvSpPr>
                    <xdr:cNvPr id="18" name="テキスト ボックス 8">
                      <a:extLst>
                        <a:ext uri="{FF2B5EF4-FFF2-40B4-BE49-F238E27FC236}">
                          <a16:creationId xmlns:a16="http://schemas.microsoft.com/office/drawing/2014/main" id="{0751CDE6-1E19-4218-A54E-547D90E9245F}"/>
                        </a:ext>
                      </a:extLst>
                    </xdr:cNvPr>
                    <xdr:cNvSpPr txBox="1"/>
                  </xdr:nvSpPr>
                  <xdr:spPr>
                    <a:xfrm>
                      <a:off x="7658100" y="364236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wrap="square" rtlCol="0" anchor="t">
                      <a:spAutoFit/>
                    </a:bodyPr>
                    <a:lstStyle>
                      <a:lvl1pPr marL="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⑨</a:t>
                      </a:r>
                    </a:p>
                  </xdr:txBody>
                </xdr:sp>
                <xdr:sp macro="" textlink="">
                  <xdr:nvSpPr>
                    <xdr:cNvPr id="19" name="テキスト ボックス 8">
                      <a:extLst>
                        <a:ext uri="{FF2B5EF4-FFF2-40B4-BE49-F238E27FC236}">
                          <a16:creationId xmlns:a16="http://schemas.microsoft.com/office/drawing/2014/main" id="{DFCD3AC6-8ED8-49BA-B3CC-79C809FA7E19}"/>
                        </a:ext>
                      </a:extLst>
                    </xdr:cNvPr>
                    <xdr:cNvSpPr txBox="1"/>
                  </xdr:nvSpPr>
                  <xdr:spPr>
                    <a:xfrm>
                      <a:off x="7376160" y="364236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wrap="square" rtlCol="0" anchor="t">
                      <a:spAutoFit/>
                    </a:bodyPr>
                    <a:lstStyle>
                      <a:lvl1pPr marL="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⑪</a:t>
                      </a:r>
                    </a:p>
                  </xdr:txBody>
                </xdr:sp>
                <xdr:sp macro="" textlink="">
                  <xdr:nvSpPr>
                    <xdr:cNvPr id="20" name="テキスト ボックス 8">
                      <a:extLst>
                        <a:ext uri="{FF2B5EF4-FFF2-40B4-BE49-F238E27FC236}">
                          <a16:creationId xmlns:a16="http://schemas.microsoft.com/office/drawing/2014/main" id="{74F21AFD-E056-441F-8D92-D26300B6D211}"/>
                        </a:ext>
                      </a:extLst>
                    </xdr:cNvPr>
                    <xdr:cNvSpPr txBox="1"/>
                  </xdr:nvSpPr>
                  <xdr:spPr>
                    <a:xfrm>
                      <a:off x="8244840" y="364236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wrap="square" rtlCol="0" anchor="t">
                      <a:spAutoFit/>
                    </a:bodyPr>
                    <a:lstStyle>
                      <a:lvl1pPr marL="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⑫</a:t>
                      </a:r>
                    </a:p>
                  </xdr:txBody>
                </xdr:sp>
                <xdr:sp macro="" textlink="">
                  <xdr:nvSpPr>
                    <xdr:cNvPr id="21" name="テキスト ボックス 8">
                      <a:extLst>
                        <a:ext uri="{FF2B5EF4-FFF2-40B4-BE49-F238E27FC236}">
                          <a16:creationId xmlns:a16="http://schemas.microsoft.com/office/drawing/2014/main" id="{8AC9E223-A037-4611-9ECF-DE33CD33D0A6}"/>
                        </a:ext>
                      </a:extLst>
                    </xdr:cNvPr>
                    <xdr:cNvSpPr txBox="1"/>
                  </xdr:nvSpPr>
                  <xdr:spPr>
                    <a:xfrm>
                      <a:off x="8389620" y="377190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wrap="square" rtlCol="0" anchor="t">
                      <a:spAutoFit/>
                    </a:bodyPr>
                    <a:lstStyle>
                      <a:lvl1pPr marL="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⑭</a:t>
                      </a:r>
                    </a:p>
                  </xdr:txBody>
                </xdr:sp>
                <xdr:sp macro="" textlink="">
                  <xdr:nvSpPr>
                    <xdr:cNvPr id="22" name="テキスト ボックス 8">
                      <a:extLst>
                        <a:ext uri="{FF2B5EF4-FFF2-40B4-BE49-F238E27FC236}">
                          <a16:creationId xmlns:a16="http://schemas.microsoft.com/office/drawing/2014/main" id="{D3269B60-376D-44D8-A93F-5F57D6655E47}"/>
                        </a:ext>
                      </a:extLst>
                    </xdr:cNvPr>
                    <xdr:cNvSpPr txBox="1"/>
                  </xdr:nvSpPr>
                  <xdr:spPr>
                    <a:xfrm>
                      <a:off x="8534400" y="3642360"/>
                      <a:ext cx="325730" cy="328360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wrap="square" rtlCol="0" anchor="t">
                      <a:spAutoFit/>
                    </a:bodyPr>
                    <a:lstStyle>
                      <a:lvl1pPr marL="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indent="0">
                        <a:defRPr sz="11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r>
                        <a:rPr kumimoji="1" lang="ja-JP" altLang="en-US" sz="1100" b="1">
                          <a:solidFill>
                            <a:srgbClr val="FF0000"/>
                          </a:solidFill>
                        </a:rPr>
                        <a:t>⑮</a:t>
                      </a:r>
                    </a:p>
                  </xdr:txBody>
                </xdr:sp>
              </xdr:grpSp>
            </xdr:grpSp>
            <xdr:sp macro="" textlink="">
              <xdr:nvSpPr>
                <xdr:cNvPr id="7" name="テキスト ボックス 6">
                  <a:extLst>
                    <a:ext uri="{FF2B5EF4-FFF2-40B4-BE49-F238E27FC236}">
                      <a16:creationId xmlns:a16="http://schemas.microsoft.com/office/drawing/2014/main" id="{1840674A-A76A-4CE0-A7D8-1FE7C611B81A}"/>
                    </a:ext>
                  </a:extLst>
                </xdr:cNvPr>
                <xdr:cNvSpPr txBox="1"/>
              </xdr:nvSpPr>
              <xdr:spPr>
                <a:xfrm>
                  <a:off x="9585752" y="627207"/>
                  <a:ext cx="324379" cy="31941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kumimoji="1" lang="ja-JP" altLang="en-US" sz="1100" b="1">
                      <a:solidFill>
                        <a:srgbClr val="FF0000"/>
                      </a:solidFill>
                    </a:rPr>
                    <a:t>②</a:t>
                  </a:r>
                  <a:endParaRPr kumimoji="1" lang="ja-JP" altLang="en-US" sz="1100" b="0">
                    <a:solidFill>
                      <a:srgbClr val="FF0000"/>
                    </a:solidFill>
                  </a:endParaRPr>
                </a:p>
              </xdr:txBody>
            </xdr:sp>
          </xdr:grpSp>
          <xdr:sp macro="" textlink="">
            <xdr:nvSpPr>
              <xdr:cNvPr id="4" name="テキスト ボックス 3">
                <a:extLst>
                  <a:ext uri="{FF2B5EF4-FFF2-40B4-BE49-F238E27FC236}">
                    <a16:creationId xmlns:a16="http://schemas.microsoft.com/office/drawing/2014/main" id="{8EAA96A7-FA97-4C64-A59C-CDC35AED6344}"/>
                  </a:ext>
                </a:extLst>
              </xdr:cNvPr>
              <xdr:cNvSpPr txBox="1"/>
            </xdr:nvSpPr>
            <xdr:spPr>
              <a:xfrm>
                <a:off x="6185646" y="-327142"/>
                <a:ext cx="2031325" cy="349776"/>
              </a:xfrm>
              <a:prstGeom prst="rect">
                <a:avLst/>
              </a:prstGeom>
              <a:solidFill>
                <a:sysClr val="window" lastClr="FFFFFF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200" b="1"/>
                  <a:t>特別徴収税額通知書の場合</a:t>
                </a:r>
              </a:p>
            </xdr:txBody>
          </xdr:sp>
        </xdr:grpSp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C8870289-9736-4FE2-B52B-2B2DBCFDC727}"/>
                </a:ext>
              </a:extLst>
            </xdr:cNvPr>
            <xdr:cNvSpPr txBox="1"/>
          </xdr:nvSpPr>
          <xdr:spPr>
            <a:xfrm>
              <a:off x="9144000" y="1653540"/>
              <a:ext cx="2186940" cy="723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ja-JP" altLang="en-US" sz="1050" b="1">
                  <a:solidFill>
                    <a:srgbClr val="FF0000"/>
                  </a:solidFill>
                </a:rPr>
                <a:t>総所得金額が</a:t>
              </a:r>
              <a:r>
                <a:rPr kumimoji="1" lang="en-US" altLang="ja-JP" sz="1050" b="1">
                  <a:solidFill>
                    <a:srgbClr val="FF0000"/>
                  </a:solidFill>
                </a:rPr>
                <a:t>2,400</a:t>
              </a:r>
              <a:r>
                <a:rPr kumimoji="1" lang="ja-JP" altLang="en-US" sz="1050" b="1">
                  <a:solidFill>
                    <a:srgbClr val="FF0000"/>
                  </a:solidFill>
                </a:rPr>
                <a:t>万円以下なら</a:t>
              </a:r>
              <a:endParaRPr kumimoji="1" lang="en-US" altLang="ja-JP" sz="1050" b="1">
                <a:solidFill>
                  <a:srgbClr val="FF0000"/>
                </a:solidFill>
              </a:endParaRPr>
            </a:p>
            <a:p>
              <a:r>
                <a:rPr kumimoji="1" lang="ja-JP" altLang="en-US" sz="1050" b="1">
                  <a:solidFill>
                    <a:srgbClr val="FF0000"/>
                  </a:solidFill>
                </a:rPr>
                <a:t>②基礎控除に”</a:t>
              </a:r>
              <a:r>
                <a:rPr kumimoji="1" lang="en-US" altLang="ja-JP" sz="1050" b="1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kumimoji="1" lang="ja-JP" altLang="en-US" sz="1050" b="1">
                  <a:solidFill>
                    <a:srgbClr val="FF0000"/>
                  </a:solidFill>
                </a:rPr>
                <a:t>”を入力</a:t>
              </a:r>
              <a:endParaRPr kumimoji="1" lang="en-US" altLang="ja-JP" sz="1050" b="1">
                <a:solidFill>
                  <a:srgbClr val="FF0000"/>
                </a:solidFill>
              </a:endParaRPr>
            </a:p>
          </xdr:txBody>
        </xdr:sp>
      </xdr:grpSp>
      <xdr:cxnSp macro="">
        <xdr:nvCxnSpPr>
          <xdr:cNvPr id="48" name="直線矢印コネクタ 47">
            <a:extLst>
              <a:ext uri="{FF2B5EF4-FFF2-40B4-BE49-F238E27FC236}">
                <a16:creationId xmlns:a16="http://schemas.microsoft.com/office/drawing/2014/main" id="{7B1FB3E5-0B56-4E5F-B666-E3B8D115E0D0}"/>
              </a:ext>
            </a:extLst>
          </xdr:cNvPr>
          <xdr:cNvCxnSpPr/>
        </xdr:nvCxnSpPr>
        <xdr:spPr>
          <a:xfrm flipV="1">
            <a:off x="10551355" y="3108960"/>
            <a:ext cx="215705" cy="209"/>
          </a:xfrm>
          <a:prstGeom prst="straightConnector1">
            <a:avLst/>
          </a:prstGeom>
          <a:ln w="190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F10C-1B2A-474F-BC32-CC5BC4BA69A6}">
  <dimension ref="B1:L12"/>
  <sheetViews>
    <sheetView tabSelected="1" workbookViewId="0">
      <selection activeCell="B1" sqref="B1:L1"/>
    </sheetView>
  </sheetViews>
  <sheetFormatPr defaultRowHeight="18" x14ac:dyDescent="0.55000000000000004"/>
  <cols>
    <col min="1" max="1" width="2" customWidth="1"/>
    <col min="2" max="2" width="5.1640625" customWidth="1"/>
    <col min="3" max="12" width="7.6640625" customWidth="1"/>
  </cols>
  <sheetData>
    <row r="1" spans="2:12" ht="53" customHeight="1" x14ac:dyDescent="0.55000000000000004">
      <c r="B1" s="45" t="s">
        <v>62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2:12" ht="11.4" customHeight="1" x14ac:dyDescent="0.55000000000000004"/>
    <row r="3" spans="2:12" ht="20" x14ac:dyDescent="0.55000000000000004">
      <c r="B3" s="20" t="s">
        <v>0</v>
      </c>
    </row>
    <row r="4" spans="2:12" ht="11.4" customHeight="1" x14ac:dyDescent="0.55000000000000004"/>
    <row r="5" spans="2:12" ht="20" x14ac:dyDescent="0.55000000000000004">
      <c r="B5" s="21" t="s">
        <v>1</v>
      </c>
      <c r="C5" s="22" t="s">
        <v>2</v>
      </c>
    </row>
    <row r="7" spans="2:12" ht="20" x14ac:dyDescent="0.55000000000000004">
      <c r="B7" s="21" t="s">
        <v>3</v>
      </c>
      <c r="C7" s="23" t="s">
        <v>4</v>
      </c>
    </row>
    <row r="9" spans="2:12" ht="20" x14ac:dyDescent="0.55000000000000004">
      <c r="B9" s="21" t="s">
        <v>5</v>
      </c>
      <c r="C9" s="22" t="s">
        <v>6</v>
      </c>
    </row>
    <row r="10" spans="2:12" x14ac:dyDescent="0.55000000000000004">
      <c r="C10" t="s">
        <v>7</v>
      </c>
    </row>
    <row r="12" spans="2:12" ht="20" x14ac:dyDescent="0.55000000000000004">
      <c r="B12" s="21" t="s">
        <v>8</v>
      </c>
      <c r="C12" s="23" t="s">
        <v>9</v>
      </c>
    </row>
  </sheetData>
  <sheetProtection password="CC73" sheet="1" objects="1" scenarios="1"/>
  <mergeCells count="1">
    <mergeCell ref="B1:L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FA268-AB29-476A-9615-87F981E92747}">
  <dimension ref="B1:S25"/>
  <sheetViews>
    <sheetView zoomScaleNormal="100" workbookViewId="0">
      <selection activeCell="D1" sqref="D1"/>
    </sheetView>
  </sheetViews>
  <sheetFormatPr defaultRowHeight="18" x14ac:dyDescent="0.55000000000000004"/>
  <cols>
    <col min="1" max="1" width="2.1640625" customWidth="1"/>
    <col min="2" max="2" width="3.9140625" customWidth="1"/>
    <col min="3" max="3" width="47" customWidth="1"/>
    <col min="4" max="4" width="14.58203125" style="1" customWidth="1"/>
    <col min="5" max="6" width="6.6640625" customWidth="1"/>
    <col min="11" max="11" width="5" customWidth="1"/>
  </cols>
  <sheetData>
    <row r="1" spans="2:8" x14ac:dyDescent="0.55000000000000004">
      <c r="B1" s="2" t="s">
        <v>10</v>
      </c>
      <c r="D1" s="41" t="s">
        <v>11</v>
      </c>
    </row>
    <row r="2" spans="2:8" ht="8" customHeight="1" thickBot="1" x14ac:dyDescent="0.6"/>
    <row r="3" spans="2:8" ht="21" customHeight="1" thickBot="1" x14ac:dyDescent="0.6">
      <c r="B3" s="15" t="s">
        <v>12</v>
      </c>
      <c r="C3" s="14" t="s">
        <v>13</v>
      </c>
      <c r="D3" s="33"/>
      <c r="E3" s="3" t="s">
        <v>14</v>
      </c>
      <c r="F3" s="42" t="s">
        <v>15</v>
      </c>
    </row>
    <row r="4" spans="2:8" ht="21" customHeight="1" thickBot="1" x14ac:dyDescent="0.6">
      <c r="B4" s="39"/>
      <c r="C4" s="40" t="s">
        <v>16</v>
      </c>
      <c r="D4" s="33"/>
      <c r="E4" s="3" t="s">
        <v>14</v>
      </c>
      <c r="F4" s="2" t="s">
        <v>17</v>
      </c>
    </row>
    <row r="5" spans="2:8" ht="18.5" thickBot="1" x14ac:dyDescent="0.6">
      <c r="B5" s="10"/>
      <c r="C5" s="37" t="s">
        <v>18</v>
      </c>
      <c r="D5" s="38" t="str">
        <f>IF(D3="","",IF(D3&gt;2000000,"○",IF(D3=0,"所得なし","×")))</f>
        <v/>
      </c>
      <c r="E5" s="8"/>
    </row>
    <row r="6" spans="2:8" ht="21" customHeight="1" x14ac:dyDescent="0.55000000000000004">
      <c r="B6" s="11" t="s">
        <v>19</v>
      </c>
      <c r="C6" s="4" t="s">
        <v>20</v>
      </c>
      <c r="D6" s="34"/>
      <c r="E6" s="7" t="str">
        <f>IF(D6=1,5,"")</f>
        <v/>
      </c>
      <c r="F6" s="8" t="s">
        <v>21</v>
      </c>
      <c r="G6" s="2"/>
    </row>
    <row r="7" spans="2:8" ht="21" customHeight="1" x14ac:dyDescent="0.55000000000000004">
      <c r="B7" s="12" t="s">
        <v>22</v>
      </c>
      <c r="C7" s="5" t="s">
        <v>23</v>
      </c>
      <c r="D7" s="35"/>
      <c r="E7" s="7" t="str">
        <f t="shared" ref="E7" si="0">IF(D7=1,5,"")</f>
        <v/>
      </c>
      <c r="F7" s="8" t="s">
        <v>21</v>
      </c>
      <c r="H7" s="44">
        <v>1</v>
      </c>
    </row>
    <row r="8" spans="2:8" ht="21" customHeight="1" x14ac:dyDescent="0.55000000000000004">
      <c r="B8" s="12" t="s">
        <v>24</v>
      </c>
      <c r="C8" s="5" t="s">
        <v>25</v>
      </c>
      <c r="D8" s="35"/>
      <c r="E8" s="7" t="str">
        <f>IF(D8=1,10,"")</f>
        <v/>
      </c>
      <c r="F8" s="8" t="s">
        <v>21</v>
      </c>
      <c r="H8" s="44">
        <v>2</v>
      </c>
    </row>
    <row r="9" spans="2:8" ht="21" customHeight="1" x14ac:dyDescent="0.55000000000000004">
      <c r="B9" s="12" t="s">
        <v>26</v>
      </c>
      <c r="C9" s="5" t="s">
        <v>27</v>
      </c>
      <c r="D9" s="35"/>
      <c r="E9" s="7" t="str">
        <f>IF(D9&gt;=1,5*D9,"")</f>
        <v/>
      </c>
      <c r="F9" s="8" t="s">
        <v>21</v>
      </c>
      <c r="H9" s="44">
        <v>3</v>
      </c>
    </row>
    <row r="10" spans="2:8" ht="21" customHeight="1" x14ac:dyDescent="0.55000000000000004">
      <c r="B10" s="12" t="s">
        <v>28</v>
      </c>
      <c r="C10" s="5" t="s">
        <v>29</v>
      </c>
      <c r="D10" s="35"/>
      <c r="E10" s="7" t="str">
        <f>IF(D10&gt;=1,18*D10,"")</f>
        <v/>
      </c>
      <c r="F10" s="8" t="s">
        <v>21</v>
      </c>
      <c r="H10" s="44">
        <v>4</v>
      </c>
    </row>
    <row r="11" spans="2:8" ht="21" customHeight="1" x14ac:dyDescent="0.55000000000000004">
      <c r="B11" s="12" t="s">
        <v>30</v>
      </c>
      <c r="C11" s="5" t="s">
        <v>31</v>
      </c>
      <c r="D11" s="35"/>
      <c r="E11" s="7" t="str">
        <f>IF(D11&gt;=1,10*D11,"")</f>
        <v/>
      </c>
      <c r="F11" s="8" t="s">
        <v>21</v>
      </c>
      <c r="H11" s="44">
        <v>5</v>
      </c>
    </row>
    <row r="12" spans="2:8" ht="21" customHeight="1" x14ac:dyDescent="0.55000000000000004">
      <c r="B12" s="12" t="s">
        <v>32</v>
      </c>
      <c r="C12" s="5" t="s">
        <v>33</v>
      </c>
      <c r="D12" s="35"/>
      <c r="E12" s="7" t="str">
        <f>IF(D12&gt;=1,13*D12,"")</f>
        <v/>
      </c>
      <c r="F12" s="8" t="s">
        <v>21</v>
      </c>
    </row>
    <row r="13" spans="2:8" ht="21" customHeight="1" x14ac:dyDescent="0.55000000000000004">
      <c r="B13" s="12" t="s">
        <v>34</v>
      </c>
      <c r="C13" s="5" t="s">
        <v>35</v>
      </c>
      <c r="D13" s="35"/>
      <c r="E13" s="7" t="str">
        <f>IF(D13&gt;=1,1*D13,"")</f>
        <v/>
      </c>
      <c r="F13" s="8" t="s">
        <v>21</v>
      </c>
    </row>
    <row r="14" spans="2:8" ht="21" customHeight="1" x14ac:dyDescent="0.55000000000000004">
      <c r="B14" s="12" t="s">
        <v>36</v>
      </c>
      <c r="C14" s="5" t="s">
        <v>37</v>
      </c>
      <c r="D14" s="35"/>
      <c r="E14" s="7" t="str">
        <f>IF(D14&gt;=1,10*D14,"")</f>
        <v/>
      </c>
      <c r="F14" s="8" t="s">
        <v>21</v>
      </c>
    </row>
    <row r="15" spans="2:8" ht="21" customHeight="1" x14ac:dyDescent="0.55000000000000004">
      <c r="B15" s="12" t="s">
        <v>38</v>
      </c>
      <c r="C15" s="5" t="s">
        <v>39</v>
      </c>
      <c r="D15" s="35"/>
      <c r="E15" s="7" t="str">
        <f>IF(D15&gt;=1,12*D15,"")</f>
        <v/>
      </c>
      <c r="F15" s="8" t="s">
        <v>21</v>
      </c>
    </row>
    <row r="16" spans="2:8" ht="21" customHeight="1" x14ac:dyDescent="0.55000000000000004">
      <c r="B16" s="12" t="s">
        <v>40</v>
      </c>
      <c r="C16" s="5" t="s">
        <v>41</v>
      </c>
      <c r="D16" s="35"/>
      <c r="E16" s="7" t="str">
        <f>IF(D16=1,1,"")</f>
        <v/>
      </c>
      <c r="F16" s="8" t="s">
        <v>21</v>
      </c>
    </row>
    <row r="17" spans="2:19" ht="21" customHeight="1" x14ac:dyDescent="0.55000000000000004">
      <c r="B17" s="12" t="s">
        <v>42</v>
      </c>
      <c r="C17" s="5" t="s">
        <v>43</v>
      </c>
      <c r="D17" s="35"/>
      <c r="E17" s="7" t="str">
        <f>IF(D17=1,5,"")</f>
        <v/>
      </c>
      <c r="F17" s="8" t="s">
        <v>21</v>
      </c>
    </row>
    <row r="18" spans="2:19" ht="21" customHeight="1" x14ac:dyDescent="0.55000000000000004">
      <c r="B18" s="12" t="s">
        <v>44</v>
      </c>
      <c r="C18" s="5" t="s">
        <v>45</v>
      </c>
      <c r="D18" s="35"/>
      <c r="E18" s="7" t="str">
        <f>IF(D18=1,1,"")</f>
        <v/>
      </c>
      <c r="F18" s="8" t="s">
        <v>21</v>
      </c>
      <c r="G18" s="2"/>
    </row>
    <row r="19" spans="2:19" ht="21" customHeight="1" thickBot="1" x14ac:dyDescent="0.6">
      <c r="B19" s="13" t="s">
        <v>46</v>
      </c>
      <c r="C19" s="6" t="s">
        <v>47</v>
      </c>
      <c r="D19" s="36"/>
      <c r="E19" s="7" t="str">
        <f>IF(D19=1,1,"")</f>
        <v/>
      </c>
      <c r="F19" s="8" t="s">
        <v>21</v>
      </c>
    </row>
    <row r="20" spans="2:19" ht="18.5" thickBot="1" x14ac:dyDescent="0.6">
      <c r="D20" s="16"/>
      <c r="E20" s="9">
        <f>SUM(E6:E19)</f>
        <v>0</v>
      </c>
      <c r="F20" s="9" t="s">
        <v>21</v>
      </c>
    </row>
    <row r="21" spans="2:19" ht="18.5" thickBot="1" x14ac:dyDescent="0.6">
      <c r="C21" s="43" t="s">
        <v>48</v>
      </c>
      <c r="D21" s="18" t="str">
        <f>IF(D4&gt;0,"記載あり",IF(D5="所得なし",0,IF(AND(D5="○",E20&gt;0),IF(((E20*10000-(D3-2000000))*0.05)&lt;2500,1500,(E20*10000-(D3-2000000))*0.05*6/10),IF(AND(D5="×",E20&gt;0),(MIN(E20*10000,D3))*0.05*6/10,"必要箇所未入力"))))</f>
        <v>必要箇所未入力</v>
      </c>
      <c r="E21" s="19" t="s">
        <v>14</v>
      </c>
    </row>
    <row r="25" spans="2:19" x14ac:dyDescent="0.55000000000000004">
      <c r="S25" s="17"/>
    </row>
  </sheetData>
  <sheetProtection password="CC73" sheet="1" scenarios="1"/>
  <phoneticPr fontId="2"/>
  <dataValidations count="2">
    <dataValidation type="list" allowBlank="1" showInputMessage="1" showErrorMessage="1" sqref="D16:D19 D6:D8" xr:uid="{51237EAD-16B8-40AD-A537-2084FF230EC4}">
      <formula1>$H$6:$H$7</formula1>
    </dataValidation>
    <dataValidation type="list" allowBlank="1" showInputMessage="1" showErrorMessage="1" sqref="D9:D15" xr:uid="{D8F3E336-D1AD-4147-9029-AD7BB2F21702}">
      <formula1>$H$6:$H$11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CE1E-5260-4FE3-883C-52CF8089F608}">
  <dimension ref="B1:S25"/>
  <sheetViews>
    <sheetView zoomScaleNormal="100" workbookViewId="0">
      <selection activeCell="D1" sqref="D1"/>
    </sheetView>
  </sheetViews>
  <sheetFormatPr defaultRowHeight="18" x14ac:dyDescent="0.55000000000000004"/>
  <cols>
    <col min="1" max="1" width="2.1640625" customWidth="1"/>
    <col min="2" max="2" width="3.9140625" customWidth="1"/>
    <col min="3" max="3" width="47" customWidth="1"/>
    <col min="4" max="4" width="14.58203125" style="1" customWidth="1"/>
    <col min="5" max="6" width="6.6640625" customWidth="1"/>
    <col min="11" max="11" width="5" customWidth="1"/>
  </cols>
  <sheetData>
    <row r="1" spans="2:8" x14ac:dyDescent="0.55000000000000004">
      <c r="B1" s="2" t="s">
        <v>49</v>
      </c>
      <c r="D1" s="41" t="s">
        <v>11</v>
      </c>
    </row>
    <row r="2" spans="2:8" ht="8" customHeight="1" thickBot="1" x14ac:dyDescent="0.6"/>
    <row r="3" spans="2:8" ht="21" customHeight="1" thickBot="1" x14ac:dyDescent="0.6">
      <c r="B3" s="15" t="s">
        <v>12</v>
      </c>
      <c r="C3" s="14" t="s">
        <v>13</v>
      </c>
      <c r="D3" s="33"/>
      <c r="E3" s="3" t="s">
        <v>14</v>
      </c>
      <c r="F3" s="42" t="s">
        <v>50</v>
      </c>
    </row>
    <row r="4" spans="2:8" ht="21" customHeight="1" thickBot="1" x14ac:dyDescent="0.6">
      <c r="B4" s="39"/>
      <c r="C4" s="40" t="s">
        <v>16</v>
      </c>
      <c r="D4" s="33"/>
      <c r="E4" s="3" t="s">
        <v>14</v>
      </c>
      <c r="F4" s="2" t="s">
        <v>17</v>
      </c>
    </row>
    <row r="5" spans="2:8" ht="18.5" thickBot="1" x14ac:dyDescent="0.6">
      <c r="B5" s="10"/>
      <c r="C5" s="37" t="s">
        <v>18</v>
      </c>
      <c r="D5" s="38" t="str">
        <f>IF(D3="","",IF(D3&gt;2000000,"○",IF(D3=0,"所得なし","×")))</f>
        <v/>
      </c>
      <c r="E5" s="8"/>
    </row>
    <row r="6" spans="2:8" ht="21" customHeight="1" x14ac:dyDescent="0.55000000000000004">
      <c r="B6" s="11" t="s">
        <v>19</v>
      </c>
      <c r="C6" s="4" t="s">
        <v>20</v>
      </c>
      <c r="D6" s="34"/>
      <c r="E6" s="7" t="str">
        <f>IF(D6=1,5,"")</f>
        <v/>
      </c>
      <c r="F6" s="8" t="s">
        <v>21</v>
      </c>
      <c r="G6" s="2"/>
    </row>
    <row r="7" spans="2:8" ht="21" customHeight="1" x14ac:dyDescent="0.55000000000000004">
      <c r="B7" s="12" t="s">
        <v>22</v>
      </c>
      <c r="C7" s="5" t="s">
        <v>23</v>
      </c>
      <c r="D7" s="35"/>
      <c r="E7" s="7" t="str">
        <f t="shared" ref="E7" si="0">IF(D7=1,5,"")</f>
        <v/>
      </c>
      <c r="F7" s="8" t="s">
        <v>21</v>
      </c>
      <c r="H7" s="44">
        <v>1</v>
      </c>
    </row>
    <row r="8" spans="2:8" ht="21" customHeight="1" x14ac:dyDescent="0.55000000000000004">
      <c r="B8" s="12" t="s">
        <v>24</v>
      </c>
      <c r="C8" s="5" t="s">
        <v>25</v>
      </c>
      <c r="D8" s="35"/>
      <c r="E8" s="7" t="str">
        <f>IF(D8=1,10,"")</f>
        <v/>
      </c>
      <c r="F8" s="8" t="s">
        <v>21</v>
      </c>
      <c r="H8" s="44">
        <v>2</v>
      </c>
    </row>
    <row r="9" spans="2:8" ht="21" customHeight="1" x14ac:dyDescent="0.55000000000000004">
      <c r="B9" s="12" t="s">
        <v>26</v>
      </c>
      <c r="C9" s="5" t="s">
        <v>27</v>
      </c>
      <c r="D9" s="35"/>
      <c r="E9" s="7" t="str">
        <f>IF(D9&gt;=1,5*D9,"")</f>
        <v/>
      </c>
      <c r="F9" s="8" t="s">
        <v>21</v>
      </c>
      <c r="H9" s="44">
        <v>3</v>
      </c>
    </row>
    <row r="10" spans="2:8" ht="21" customHeight="1" x14ac:dyDescent="0.55000000000000004">
      <c r="B10" s="12" t="s">
        <v>28</v>
      </c>
      <c r="C10" s="5" t="s">
        <v>29</v>
      </c>
      <c r="D10" s="35"/>
      <c r="E10" s="7" t="str">
        <f>IF(D10&gt;=1,18*D10,"")</f>
        <v/>
      </c>
      <c r="F10" s="8" t="s">
        <v>21</v>
      </c>
      <c r="H10" s="44">
        <v>4</v>
      </c>
    </row>
    <row r="11" spans="2:8" ht="21" customHeight="1" x14ac:dyDescent="0.55000000000000004">
      <c r="B11" s="12" t="s">
        <v>30</v>
      </c>
      <c r="C11" s="5" t="s">
        <v>31</v>
      </c>
      <c r="D11" s="35"/>
      <c r="E11" s="7" t="str">
        <f>IF(D11&gt;=1,10*D11,"")</f>
        <v/>
      </c>
      <c r="F11" s="8" t="s">
        <v>21</v>
      </c>
      <c r="H11" s="44">
        <v>5</v>
      </c>
    </row>
    <row r="12" spans="2:8" ht="21" customHeight="1" x14ac:dyDescent="0.55000000000000004">
      <c r="B12" s="12" t="s">
        <v>32</v>
      </c>
      <c r="C12" s="5" t="s">
        <v>33</v>
      </c>
      <c r="D12" s="35"/>
      <c r="E12" s="7" t="str">
        <f>IF(D12&gt;=1,13*D12,"")</f>
        <v/>
      </c>
      <c r="F12" s="8" t="s">
        <v>21</v>
      </c>
    </row>
    <row r="13" spans="2:8" ht="21" customHeight="1" x14ac:dyDescent="0.55000000000000004">
      <c r="B13" s="12" t="s">
        <v>34</v>
      </c>
      <c r="C13" s="5" t="s">
        <v>35</v>
      </c>
      <c r="D13" s="35"/>
      <c r="E13" s="7" t="str">
        <f>IF(D13&gt;=1,1*D13,"")</f>
        <v/>
      </c>
      <c r="F13" s="8" t="s">
        <v>21</v>
      </c>
    </row>
    <row r="14" spans="2:8" ht="21" customHeight="1" x14ac:dyDescent="0.55000000000000004">
      <c r="B14" s="12" t="s">
        <v>36</v>
      </c>
      <c r="C14" s="5" t="s">
        <v>37</v>
      </c>
      <c r="D14" s="35"/>
      <c r="E14" s="7" t="str">
        <f>IF(D14&gt;=1,10*D14,"")</f>
        <v/>
      </c>
      <c r="F14" s="8" t="s">
        <v>21</v>
      </c>
    </row>
    <row r="15" spans="2:8" ht="21" customHeight="1" x14ac:dyDescent="0.55000000000000004">
      <c r="B15" s="12" t="s">
        <v>38</v>
      </c>
      <c r="C15" s="5" t="s">
        <v>39</v>
      </c>
      <c r="D15" s="35"/>
      <c r="E15" s="7" t="str">
        <f>IF(D15&gt;=1,12*D15,"")</f>
        <v/>
      </c>
      <c r="F15" s="8" t="s">
        <v>21</v>
      </c>
    </row>
    <row r="16" spans="2:8" ht="21" customHeight="1" x14ac:dyDescent="0.55000000000000004">
      <c r="B16" s="12" t="s">
        <v>40</v>
      </c>
      <c r="C16" s="5" t="s">
        <v>41</v>
      </c>
      <c r="D16" s="35"/>
      <c r="E16" s="7" t="str">
        <f>IF(D16=1,1,"")</f>
        <v/>
      </c>
      <c r="F16" s="8" t="s">
        <v>21</v>
      </c>
    </row>
    <row r="17" spans="2:19" ht="21" customHeight="1" x14ac:dyDescent="0.55000000000000004">
      <c r="B17" s="12" t="s">
        <v>42</v>
      </c>
      <c r="C17" s="5" t="s">
        <v>43</v>
      </c>
      <c r="D17" s="35"/>
      <c r="E17" s="7" t="str">
        <f>IF(D17=1,5,"")</f>
        <v/>
      </c>
      <c r="F17" s="8" t="s">
        <v>21</v>
      </c>
    </row>
    <row r="18" spans="2:19" ht="21" customHeight="1" x14ac:dyDescent="0.55000000000000004">
      <c r="B18" s="12" t="s">
        <v>44</v>
      </c>
      <c r="C18" s="5" t="s">
        <v>45</v>
      </c>
      <c r="D18" s="35"/>
      <c r="E18" s="7" t="str">
        <f>IF(D18=1,1,"")</f>
        <v/>
      </c>
      <c r="F18" s="8" t="s">
        <v>21</v>
      </c>
      <c r="G18" s="2"/>
    </row>
    <row r="19" spans="2:19" ht="21" customHeight="1" thickBot="1" x14ac:dyDescent="0.6">
      <c r="B19" s="13" t="s">
        <v>46</v>
      </c>
      <c r="C19" s="6" t="s">
        <v>47</v>
      </c>
      <c r="D19" s="36"/>
      <c r="E19" s="7" t="str">
        <f>IF(D19=1,1,"")</f>
        <v/>
      </c>
      <c r="F19" s="8" t="s">
        <v>21</v>
      </c>
    </row>
    <row r="20" spans="2:19" ht="18.5" thickBot="1" x14ac:dyDescent="0.6">
      <c r="D20" s="16"/>
      <c r="E20" s="9">
        <f>SUM(E6:E19)</f>
        <v>0</v>
      </c>
      <c r="F20" s="9" t="s">
        <v>21</v>
      </c>
    </row>
    <row r="21" spans="2:19" ht="18.5" thickBot="1" x14ac:dyDescent="0.6">
      <c r="C21" s="43" t="s">
        <v>48</v>
      </c>
      <c r="D21" s="18" t="str">
        <f>IF(D4&gt;0,"記載あり",IF(D5="所得なし",0,IF(AND(D5="○",E20&gt;0),IF(((E20*10000-(D3-2000000))*0.05)&lt;2500,1500,(E20*10000-(D3-2000000))*0.05*6/10),IF(AND(D5="×",E20&gt;0),(MIN(E20*10000,D3))*0.05*6/10,"必要箇所未入力"))))</f>
        <v>必要箇所未入力</v>
      </c>
      <c r="E21" s="19" t="s">
        <v>14</v>
      </c>
    </row>
    <row r="25" spans="2:19" x14ac:dyDescent="0.55000000000000004">
      <c r="S25" s="17"/>
    </row>
  </sheetData>
  <sheetProtection password="CC73" sheet="1" scenarios="1"/>
  <phoneticPr fontId="2"/>
  <dataValidations count="2">
    <dataValidation type="list" allowBlank="1" showInputMessage="1" showErrorMessage="1" sqref="D9:D15" xr:uid="{66A6F1DE-E005-4680-8B5D-0E5E46EBC90C}">
      <formula1>$H$6:$H$11</formula1>
    </dataValidation>
    <dataValidation type="list" allowBlank="1" showInputMessage="1" showErrorMessage="1" sqref="D16:D19 D6:D8" xr:uid="{BA8EE5B5-F9DE-4D9E-A01B-8586788A1B77}">
      <formula1>$H$6:$H$7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FA27-70C8-4BD0-99E5-F7752258A08B}">
  <dimension ref="B2:I15"/>
  <sheetViews>
    <sheetView zoomScaleNormal="100" workbookViewId="0">
      <selection activeCell="C21" sqref="C21"/>
    </sheetView>
  </sheetViews>
  <sheetFormatPr defaultRowHeight="18" x14ac:dyDescent="0.55000000000000004"/>
  <cols>
    <col min="1" max="1" width="3.5" customWidth="1"/>
    <col min="2" max="2" width="5.1640625" customWidth="1"/>
    <col min="3" max="3" width="10.08203125" customWidth="1"/>
    <col min="4" max="4" width="19" customWidth="1"/>
    <col min="6" max="6" width="15.58203125" customWidth="1"/>
    <col min="7" max="7" width="6.6640625" customWidth="1"/>
    <col min="8" max="8" width="19.1640625" customWidth="1"/>
    <col min="9" max="9" width="3.9140625" style="10" customWidth="1"/>
  </cols>
  <sheetData>
    <row r="2" spans="2:9" ht="22.5" x14ac:dyDescent="0.55000000000000004">
      <c r="B2" s="25" t="s">
        <v>1</v>
      </c>
      <c r="C2" s="24" t="s">
        <v>51</v>
      </c>
    </row>
    <row r="3" spans="2:9" ht="19" x14ac:dyDescent="0.55000000000000004">
      <c r="C3" s="26" t="s">
        <v>52</v>
      </c>
    </row>
    <row r="5" spans="2:9" ht="22.5" x14ac:dyDescent="0.55000000000000004">
      <c r="B5" s="25" t="s">
        <v>3</v>
      </c>
      <c r="C5" s="24" t="s">
        <v>53</v>
      </c>
    </row>
    <row r="7" spans="2:9" ht="38" customHeight="1" x14ac:dyDescent="0.55000000000000004">
      <c r="C7" s="46" t="s">
        <v>54</v>
      </c>
      <c r="D7" s="29" t="s">
        <v>55</v>
      </c>
      <c r="E7" s="10"/>
      <c r="F7" s="29" t="s">
        <v>56</v>
      </c>
    </row>
    <row r="8" spans="2:9" ht="21.65" customHeight="1" x14ac:dyDescent="0.55000000000000004">
      <c r="C8" s="46"/>
      <c r="D8" s="27" t="str">
        <f>IF(保護者１!D21="必要箇所未入力","必要箇所未入力",保護者１!D3*0.06)</f>
        <v>必要箇所未入力</v>
      </c>
      <c r="E8" s="10" t="s">
        <v>57</v>
      </c>
      <c r="F8" s="27" t="str">
        <f>IF(保護者１!D21="記載あり",保護者１!D4,保護者１!D21)</f>
        <v>必要箇所未入力</v>
      </c>
      <c r="G8" s="10" t="s">
        <v>58</v>
      </c>
      <c r="H8" s="28" t="e">
        <f>D8-F8</f>
        <v>#VALUE!</v>
      </c>
      <c r="I8" s="10" t="s">
        <v>14</v>
      </c>
    </row>
    <row r="10" spans="2:9" ht="38" customHeight="1" x14ac:dyDescent="0.55000000000000004">
      <c r="C10" s="46" t="s">
        <v>59</v>
      </c>
      <c r="D10" s="29" t="s">
        <v>55</v>
      </c>
      <c r="E10" s="10"/>
      <c r="F10" s="29" t="s">
        <v>56</v>
      </c>
    </row>
    <row r="11" spans="2:9" ht="21.65" customHeight="1" x14ac:dyDescent="0.55000000000000004">
      <c r="C11" s="46"/>
      <c r="D11" s="27" t="str">
        <f>IF(保護者２!D21="必要箇所未入力","必要箇所未入力",保護者２!D3*0.06)</f>
        <v>必要箇所未入力</v>
      </c>
      <c r="E11" s="10" t="s">
        <v>57</v>
      </c>
      <c r="F11" s="27" t="str">
        <f>IF(保護者２!D21="記載あり",保護者２!D4,保護者２!D21)</f>
        <v>必要箇所未入力</v>
      </c>
      <c r="G11" s="10" t="s">
        <v>58</v>
      </c>
      <c r="H11" s="28" t="e">
        <f>D11-F11</f>
        <v>#VALUE!</v>
      </c>
      <c r="I11" s="10" t="s">
        <v>14</v>
      </c>
    </row>
    <row r="13" spans="2:9" ht="24" customHeight="1" x14ac:dyDescent="0.55000000000000004">
      <c r="G13" s="30" t="s">
        <v>60</v>
      </c>
      <c r="H13" s="31" t="e">
        <f>H8+H11</f>
        <v>#VALUE!</v>
      </c>
      <c r="I13" s="32" t="s">
        <v>14</v>
      </c>
    </row>
    <row r="14" spans="2:9" ht="18.649999999999999" customHeight="1" thickBot="1" x14ac:dyDescent="0.6"/>
    <row r="15" spans="2:9" ht="24" customHeight="1" thickBot="1" x14ac:dyDescent="0.6">
      <c r="B15" s="25" t="s">
        <v>5</v>
      </c>
      <c r="C15" s="24" t="s">
        <v>61</v>
      </c>
      <c r="D15" s="47" t="str">
        <f>IF(ISERROR(H13),"必要箇所未入力",IF(H13&lt;=0,"非課税世帯：補助率10/10",IF(H13&lt;51300,"年収目安350万円未満世帯：補助率2/3","補助対象世帯ではありません")))</f>
        <v>必要箇所未入力</v>
      </c>
      <c r="E15" s="48"/>
      <c r="F15" s="49"/>
      <c r="I15"/>
    </row>
  </sheetData>
  <sheetProtection password="CC73" sheet="1" objects="1" scenarios="1"/>
  <mergeCells count="3">
    <mergeCell ref="C7:C8"/>
    <mergeCell ref="C10:C11"/>
    <mergeCell ref="D15:F1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使い方</vt:lpstr>
      <vt:lpstr>保護者１</vt:lpstr>
      <vt:lpstr>保護者２</vt:lpstr>
      <vt:lpstr>仮判定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2024-03-22T01:55:54Z</dcterms:created>
  <dcterms:modified xsi:type="dcterms:W3CDTF">2024-03-22T01:56:55Z</dcterms:modified>
  <cp:category/>
  <cp:contentStatus/>
</cp:coreProperties>
</file>