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xr:revisionPtr revIDLastSave="2" documentId="13_ncr:1_{D2C6F009-2C0E-4AA7-A2D8-06223071CF99}" xr6:coauthVersionLast="36" xr6:coauthVersionMax="36" xr10:uidLastSave="{612492AC-CC2F-4244-96C1-36EE774CC660}"/>
  <bookViews>
    <workbookView xWindow="-110" yWindow="-110" windowWidth="19420" windowHeight="10420" xr2:uid="{00000000-000D-0000-FFFF-FFFF00000000}"/>
  </bookViews>
  <sheets>
    <sheet name="令和２年度実施計画分" sheetId="1" r:id="rId1"/>
  </sheets>
  <externalReferences>
    <externalReference r:id="rId2"/>
    <externalReference r:id="rId3"/>
    <externalReference r:id="rId4"/>
    <externalReference r:id="rId5"/>
  </externalReferences>
  <definedNames>
    <definedName name="_xlnm._FilterDatabase" localSheetId="0" hidden="1">令和２年度実施計画分!$A$3:$J$78</definedName>
    <definedName name="_xlnm.Print_Area" localSheetId="0">令和２年度実施計画分!$A$1:$K$79</definedName>
    <definedName name="_xlnm.Print_Titles" localSheetId="0">令和２年度実施計画分!$3:$5</definedName>
    <definedName name="事業実施期間">[1]―!$G$1:$G$13</definedName>
    <definedName name="補助単独">[2]―!$A$1:$A$2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G19" i="1"/>
  <c r="G18" i="1"/>
  <c r="F18" i="1"/>
  <c r="G23" i="1" l="1"/>
  <c r="G13" i="1" l="1"/>
  <c r="F13" i="1"/>
  <c r="G6" i="1"/>
  <c r="G14" i="1"/>
  <c r="G25" i="1"/>
  <c r="G27" i="1"/>
  <c r="G33" i="1"/>
  <c r="G34" i="1"/>
  <c r="F6" i="1"/>
  <c r="F14" i="1"/>
  <c r="F23" i="1"/>
  <c r="F25" i="1"/>
  <c r="F27" i="1"/>
  <c r="F33" i="1"/>
  <c r="F34" i="1"/>
</calcChain>
</file>

<file path=xl/sharedStrings.xml><?xml version="1.0" encoding="utf-8"?>
<sst xmlns="http://schemas.openxmlformats.org/spreadsheetml/2006/main" count="523" uniqueCount="342">
  <si>
    <t>新型コロナウイルス感染症対応地方創生臨時交付金効果検証【令和２年度実施計画分】</t>
    <rPh sb="0" eb="2">
      <t>シンガタ</t>
    </rPh>
    <rPh sb="9" eb="12">
      <t>カンセンショウ</t>
    </rPh>
    <rPh sb="12" eb="14">
      <t>タイオウ</t>
    </rPh>
    <rPh sb="14" eb="18">
      <t>チホウソウセイ</t>
    </rPh>
    <rPh sb="18" eb="23">
      <t>リンジコウフキン</t>
    </rPh>
    <rPh sb="23" eb="25">
      <t>コウカ</t>
    </rPh>
    <rPh sb="25" eb="27">
      <t>ケンショウ</t>
    </rPh>
    <rPh sb="28" eb="30">
      <t>レイワ</t>
    </rPh>
    <rPh sb="31" eb="33">
      <t>ネンド</t>
    </rPh>
    <rPh sb="33" eb="38">
      <t>ジッシケイカクブン</t>
    </rPh>
    <phoneticPr fontId="1"/>
  </si>
  <si>
    <t>No</t>
    <phoneticPr fontId="1"/>
  </si>
  <si>
    <t>事業名</t>
    <rPh sb="0" eb="3">
      <t>ジギョウメイ</t>
    </rPh>
    <phoneticPr fontId="1"/>
  </si>
  <si>
    <t>事業概要
①目的・効果
②交付金を充当する経費内容
③積算根拠（対象数、単価等）
④事業の対象（交付対象者、対象施設等）</t>
    <rPh sb="0" eb="4">
      <t>ジギョウガイヨウ</t>
    </rPh>
    <rPh sb="6" eb="8">
      <t>モクテキ</t>
    </rPh>
    <rPh sb="9" eb="11">
      <t>コウカ</t>
    </rPh>
    <rPh sb="13" eb="16">
      <t>コウフキン</t>
    </rPh>
    <rPh sb="17" eb="19">
      <t>ジュウトウ</t>
    </rPh>
    <rPh sb="21" eb="23">
      <t>ケイヒ</t>
    </rPh>
    <rPh sb="23" eb="25">
      <t>ナイヨウ</t>
    </rPh>
    <rPh sb="27" eb="29">
      <t>セキサン</t>
    </rPh>
    <rPh sb="29" eb="31">
      <t>コンキョ</t>
    </rPh>
    <rPh sb="32" eb="35">
      <t>タイショウスウ</t>
    </rPh>
    <rPh sb="36" eb="38">
      <t>タンカ</t>
    </rPh>
    <rPh sb="38" eb="39">
      <t>トウ</t>
    </rPh>
    <rPh sb="42" eb="44">
      <t>ジギョウ</t>
    </rPh>
    <rPh sb="45" eb="47">
      <t>タイショウ</t>
    </rPh>
    <rPh sb="48" eb="50">
      <t>コウフ</t>
    </rPh>
    <rPh sb="50" eb="53">
      <t>タイショウシャ</t>
    </rPh>
    <rPh sb="54" eb="56">
      <t>タイショウ</t>
    </rPh>
    <rPh sb="56" eb="58">
      <t>シセツ</t>
    </rPh>
    <rPh sb="58" eb="59">
      <t>トウ</t>
    </rPh>
    <phoneticPr fontId="1"/>
  </si>
  <si>
    <t>事業始期</t>
    <rPh sb="0" eb="4">
      <t>ジギョウシキ</t>
    </rPh>
    <phoneticPr fontId="1"/>
  </si>
  <si>
    <t>事業終期</t>
    <rPh sb="0" eb="4">
      <t>ジギョウシュウキ</t>
    </rPh>
    <phoneticPr fontId="1"/>
  </si>
  <si>
    <t>事業実績</t>
    <rPh sb="0" eb="4">
      <t>ジギョウジッセキ</t>
    </rPh>
    <phoneticPr fontId="1"/>
  </si>
  <si>
    <t>担当課</t>
    <rPh sb="2" eb="3">
      <t>カ</t>
    </rPh>
    <phoneticPr fontId="1"/>
  </si>
  <si>
    <t>総事業費（千円）</t>
    <rPh sb="0" eb="4">
      <t>ソウジギョウヒ</t>
    </rPh>
    <rPh sb="5" eb="6">
      <t>セン</t>
    </rPh>
    <rPh sb="6" eb="7">
      <t>エン</t>
    </rPh>
    <phoneticPr fontId="1"/>
  </si>
  <si>
    <t>取組実績</t>
    <rPh sb="0" eb="2">
      <t>トリクミ</t>
    </rPh>
    <rPh sb="2" eb="4">
      <t>ジッセキ</t>
    </rPh>
    <phoneticPr fontId="1"/>
  </si>
  <si>
    <t>効果検証</t>
    <rPh sb="0" eb="2">
      <t>コウカ</t>
    </rPh>
    <rPh sb="2" eb="4">
      <t>ケンショウ</t>
    </rPh>
    <phoneticPr fontId="1"/>
  </si>
  <si>
    <t>交付対象経費（千円）</t>
    <rPh sb="0" eb="2">
      <t>コウフ</t>
    </rPh>
    <rPh sb="2" eb="4">
      <t>タイショウ</t>
    </rPh>
    <rPh sb="4" eb="6">
      <t>ケイヒ</t>
    </rPh>
    <rPh sb="7" eb="8">
      <t>セン</t>
    </rPh>
    <rPh sb="8" eb="9">
      <t>エン</t>
    </rPh>
    <phoneticPr fontId="1"/>
  </si>
  <si>
    <t>情報発信強化事業</t>
  </si>
  <si>
    <t>①　感染症関係の必要な情報が必要な方に届くよう、様々な媒体を活用して情報発信を強化。
②、③
・知事記者会見等のテレビ放送等　　　　　9,416千円
・チラシ・ポスター、テレビ・ラジオＣＭでの感染症情報の発信や接触確認アプリＣＯＣＯＡの普及啓発　3,000千円
・感染拡大防止のため、外出自粛中においても高齢者が自宅でできる介護予防体操をテレビで発信　1,980千円
④　－</t>
  </si>
  <si>
    <t>R2.4</t>
  </si>
  <si>
    <t>R3.3</t>
  </si>
  <si>
    <t>メディアプロモーション課</t>
    <rPh sb="11" eb="12">
      <t>カ</t>
    </rPh>
    <phoneticPr fontId="1"/>
  </si>
  <si>
    <t>①　感染症関係の必要な情報が必要な方に届くよう、様々な媒体を活用して情報発信を強化。
②、③
・知事記者会見等のテレビ放送等　　　　　　2,035千円
・ポスター、テレビ・ラジオＣＭ、SNSでの感染症情報の発信  6,839千円
④　－</t>
    <phoneticPr fontId="9"/>
  </si>
  <si>
    <t>駅周辺などの県民動向解析、可視化事業</t>
  </si>
  <si>
    <t>①　－
②、③
・民間企業が保有する携帯電話の位置情報の分析
　2,200千円／月×1か月
④　－</t>
  </si>
  <si>
    <t>医療機関における新型コロナウイルス感染症患者の受入れ促進事業</t>
  </si>
  <si>
    <t>①　－
②、③
・消毒液等購入費補助　13,860千円　
・院内感染等による休業等からの早期再開支援
　・消毒経費補助 25,200千円
　　（緊急包括支援交付金の基準単価超分）
　・保険適用外の無症状者のPCR検査費用 80,000千円
　　（15箇所分）
・入院患者増加に備えた人材確保（研修等）　73,150千円
④医療機関</t>
  </si>
  <si>
    <t>ありがとう！！ぐんまメディカルスタッフ応援金（ＭＳＯ）</t>
  </si>
  <si>
    <t>①最もリスクの高い現場で頑張っている医療従事者等を応援し、モチベーションアップによる「新型コロナに負けない医療体制の整備」を図る。
②医療従事者への手当・一時金等や宿泊費、患者受入れに伴う医療機関の減収や施設改修を補助
③手当・一時金等（最大10万円／人）200,000千円
　宿泊費（最大8千円／泊）　　　　 225,928千円
　医療機関支援　　　　　　　　　　575,000千円
　（最大100万円／床（ICUは最大200万円／床
　 R3.2.1以降の新たな確保病床は最大300万円／床）
④医療機関</t>
    <rPh sb="227" eb="229">
      <t>イコウ</t>
    </rPh>
    <rPh sb="230" eb="231">
      <t>アラ</t>
    </rPh>
    <rPh sb="233" eb="235">
      <t>カクホ</t>
    </rPh>
    <rPh sb="235" eb="237">
      <t>ビョウショウ</t>
    </rPh>
    <rPh sb="238" eb="240">
      <t>サイダイ</t>
    </rPh>
    <rPh sb="243" eb="245">
      <t>マンエン</t>
    </rPh>
    <rPh sb="246" eb="247">
      <t>ユカ</t>
    </rPh>
    <phoneticPr fontId="9"/>
  </si>
  <si>
    <t>地域の感染状況等を踏まえたきめ細かい医療提供体制等構築事業</t>
  </si>
  <si>
    <t>①　－
②、③
・帰国者・接触者外来設置　234,631千円(32か所分)（運営費補助等）
・発熱外来設置　　　　　　170,499千円(18か所分)（運営費補助等）
・診療検査外来への協力金支給　85,000千円（170医療機関分）
・受入体制確保　299,540千円（病床確保料補助（緊急包括の上乗せ）、医療従事者の派遣に対する補助、回復者の転院受入病院への補助、陽性患者発生病院での患者の入院管理継続への補助　等）
・病院間の入院・転院調整をはじめとした効率的な病床稼働　（病院間調整センター運営委託等）　36,882千円
・検査体制の充実　117,996千円（衛生環境研究所検査室改修、シークエンサー購入、高齢者施設における発熱者等のＰＣＲ検査等）
・医療機関等へのマスク、消毒液等配布・備蓄 194,968千円
・きめ細やかな障害者対応　15,464千円（院内感染に備えた医療機関のバックアップ体制整備、介護者の感染時の訪問支援等）
・保健所業務のＩＣＴ化　23,523千円（タブレット導入、架電業務自動化等）
・インフルエンザ予防接種無償化　785,546千円（定期接種対象者約524千人の自己負担額を県が負担）
・医療機関・福祉施設のオンライン診療等体制整備　29,000千円
・医療費支払事務費　2,976千円
・医師会と高齢者施設等の連携による感染拡大防止対策　16,580千円
・クラスター対策チーム派遣支援　29,000千円（出動支援金、資機材整備費補助）
・感染状況等に応じた機動的な対応 518,876千円（県での個人防護具の備蓄等）
④医療機関、県</t>
    <rPh sb="119" eb="121">
      <t>ウケイレ</t>
    </rPh>
    <rPh sb="121" eb="123">
      <t>タイセイ</t>
    </rPh>
    <rPh sb="123" eb="125">
      <t>カクホ</t>
    </rPh>
    <rPh sb="133" eb="135">
      <t>センエン</t>
    </rPh>
    <rPh sb="136" eb="138">
      <t>ビョウショウ</t>
    </rPh>
    <rPh sb="138" eb="140">
      <t>カクホ</t>
    </rPh>
    <rPh sb="140" eb="141">
      <t>リョウ</t>
    </rPh>
    <rPh sb="141" eb="143">
      <t>ホジョ</t>
    </rPh>
    <rPh sb="144" eb="146">
      <t>キンキュウ</t>
    </rPh>
    <rPh sb="146" eb="148">
      <t>ホウカツ</t>
    </rPh>
    <rPh sb="149" eb="151">
      <t>ウワノ</t>
    </rPh>
    <rPh sb="154" eb="156">
      <t>イリョウ</t>
    </rPh>
    <rPh sb="156" eb="159">
      <t>ジュウジシャ</t>
    </rPh>
    <rPh sb="160" eb="162">
      <t>ハケン</t>
    </rPh>
    <rPh sb="163" eb="164">
      <t>タイ</t>
    </rPh>
    <rPh sb="166" eb="168">
      <t>ホジョ</t>
    </rPh>
    <rPh sb="169" eb="171">
      <t>カイフク</t>
    </rPh>
    <rPh sb="171" eb="172">
      <t>シャ</t>
    </rPh>
    <rPh sb="173" eb="175">
      <t>テンイン</t>
    </rPh>
    <rPh sb="175" eb="177">
      <t>ウケイレ</t>
    </rPh>
    <rPh sb="177" eb="179">
      <t>ビョウイン</t>
    </rPh>
    <rPh sb="181" eb="183">
      <t>ホジョ</t>
    </rPh>
    <rPh sb="184" eb="186">
      <t>ヨウセイ</t>
    </rPh>
    <rPh sb="186" eb="188">
      <t>カンジャ</t>
    </rPh>
    <rPh sb="188" eb="190">
      <t>ハッセイ</t>
    </rPh>
    <rPh sb="190" eb="192">
      <t>ビョウイン</t>
    </rPh>
    <rPh sb="194" eb="196">
      <t>カンジャ</t>
    </rPh>
    <rPh sb="197" eb="199">
      <t>ニュウイン</t>
    </rPh>
    <rPh sb="199" eb="201">
      <t>カンリ</t>
    </rPh>
    <rPh sb="201" eb="203">
      <t>ケイゾク</t>
    </rPh>
    <rPh sb="205" eb="207">
      <t>ホジョ</t>
    </rPh>
    <rPh sb="208" eb="209">
      <t>トウ</t>
    </rPh>
    <rPh sb="605" eb="607">
      <t>タイサク</t>
    </rPh>
    <rPh sb="610" eb="612">
      <t>ハケン</t>
    </rPh>
    <rPh sb="612" eb="614">
      <t>シエン</t>
    </rPh>
    <rPh sb="621" eb="623">
      <t>センエン</t>
    </rPh>
    <rPh sb="624" eb="626">
      <t>シュツドウ</t>
    </rPh>
    <rPh sb="626" eb="629">
      <t>シエンキン</t>
    </rPh>
    <rPh sb="630" eb="633">
      <t>シキザイ</t>
    </rPh>
    <rPh sb="633" eb="635">
      <t>セイビ</t>
    </rPh>
    <rPh sb="635" eb="636">
      <t>ヒ</t>
    </rPh>
    <rPh sb="636" eb="638">
      <t>ホジョ</t>
    </rPh>
    <phoneticPr fontId="9"/>
  </si>
  <si>
    <t>必需物品確保・供給事業</t>
  </si>
  <si>
    <t>①　－
②、③
・マスク、非接触型体温計等の購入・配布　 153,713千円
・マスク等増産のための設備等整備費補助　150,000千円
・マスク等の購入管理システムの構築　100,000千円
④事業者、県</t>
    <phoneticPr fontId="9"/>
  </si>
  <si>
    <t>①　－
②、③
・マスク、非接触型体温計等の購入・配布　117,984千円
④　－</t>
  </si>
  <si>
    <t>感染症対策事業継続支援金</t>
  </si>
  <si>
    <t>①休業要請に応じた事業者の事業継続を支援
②、③、④
・給付金　1事業者あたり20万円×9,720社＝1,944,000千円
・事務委託　35,221千円</t>
  </si>
  <si>
    <t>中小企業者の相談・申請支援事業</t>
  </si>
  <si>
    <t>①　－
②、③
・商工会等へのWeb会議システム導入による相談機能強化　4,257千円(8か所)
・出張相談会の開催　　　　　 1,640千円
④商工会等、県</t>
    <phoneticPr fontId="1"/>
  </si>
  <si>
    <t>在宅勤務導入推進事業</t>
  </si>
  <si>
    <t>①　－
②、③
・県職員のテレワーク導入のための環境整備　89,272千円
④　－</t>
  </si>
  <si>
    <t>業務プロセス改革課</t>
    <rPh sb="0" eb="2">
      <t>ギョウム</t>
    </rPh>
    <rPh sb="6" eb="9">
      <t>カイカクカ</t>
    </rPh>
    <phoneticPr fontId="1"/>
  </si>
  <si>
    <t>遠隔・オンライン学習等のためのＩＣＴ環境整備</t>
  </si>
  <si>
    <t>①　－
②、③
・県立高校等（ICT機器購入等）　　　136,443千円
・ICT教育の拠点となる小中学校を指定したモデル事業等　 20,116千円
④市町村、県</t>
    <rPh sb="0" eb="81">
      <t>タイサクハケンシエンセンエンシュツドウシエンキンシキザイセイビヒホジョ</t>
    </rPh>
    <phoneticPr fontId="9"/>
  </si>
  <si>
    <t>県内患者状況の分析</t>
  </si>
  <si>
    <t>①、②、③
　群馬大学と連携し、ピーク時の患者数等を分析（逐次見直し）することで、各種施策の検討に活用。
　委託料　2,834千円（12か月分）
④　－</t>
  </si>
  <si>
    <t>金融面での支援事業</t>
  </si>
  <si>
    <t>①　－
②、③
・保証料補助（中小企業者向け）670,264千円
・保証料補助及び利子補給（中小企業者向け）のための基金積立て　7,343,730千円
　（内訳）
　・保証料補助分　1,312,389千円　
   全期間保証料（据置分＋分割分）＝2,019,060千円
　うち、Ｒ３～６年度所要額　2,019,060×0.65＝1,312,389千円
　・利子補給分　6,031,341千円（Ｒ５～７年度分の合計）
      Ｒ５年度分　2,060,575千円　Ｒ６年度分　2,173,472千円　Ｒ７年度分　1,797,294千円
　（Ｒ８年度分　395,544千円）
　※基金の期間がＲ７年度までとされていることから、Ｒ５～７年度分を地方創生臨時交付金で積立て。
④金融機関</t>
    <rPh sb="200" eb="202">
      <t>ネンド</t>
    </rPh>
    <rPh sb="202" eb="203">
      <t>ブン</t>
    </rPh>
    <rPh sb="204" eb="206">
      <t>ゴウケイ</t>
    </rPh>
    <phoneticPr fontId="9"/>
  </si>
  <si>
    <t>花きの需要拡大事業</t>
  </si>
  <si>
    <t>①　－
②、③
・フォトコンテスト開催（事務費、賞品経費等）3,600千円
※インスタグラムでフラワーアレンジメント等の写真を公募し、選賞。
④　－</t>
  </si>
  <si>
    <t>公共的空間における感染拡大防止対策
（当初予算分）</t>
    <rPh sb="19" eb="21">
      <t>トウショ</t>
    </rPh>
    <rPh sb="21" eb="24">
      <t>ヨサンブン</t>
    </rPh>
    <phoneticPr fontId="9"/>
  </si>
  <si>
    <t>公共的空間における感染拡大防止対策
（予備費分）</t>
    <rPh sb="19" eb="22">
      <t>ヨビヒ</t>
    </rPh>
    <phoneticPr fontId="9"/>
  </si>
  <si>
    <t>①　公共空間での感染機会を削減するため、県有施設等における感染拡大防止対策を実施。
②、③
・一般県民等が利用する県有施設での感染症拡大防止対策　9,992千円
・Ｇメッセ群馬における屋外イベント環境整備　33,630千円
④　－</t>
    <phoneticPr fontId="9"/>
  </si>
  <si>
    <t>学校の臨時休業に伴う学習等への支援事業</t>
  </si>
  <si>
    <t>①　学校の臨時休業に伴う学習機会の減少や関係事業者への影響等に対応するための支援を実施。
②、③
・修学旅行を中止や延期した場合に必要となる経費　86,588千円
・感染症対策を講じながら学びを確保するための教員等の追加配置（国庫補助対象外経費（社会保険料等））　
　　　　　　　　　　　　　　　　　　　　　　　　　　　　　　　　　　　　　　　　12,076千円
・県立学校の休業により減少した給食搬入業者への補償　1,339千円
④　－</t>
    <phoneticPr fontId="1"/>
  </si>
  <si>
    <t>公共的空間における感染拡大防止対策
（補正予算分）</t>
    <rPh sb="19" eb="21">
      <t>ホセイ</t>
    </rPh>
    <rPh sb="21" eb="23">
      <t>ヨサン</t>
    </rPh>
    <phoneticPr fontId="9"/>
  </si>
  <si>
    <t>①　公共空間での感染機会を削減するため、県有施設等における感染拡大防止対策を実施。
②、③
・一般県民等が利用する県有施設での感染症拡大防止対策（消毒・清掃等のかかりまし経費、密回避のための施設改修等）　　　　　　　　　　　　　　　　　　186,982千円
④　－</t>
    <phoneticPr fontId="9"/>
  </si>
  <si>
    <t>①　学校の臨時休業に伴う学習機会の減少や関係事業者への影響等に対応するための支援を実施。
②、③
・小中学校の児童向けオンラインサポート授業テレビ放送　　9,738千円（62回分）
④　－</t>
    <phoneticPr fontId="1"/>
  </si>
  <si>
    <t>県立大学・家計急変学生支援</t>
  </si>
  <si>
    <t>①県立２大学（女子大・県民健康科学大）に通う、家計急変世帯の学生を支援するため、後期授業料を減免。
②、③　大学法人への交付金　8,930千円　（減免率1/2、100名分）
④　群馬県公立大学法人</t>
    <phoneticPr fontId="1"/>
  </si>
  <si>
    <t>群馬交響楽団への感染症対策支援</t>
  </si>
  <si>
    <t>①県内高校生に音楽鑑賞の機会を提供し、クラシック音楽をより身近に感じてもらい豊かな情操を育むため、群馬交響楽団が実施する高校音楽教室について、会場収容率を50％以下とするためのかかりまし経費（開催回数の増）を支援。
②、③　群馬交響楽団への報償費　3,386千円（追加開催13回分）
④　群馬交響楽団</t>
    <rPh sb="120" eb="123">
      <t>ホウショウヒ</t>
    </rPh>
    <phoneticPr fontId="9"/>
  </si>
  <si>
    <t>原木県外販路拡大緊急支援</t>
  </si>
  <si>
    <t>①新型コロナウイルスの影響による木材需要の落ち込みから、出荷が困難になった原木の販路拡大のため、県外に出荷するかかり増し経費を補助。
②、③　県外への運送経費補助（補助率1/2）　5,000千円（6,000㎥分）
④　事業者</t>
    <phoneticPr fontId="1"/>
  </si>
  <si>
    <t>抗菌・抗ウイルス対応繊維製品開発支援</t>
  </si>
  <si>
    <t>①需要が高まっている抗菌・抗ウイルス製品開発を加速化するため、群馬県繊維工業試験場に抗ウイルス試験や抗菌試験に必要な設備を導入。
②、③
　・設備整備　7,530千円（安全キャビネット、ＣＯ２インキュベータ、遠心分離機等）
　・外部講師による技術指導　240千円
④　－</t>
    <phoneticPr fontId="1"/>
  </si>
  <si>
    <t>R2.10</t>
  </si>
  <si>
    <t>公共交通等応援事業</t>
  </si>
  <si>
    <t>教育イノベーション・プロジェクト</t>
  </si>
  <si>
    <t>①Withコロナ時代のニューノーマルに対応できるデジタル人材等の育成に向けた環境整備や学習教材の提供を行うことで、教育のデジタルトランスフォーメーションを推進する。
②、③
(1)オンライン教育推進プロジェクト　5,000千円
　　企業・大学と連携したオンラインによる教育の加速化
(2)ＩＣＴ活用スキル育成プロジェクト　5,000千円
　　先進的なプログラミング教育によるデジタル人材の育成等
(3)教員の指導力向上プロジェクト　5,000千円
　　１人１台ＰＣを使いこなし、ＩＣＴを活用した学びの個別最適化へ対応できる教員を育成等
(4)学校の業務改善・効率化プロジェクト　5,000千円
　　１人１台ＰＣを効果的に活用したデータ管理等による業務改善にむけた調査分析等
(5)ぐんまＳＴＥＡＭ教育推進プロジェクト　15,000千円
　　「ＳＴＥＡＭ教育」を推進し、Ｗｉｔｈコロナ時代を牽引する「始動人」を育成するプログラム開
　　発等
(6)大学連携による産業人材育成プロジェクト　5,000千円
　　企業経営を先導するデジタル人材の育成講座等
(7)自由な発想育成プロジェクト　5,000千円
　　ＩＴを活用したイノベーションを創出することのできるアイディアと技術を有する人材を輩出する
　　ための研修等
(8)ＩＣＴリテラシー向上プロジェクト　5,000千円
　　ＩＣＴを正しく使いこなすための教材開発等
④　－</t>
    <phoneticPr fontId="1"/>
  </si>
  <si>
    <t>病院事業会計繰出</t>
  </si>
  <si>
    <t>①新型コロナウイルス対応で重要な役割を果たす県立４病院における感染症対策経費について、一般会計から繰り出し。
②、③
　群馬県病院事業会計繰出金　80,000千円
　（新型コロナウイルス感染症対策に要した経費のうち、他の補助金等の対象とならない経費を対象とする。）
④　－</t>
  </si>
  <si>
    <t>感染症対策営業時間短縮要請協力金</t>
    <phoneticPr fontId="9"/>
  </si>
  <si>
    <t>①県の要請に応じ、一定期間時短営業に協力した飲食店に協力金を支給し、会食等による感染拡大の防止を図る。
②休業・時短営業への協力金、協力金の支給手続きにかかる事務費
③
(1)協力金　　23,958,200千円
ア　１事業者につき１日あたり２万円を支給　12/15
　　4,900事業者×20千円×1日＝98,000千円
イ　１事業者につき１日あたり４万円を支給　12/16～12/28
　　4,900事業者×40千円×13日＝2,548,000千円
　12/22～12/28
　　360事業者×40千円×7日＝100,800千円　12/29～1/11
　　5,260事業者×40千円×14日＝2,945,600千円　1/12～2/8
　　10,740事業者×40千円×28日＝12,028,800千円　2/9～2/22
　　10,740事業者×40千円×14日＝6,014,400千円　2/23～3/1
　　1,590事業者×20千円×7日＝222,600千円
(2)支給手続きにかかる事務委託 90,000千円
※通常分交付金充当額
　(1)のうち地方負担分となる20%（4,881,640千円）＋(2)
④要請に応じる飲食店</t>
    <phoneticPr fontId="9"/>
  </si>
  <si>
    <t>R2.12</t>
  </si>
  <si>
    <t>子ども・子育て支援交付金</t>
  </si>
  <si>
    <t>①　小学校の臨時休業等に伴う放課後児童クラブ等の対応への支援を実施。
②、③
・小学校の臨時休業等により、平日の午前中から放課後児童クラブを開所するための経費補助　　829,336千円
・小学校の臨時休業等により、ファミリー・サポート・センターを利用する場合の利用料補助
　　　　　　　　　　　　　　　　　　　　　　　　　　　　　　　　　　　　　　　3,140千円
④　市町村</t>
    <phoneticPr fontId="9"/>
  </si>
  <si>
    <t>外国人受入環境整備交付金</t>
  </si>
  <si>
    <t>①
外国人相談窓口の新型コロナウイルス対応（相談、注意喚起等の情報提供業務）
②、③
委託料（窓口の土日祝時間外対応人件費、窓口の感染防止対策費）1,531千円
④県</t>
    <rPh sb="43" eb="46">
      <t>イタクリョウ</t>
    </rPh>
    <rPh sb="47" eb="49">
      <t>マドグチ</t>
    </rPh>
    <rPh sb="50" eb="52">
      <t>ドニチ</t>
    </rPh>
    <rPh sb="52" eb="53">
      <t>シュク</t>
    </rPh>
    <rPh sb="53" eb="56">
      <t>ジカンガイ</t>
    </rPh>
    <rPh sb="56" eb="58">
      <t>タイオウ</t>
    </rPh>
    <rPh sb="58" eb="60">
      <t>ジンケン</t>
    </rPh>
    <rPh sb="60" eb="61">
      <t>ヒ</t>
    </rPh>
    <rPh sb="62" eb="64">
      <t>マドグチ</t>
    </rPh>
    <rPh sb="65" eb="67">
      <t>カンセン</t>
    </rPh>
    <rPh sb="67" eb="69">
      <t>ボウシ</t>
    </rPh>
    <rPh sb="69" eb="71">
      <t>タイサク</t>
    </rPh>
    <rPh sb="71" eb="72">
      <t>ヒ</t>
    </rPh>
    <rPh sb="78" eb="80">
      <t>センエン</t>
    </rPh>
    <rPh sb="82" eb="83">
      <t>ケン</t>
    </rPh>
    <phoneticPr fontId="9"/>
  </si>
  <si>
    <t>R2.5</t>
  </si>
  <si>
    <t>学校保健特別対策事業費補助金</t>
  </si>
  <si>
    <t>（感染症対策のためのマスク等購入支援事業）
①　感染症の拡大防止・感染リスクの低減を図るため、県立学校用の手指及び物品消毒用アルコールを購入。
②、③　県立学校計85校　12,872千円
④　県</t>
    <rPh sb="24" eb="27">
      <t>カンセンショウ</t>
    </rPh>
    <rPh sb="28" eb="30">
      <t>カクダイ</t>
    </rPh>
    <rPh sb="30" eb="32">
      <t>ボウシ</t>
    </rPh>
    <rPh sb="33" eb="35">
      <t>カンセン</t>
    </rPh>
    <rPh sb="39" eb="41">
      <t>テイゲン</t>
    </rPh>
    <rPh sb="42" eb="43">
      <t>ハカ</t>
    </rPh>
    <rPh sb="47" eb="49">
      <t>ケンリツ</t>
    </rPh>
    <rPh sb="49" eb="51">
      <t>ガッコウ</t>
    </rPh>
    <rPh sb="51" eb="52">
      <t>ヨウ</t>
    </rPh>
    <rPh sb="53" eb="54">
      <t>テ</t>
    </rPh>
    <rPh sb="54" eb="55">
      <t>ユビ</t>
    </rPh>
    <rPh sb="55" eb="56">
      <t>オヨ</t>
    </rPh>
    <rPh sb="57" eb="59">
      <t>ブッピン</t>
    </rPh>
    <rPh sb="59" eb="62">
      <t>ショウドクヨウ</t>
    </rPh>
    <rPh sb="68" eb="70">
      <t>コウニュウ</t>
    </rPh>
    <rPh sb="76" eb="78">
      <t>ケンリツ</t>
    </rPh>
    <rPh sb="78" eb="80">
      <t>ガッコウ</t>
    </rPh>
    <rPh sb="80" eb="81">
      <t>ケイ</t>
    </rPh>
    <rPh sb="83" eb="84">
      <t>コウ</t>
    </rPh>
    <rPh sb="91" eb="93">
      <t>センエン</t>
    </rPh>
    <rPh sb="96" eb="97">
      <t>ケン</t>
    </rPh>
    <phoneticPr fontId="9"/>
  </si>
  <si>
    <t>R2.8</t>
  </si>
  <si>
    <t>（特別支援学校スクールバス感染症対策支援事業）
【国一次補正分】
①　感染症の拡大防止・感染リスクの低減を図るため、県立特別支援学校のスクールバスの児童生徒乗車率50%未満達成を目安に増便を実施。
②、③　
・県立特別支援学校10校22便（乗車率が50%を超えている路線）　30,812千円
④　県</t>
    <rPh sb="25" eb="26">
      <t>クニ</t>
    </rPh>
    <rPh sb="35" eb="38">
      <t>カンセンショウ</t>
    </rPh>
    <rPh sb="39" eb="41">
      <t>カクダイ</t>
    </rPh>
    <rPh sb="41" eb="43">
      <t>ボウシ</t>
    </rPh>
    <rPh sb="44" eb="46">
      <t>カンセン</t>
    </rPh>
    <rPh sb="50" eb="52">
      <t>テイゲン</t>
    </rPh>
    <rPh sb="53" eb="54">
      <t>ハカ</t>
    </rPh>
    <rPh sb="58" eb="60">
      <t>ケンリツ</t>
    </rPh>
    <rPh sb="60" eb="62">
      <t>トクベツ</t>
    </rPh>
    <rPh sb="62" eb="64">
      <t>シエン</t>
    </rPh>
    <rPh sb="64" eb="66">
      <t>ガッコウ</t>
    </rPh>
    <rPh sb="74" eb="76">
      <t>ジドウ</t>
    </rPh>
    <rPh sb="76" eb="78">
      <t>セイト</t>
    </rPh>
    <rPh sb="78" eb="81">
      <t>ジョウシャリツ</t>
    </rPh>
    <rPh sb="84" eb="86">
      <t>ミマン</t>
    </rPh>
    <rPh sb="86" eb="88">
      <t>タッセイ</t>
    </rPh>
    <rPh sb="89" eb="91">
      <t>メヤス</t>
    </rPh>
    <rPh sb="92" eb="94">
      <t>ゾウビン</t>
    </rPh>
    <rPh sb="95" eb="97">
      <t>ジッシ</t>
    </rPh>
    <rPh sb="105" eb="107">
      <t>ケンリツ</t>
    </rPh>
    <rPh sb="107" eb="109">
      <t>トクベツ</t>
    </rPh>
    <rPh sb="109" eb="111">
      <t>シエン</t>
    </rPh>
    <rPh sb="111" eb="113">
      <t>ガッコウ</t>
    </rPh>
    <rPh sb="115" eb="116">
      <t>コウ</t>
    </rPh>
    <rPh sb="118" eb="119">
      <t>ビン</t>
    </rPh>
    <rPh sb="143" eb="144">
      <t>セン</t>
    </rPh>
    <rPh sb="148" eb="149">
      <t>ケン</t>
    </rPh>
    <phoneticPr fontId="9"/>
  </si>
  <si>
    <t>（特別支援学校スクールバス感染症対策支援事業）
【国二次・三次補正分】
①　感染症の拡大防止・感染リスクの低減を図るため、県立特別支援学校のスクールバスの児童生徒乗車率50%未満達成を目安に増便を実施。
②、③　
・県立特別支援学校10校22便（乗車率が50%を超えている路線）　66,380千円
④　県</t>
    <rPh sb="25" eb="26">
      <t>クニ</t>
    </rPh>
    <rPh sb="38" eb="41">
      <t>カンセンショウ</t>
    </rPh>
    <rPh sb="42" eb="44">
      <t>カクダイ</t>
    </rPh>
    <rPh sb="44" eb="46">
      <t>ボウシ</t>
    </rPh>
    <rPh sb="47" eb="49">
      <t>カンセン</t>
    </rPh>
    <rPh sb="53" eb="55">
      <t>テイゲン</t>
    </rPh>
    <rPh sb="56" eb="57">
      <t>ハカ</t>
    </rPh>
    <rPh sb="61" eb="63">
      <t>ケンリツ</t>
    </rPh>
    <rPh sb="63" eb="65">
      <t>トクベツ</t>
    </rPh>
    <rPh sb="65" eb="67">
      <t>シエン</t>
    </rPh>
    <rPh sb="67" eb="69">
      <t>ガッコウ</t>
    </rPh>
    <rPh sb="77" eb="79">
      <t>ジドウ</t>
    </rPh>
    <rPh sb="79" eb="81">
      <t>セイト</t>
    </rPh>
    <rPh sb="81" eb="84">
      <t>ジョウシャリツ</t>
    </rPh>
    <rPh sb="87" eb="89">
      <t>ミマン</t>
    </rPh>
    <rPh sb="89" eb="91">
      <t>タッセイ</t>
    </rPh>
    <rPh sb="92" eb="94">
      <t>メヤス</t>
    </rPh>
    <rPh sb="95" eb="97">
      <t>ゾウビン</t>
    </rPh>
    <rPh sb="98" eb="100">
      <t>ジッシ</t>
    </rPh>
    <rPh sb="108" eb="110">
      <t>ケンリツ</t>
    </rPh>
    <rPh sb="110" eb="112">
      <t>トクベツ</t>
    </rPh>
    <rPh sb="112" eb="114">
      <t>シエン</t>
    </rPh>
    <rPh sb="114" eb="116">
      <t>ガッコウ</t>
    </rPh>
    <rPh sb="118" eb="119">
      <t>コウ</t>
    </rPh>
    <rPh sb="121" eb="122">
      <t>ビン</t>
    </rPh>
    <rPh sb="146" eb="147">
      <t>セン</t>
    </rPh>
    <rPh sb="151" eb="152">
      <t>ケン</t>
    </rPh>
    <phoneticPr fontId="9"/>
  </si>
  <si>
    <t>（学校再開に伴う感染症対策・学習保障等に係る支援事業）
①　県立学校が感染症対策を徹底しながら学習保障を実施するに当たり、校長の判断で迅速かつ柔軟に対応できるよう教育活動の再開を支援。
②、③　
・高等学校（中等含む）　　62校　159,500千円
・特別支援学校　　　　　　 23校　  84,000千円
④　県</t>
    <rPh sb="30" eb="32">
      <t>ケンリツ</t>
    </rPh>
    <rPh sb="32" eb="34">
      <t>ガッコウ</t>
    </rPh>
    <rPh sb="35" eb="38">
      <t>カンセンショウ</t>
    </rPh>
    <rPh sb="38" eb="40">
      <t>タイサク</t>
    </rPh>
    <rPh sb="41" eb="43">
      <t>テッテイ</t>
    </rPh>
    <rPh sb="47" eb="49">
      <t>ガクシュウ</t>
    </rPh>
    <rPh sb="49" eb="51">
      <t>ホショウ</t>
    </rPh>
    <rPh sb="52" eb="54">
      <t>ジッシ</t>
    </rPh>
    <rPh sb="57" eb="58">
      <t>ア</t>
    </rPh>
    <rPh sb="61" eb="63">
      <t>コウチョウ</t>
    </rPh>
    <rPh sb="64" eb="66">
      <t>ハンダン</t>
    </rPh>
    <rPh sb="67" eb="69">
      <t>ジンソク</t>
    </rPh>
    <rPh sb="71" eb="73">
      <t>ジュウナン</t>
    </rPh>
    <rPh sb="74" eb="76">
      <t>タイオウ</t>
    </rPh>
    <rPh sb="81" eb="83">
      <t>キョウイク</t>
    </rPh>
    <rPh sb="83" eb="85">
      <t>カツドウ</t>
    </rPh>
    <rPh sb="86" eb="88">
      <t>サイカイ</t>
    </rPh>
    <rPh sb="89" eb="91">
      <t>シエン</t>
    </rPh>
    <rPh sb="104" eb="106">
      <t>チュウトウ</t>
    </rPh>
    <rPh sb="106" eb="107">
      <t>フク</t>
    </rPh>
    <rPh sb="126" eb="128">
      <t>トクベツ</t>
    </rPh>
    <rPh sb="128" eb="130">
      <t>シエン</t>
    </rPh>
    <rPh sb="130" eb="132">
      <t>ガッコウ</t>
    </rPh>
    <rPh sb="141" eb="142">
      <t>コウ</t>
    </rPh>
    <rPh sb="151" eb="153">
      <t>センエン</t>
    </rPh>
    <rPh sb="156" eb="157">
      <t>ケン</t>
    </rPh>
    <phoneticPr fontId="9"/>
  </si>
  <si>
    <t>文化芸術振興費補助金</t>
  </si>
  <si>
    <t>（文化施設の感染症防止対策事業）
①劇場、音楽堂、博物館等の文化施設において、感染拡大防止対策を実施。
②、③感染防止対策のための物品購入費及び空調設備改修費
5,129千円
④対象施設：群馬県民会館</t>
    <rPh sb="18" eb="20">
      <t>ゲキジョウ</t>
    </rPh>
    <rPh sb="21" eb="24">
      <t>オンガクドウ</t>
    </rPh>
    <rPh sb="25" eb="28">
      <t>ハクブツカン</t>
    </rPh>
    <rPh sb="28" eb="29">
      <t>トウ</t>
    </rPh>
    <rPh sb="30" eb="32">
      <t>ブンカ</t>
    </rPh>
    <rPh sb="32" eb="34">
      <t>シセツ</t>
    </rPh>
    <rPh sb="39" eb="41">
      <t>カンセン</t>
    </rPh>
    <rPh sb="41" eb="43">
      <t>カクダイ</t>
    </rPh>
    <rPh sb="43" eb="45">
      <t>ボウシ</t>
    </rPh>
    <rPh sb="45" eb="47">
      <t>タイサク</t>
    </rPh>
    <rPh sb="48" eb="50">
      <t>ジッシ</t>
    </rPh>
    <rPh sb="55" eb="57">
      <t>カンセン</t>
    </rPh>
    <rPh sb="57" eb="59">
      <t>ボウシ</t>
    </rPh>
    <rPh sb="59" eb="61">
      <t>タイサク</t>
    </rPh>
    <rPh sb="65" eb="67">
      <t>ブッピン</t>
    </rPh>
    <rPh sb="67" eb="69">
      <t>コウニュウ</t>
    </rPh>
    <rPh sb="69" eb="70">
      <t>ヒ</t>
    </rPh>
    <rPh sb="70" eb="71">
      <t>オヨ</t>
    </rPh>
    <rPh sb="72" eb="74">
      <t>クウチョウ</t>
    </rPh>
    <rPh sb="74" eb="76">
      <t>セツビ</t>
    </rPh>
    <rPh sb="76" eb="78">
      <t>カイシュウ</t>
    </rPh>
    <rPh sb="78" eb="79">
      <t>ヒ</t>
    </rPh>
    <rPh sb="85" eb="87">
      <t>センエン</t>
    </rPh>
    <rPh sb="89" eb="91">
      <t>タイショウ</t>
    </rPh>
    <rPh sb="91" eb="93">
      <t>シセツ</t>
    </rPh>
    <rPh sb="94" eb="98">
      <t>グンマケンミン</t>
    </rPh>
    <rPh sb="98" eb="100">
      <t>カイカン</t>
    </rPh>
    <phoneticPr fontId="9"/>
  </si>
  <si>
    <t>R2.7</t>
  </si>
  <si>
    <t>R2.11</t>
  </si>
  <si>
    <t>（文化施設の感染症防止対策事業）
①劇場、音楽堂、博物館等の文化施設において、感染拡大防止対策を実施。
②、③感染防止対策のための物品購入費　41千円
④対象施設：群馬県立自然史博物館附帯ホール</t>
    <rPh sb="18" eb="20">
      <t>ゲキジョウ</t>
    </rPh>
    <rPh sb="21" eb="24">
      <t>オンガクドウ</t>
    </rPh>
    <rPh sb="25" eb="28">
      <t>ハクブツカン</t>
    </rPh>
    <rPh sb="28" eb="29">
      <t>トウ</t>
    </rPh>
    <rPh sb="30" eb="32">
      <t>ブンカ</t>
    </rPh>
    <rPh sb="32" eb="34">
      <t>シセツ</t>
    </rPh>
    <rPh sb="39" eb="41">
      <t>カンセン</t>
    </rPh>
    <rPh sb="41" eb="43">
      <t>カクダイ</t>
    </rPh>
    <rPh sb="43" eb="45">
      <t>ボウシ</t>
    </rPh>
    <rPh sb="45" eb="47">
      <t>タイサク</t>
    </rPh>
    <rPh sb="48" eb="50">
      <t>ジッシ</t>
    </rPh>
    <rPh sb="55" eb="57">
      <t>カンセン</t>
    </rPh>
    <rPh sb="57" eb="59">
      <t>ボウシ</t>
    </rPh>
    <rPh sb="59" eb="61">
      <t>タイサク</t>
    </rPh>
    <rPh sb="65" eb="67">
      <t>ブッピン</t>
    </rPh>
    <rPh sb="67" eb="69">
      <t>コウニュウ</t>
    </rPh>
    <rPh sb="69" eb="70">
      <t>ヒ</t>
    </rPh>
    <rPh sb="73" eb="75">
      <t>センエン</t>
    </rPh>
    <rPh sb="77" eb="79">
      <t>タイショウ</t>
    </rPh>
    <rPh sb="79" eb="81">
      <t>シセツ</t>
    </rPh>
    <rPh sb="82" eb="86">
      <t>グンマケンリツ</t>
    </rPh>
    <rPh sb="86" eb="89">
      <t>シゼンシ</t>
    </rPh>
    <rPh sb="89" eb="92">
      <t>ハクブツカン</t>
    </rPh>
    <rPh sb="92" eb="94">
      <t>フタイ</t>
    </rPh>
    <phoneticPr fontId="9"/>
  </si>
  <si>
    <t>（文化施設の感染症防止対策事業）
①劇場、音楽堂、博物館等の文化施設において、感染拡大防止対策を実施。
②、③感染防止対策のための物品購入費　915千円
④対象施設：群馬県立近代美術館、群馬県立館林美術館</t>
    <rPh sb="18" eb="20">
      <t>ゲキジョウ</t>
    </rPh>
    <rPh sb="21" eb="24">
      <t>オンガクドウ</t>
    </rPh>
    <rPh sb="25" eb="28">
      <t>ハクブツカン</t>
    </rPh>
    <rPh sb="28" eb="29">
      <t>トウ</t>
    </rPh>
    <rPh sb="30" eb="32">
      <t>ブンカ</t>
    </rPh>
    <rPh sb="32" eb="34">
      <t>シセツ</t>
    </rPh>
    <rPh sb="39" eb="41">
      <t>カンセン</t>
    </rPh>
    <rPh sb="41" eb="43">
      <t>カクダイ</t>
    </rPh>
    <rPh sb="43" eb="45">
      <t>ボウシ</t>
    </rPh>
    <rPh sb="45" eb="47">
      <t>タイサク</t>
    </rPh>
    <rPh sb="48" eb="50">
      <t>ジッシ</t>
    </rPh>
    <rPh sb="55" eb="57">
      <t>カンセン</t>
    </rPh>
    <rPh sb="57" eb="59">
      <t>ボウシ</t>
    </rPh>
    <rPh sb="59" eb="61">
      <t>タイサク</t>
    </rPh>
    <rPh sb="65" eb="67">
      <t>ブッピン</t>
    </rPh>
    <rPh sb="67" eb="69">
      <t>コウニュウ</t>
    </rPh>
    <rPh sb="69" eb="70">
      <t>ヒ</t>
    </rPh>
    <rPh sb="74" eb="76">
      <t>センエン</t>
    </rPh>
    <rPh sb="78" eb="80">
      <t>タイショウ</t>
    </rPh>
    <rPh sb="80" eb="82">
      <t>シセツ</t>
    </rPh>
    <rPh sb="83" eb="87">
      <t>グンマケンリツ</t>
    </rPh>
    <rPh sb="87" eb="89">
      <t>キンダイ</t>
    </rPh>
    <rPh sb="89" eb="92">
      <t>ビジュツカン</t>
    </rPh>
    <rPh sb="93" eb="97">
      <t>グンマケンリツ</t>
    </rPh>
    <rPh sb="97" eb="99">
      <t>タテバヤシ</t>
    </rPh>
    <rPh sb="99" eb="102">
      <t>ビジュツカン</t>
    </rPh>
    <phoneticPr fontId="9"/>
  </si>
  <si>
    <t>R2.9</t>
  </si>
  <si>
    <t>（文化施設の感染症防止対策事業）
①劇場、音楽堂、博物館等の文化施設において、感染拡大防止対策を実施。
②、③感染防止対策のための物品購入費及び空調設備改修費
1,832千円
④対象施設：群馬県立歴史博物館、群馬県立自然史博物館、群馬県立土屋文明記念文学館、群馬県立世界遺産センター</t>
    <rPh sb="18" eb="20">
      <t>ゲキジョウ</t>
    </rPh>
    <rPh sb="21" eb="24">
      <t>オンガクドウ</t>
    </rPh>
    <rPh sb="25" eb="28">
      <t>ハクブツカン</t>
    </rPh>
    <rPh sb="28" eb="29">
      <t>トウ</t>
    </rPh>
    <rPh sb="30" eb="32">
      <t>ブンカ</t>
    </rPh>
    <rPh sb="32" eb="34">
      <t>シセツ</t>
    </rPh>
    <rPh sb="39" eb="41">
      <t>カンセン</t>
    </rPh>
    <rPh sb="41" eb="43">
      <t>カクダイ</t>
    </rPh>
    <rPh sb="43" eb="45">
      <t>ボウシ</t>
    </rPh>
    <rPh sb="45" eb="47">
      <t>タイサク</t>
    </rPh>
    <rPh sb="48" eb="50">
      <t>ジッシ</t>
    </rPh>
    <rPh sb="55" eb="57">
      <t>カンセン</t>
    </rPh>
    <rPh sb="57" eb="59">
      <t>ボウシ</t>
    </rPh>
    <rPh sb="59" eb="61">
      <t>タイサク</t>
    </rPh>
    <rPh sb="65" eb="67">
      <t>ブッピン</t>
    </rPh>
    <rPh sb="67" eb="69">
      <t>コウニュウ</t>
    </rPh>
    <rPh sb="69" eb="70">
      <t>ヒ</t>
    </rPh>
    <rPh sb="70" eb="71">
      <t>オヨ</t>
    </rPh>
    <rPh sb="72" eb="74">
      <t>クウチョウ</t>
    </rPh>
    <rPh sb="74" eb="76">
      <t>セツビ</t>
    </rPh>
    <rPh sb="76" eb="78">
      <t>カイシュウ</t>
    </rPh>
    <rPh sb="78" eb="79">
      <t>ヒ</t>
    </rPh>
    <rPh sb="85" eb="87">
      <t>センエン</t>
    </rPh>
    <rPh sb="89" eb="91">
      <t>タイショウ</t>
    </rPh>
    <rPh sb="91" eb="93">
      <t>シセツ</t>
    </rPh>
    <phoneticPr fontId="9"/>
  </si>
  <si>
    <t>R3.1</t>
  </si>
  <si>
    <t>（文化施設の感染症防止対策事業）
①劇場、音楽堂、博物館等の文化施設において、感染拡大防止対策を実施。
②、③感染防止対策のための時間制来館者システム導入経費　235千円
④対象施設：群馬県立歴史博物館、群馬県立自然史博物館</t>
    <rPh sb="18" eb="20">
      <t>ゲキジョウ</t>
    </rPh>
    <rPh sb="21" eb="24">
      <t>オンガクドウ</t>
    </rPh>
    <rPh sb="25" eb="28">
      <t>ハクブツカン</t>
    </rPh>
    <rPh sb="28" eb="29">
      <t>トウ</t>
    </rPh>
    <rPh sb="30" eb="32">
      <t>ブンカ</t>
    </rPh>
    <rPh sb="32" eb="34">
      <t>シセツ</t>
    </rPh>
    <rPh sb="39" eb="41">
      <t>カンセン</t>
    </rPh>
    <rPh sb="41" eb="43">
      <t>カクダイ</t>
    </rPh>
    <rPh sb="43" eb="45">
      <t>ボウシ</t>
    </rPh>
    <rPh sb="45" eb="47">
      <t>タイサク</t>
    </rPh>
    <rPh sb="48" eb="50">
      <t>ジッシ</t>
    </rPh>
    <rPh sb="55" eb="57">
      <t>カンセン</t>
    </rPh>
    <rPh sb="57" eb="59">
      <t>ボウシ</t>
    </rPh>
    <rPh sb="59" eb="61">
      <t>タイサク</t>
    </rPh>
    <rPh sb="65" eb="68">
      <t>ジカンセイ</t>
    </rPh>
    <rPh sb="68" eb="71">
      <t>ライカンシャ</t>
    </rPh>
    <rPh sb="75" eb="77">
      <t>ドウニュウ</t>
    </rPh>
    <rPh sb="77" eb="79">
      <t>ケイヒ</t>
    </rPh>
    <rPh sb="83" eb="85">
      <t>センエン</t>
    </rPh>
    <rPh sb="87" eb="89">
      <t>タイショウ</t>
    </rPh>
    <rPh sb="89" eb="91">
      <t>シセツ</t>
    </rPh>
    <rPh sb="92" eb="96">
      <t>グンマケンリツ</t>
    </rPh>
    <rPh sb="96" eb="98">
      <t>レキシ</t>
    </rPh>
    <rPh sb="98" eb="101">
      <t>ハクブツカン</t>
    </rPh>
    <rPh sb="102" eb="106">
      <t>グンマケンリツ</t>
    </rPh>
    <rPh sb="106" eb="109">
      <t>シゼンシ</t>
    </rPh>
    <rPh sb="109" eb="112">
      <t>ハクブツカン</t>
    </rPh>
    <phoneticPr fontId="9"/>
  </si>
  <si>
    <t>医療提供体制推進事業費補助金</t>
  </si>
  <si>
    <t>①看護師等の養成所における実習補完
②③資機材リース、演習指導者人件費等補助　5,652千円
④－</t>
    <rPh sb="1" eb="4">
      <t>カンゴシ</t>
    </rPh>
    <rPh sb="4" eb="5">
      <t>トウ</t>
    </rPh>
    <rPh sb="6" eb="9">
      <t>ヨウセイジョ</t>
    </rPh>
    <rPh sb="13" eb="15">
      <t>ジッシュウ</t>
    </rPh>
    <rPh sb="15" eb="17">
      <t>ホカン</t>
    </rPh>
    <rPh sb="20" eb="23">
      <t>シキザイ</t>
    </rPh>
    <rPh sb="27" eb="29">
      <t>エンシュウ</t>
    </rPh>
    <rPh sb="29" eb="32">
      <t>シドウシャ</t>
    </rPh>
    <rPh sb="32" eb="35">
      <t>ジンケンヒ</t>
    </rPh>
    <rPh sb="35" eb="36">
      <t>トウ</t>
    </rPh>
    <rPh sb="36" eb="38">
      <t>ホジョ</t>
    </rPh>
    <rPh sb="44" eb="46">
      <t>センエン</t>
    </rPh>
    <phoneticPr fontId="9"/>
  </si>
  <si>
    <t>精神保健対策費補助金</t>
  </si>
  <si>
    <t>①新型コロナウイルス感染症により不安を抱える方に対応するため、電話相談の実施と、相談や家族教室等における感染防止のための消耗品の購入
②相談対応人件費、感染防止のための物品購入
③人件費：1,840千円、消耗品費：1,003千円
④県</t>
    <rPh sb="1" eb="3">
      <t>シンガタ</t>
    </rPh>
    <rPh sb="10" eb="13">
      <t>カンセンショウ</t>
    </rPh>
    <rPh sb="16" eb="18">
      <t>フアン</t>
    </rPh>
    <rPh sb="19" eb="20">
      <t>カカ</t>
    </rPh>
    <rPh sb="22" eb="23">
      <t>カタ</t>
    </rPh>
    <rPh sb="24" eb="26">
      <t>タイオウ</t>
    </rPh>
    <rPh sb="31" eb="33">
      <t>デンワ</t>
    </rPh>
    <rPh sb="33" eb="35">
      <t>ソウダン</t>
    </rPh>
    <rPh sb="36" eb="38">
      <t>ジッシ</t>
    </rPh>
    <rPh sb="40" eb="42">
      <t>ソウダン</t>
    </rPh>
    <rPh sb="43" eb="45">
      <t>カゾク</t>
    </rPh>
    <rPh sb="45" eb="47">
      <t>キョウシツ</t>
    </rPh>
    <rPh sb="47" eb="48">
      <t>トウ</t>
    </rPh>
    <rPh sb="52" eb="54">
      <t>カンセン</t>
    </rPh>
    <rPh sb="54" eb="56">
      <t>ボウシ</t>
    </rPh>
    <rPh sb="60" eb="63">
      <t>ショウモウヒン</t>
    </rPh>
    <rPh sb="64" eb="66">
      <t>コウニュウ</t>
    </rPh>
    <rPh sb="68" eb="70">
      <t>ソウダン</t>
    </rPh>
    <rPh sb="70" eb="72">
      <t>タイオウ</t>
    </rPh>
    <rPh sb="72" eb="75">
      <t>ジンケンヒ</t>
    </rPh>
    <rPh sb="76" eb="78">
      <t>カンセン</t>
    </rPh>
    <rPh sb="78" eb="80">
      <t>ボウシ</t>
    </rPh>
    <rPh sb="84" eb="86">
      <t>ブッピン</t>
    </rPh>
    <rPh sb="86" eb="88">
      <t>コウニュウ</t>
    </rPh>
    <rPh sb="90" eb="93">
      <t>ジンケンヒ</t>
    </rPh>
    <rPh sb="99" eb="101">
      <t>センエン</t>
    </rPh>
    <rPh sb="102" eb="105">
      <t>ショウモウヒン</t>
    </rPh>
    <rPh sb="105" eb="106">
      <t>ヒ</t>
    </rPh>
    <rPh sb="112" eb="114">
      <t>センエン</t>
    </rPh>
    <rPh sb="116" eb="117">
      <t>ケン</t>
    </rPh>
    <phoneticPr fontId="9"/>
  </si>
  <si>
    <t>児童福祉事業対策費等補助金</t>
  </si>
  <si>
    <t>（感染防止に配慮した児童虐待・DV等相談支援体制強化事業）
①児童養護施設等退所者等の相談支援機関における感染防止対策を支援
②③感染予防のためのマスク・消毒液等衛生物品の購入等に係る経費　　153千円
児童相談所における感染防止対策を図るため、テレビ電話を活用した相談支援等を実施するための環境を整備　　2,803千円
④相談支援機関、児童相談所</t>
    <rPh sb="31" eb="33">
      <t>ジドウ</t>
    </rPh>
    <rPh sb="33" eb="35">
      <t>ヨウゴ</t>
    </rPh>
    <rPh sb="35" eb="37">
      <t>シセツ</t>
    </rPh>
    <rPh sb="37" eb="38">
      <t>トウ</t>
    </rPh>
    <rPh sb="38" eb="40">
      <t>タイショ</t>
    </rPh>
    <rPh sb="40" eb="41">
      <t>シャ</t>
    </rPh>
    <rPh sb="41" eb="42">
      <t>トウ</t>
    </rPh>
    <rPh sb="43" eb="45">
      <t>ソウダン</t>
    </rPh>
    <rPh sb="45" eb="47">
      <t>シエン</t>
    </rPh>
    <rPh sb="47" eb="49">
      <t>キカン</t>
    </rPh>
    <rPh sb="53" eb="55">
      <t>カンセン</t>
    </rPh>
    <rPh sb="55" eb="57">
      <t>ボウシ</t>
    </rPh>
    <rPh sb="57" eb="59">
      <t>タイサク</t>
    </rPh>
    <rPh sb="60" eb="62">
      <t>シエン</t>
    </rPh>
    <rPh sb="65" eb="67">
      <t>カンセン</t>
    </rPh>
    <rPh sb="67" eb="69">
      <t>ヨボウ</t>
    </rPh>
    <rPh sb="77" eb="80">
      <t>ショウドクエキ</t>
    </rPh>
    <rPh sb="80" eb="81">
      <t>トウ</t>
    </rPh>
    <rPh sb="81" eb="83">
      <t>エイセイ</t>
    </rPh>
    <rPh sb="83" eb="85">
      <t>ブッピン</t>
    </rPh>
    <rPh sb="86" eb="88">
      <t>コウニュウ</t>
    </rPh>
    <rPh sb="88" eb="89">
      <t>トウ</t>
    </rPh>
    <rPh sb="90" eb="91">
      <t>カカ</t>
    </rPh>
    <rPh sb="92" eb="94">
      <t>ケイヒ</t>
    </rPh>
    <rPh sb="99" eb="101">
      <t>センエン</t>
    </rPh>
    <rPh sb="162" eb="164">
      <t>ソウダン</t>
    </rPh>
    <rPh sb="164" eb="166">
      <t>シエン</t>
    </rPh>
    <rPh sb="166" eb="168">
      <t>キカン</t>
    </rPh>
    <rPh sb="169" eb="171">
      <t>ジドウ</t>
    </rPh>
    <rPh sb="171" eb="174">
      <t>ソウダンショ</t>
    </rPh>
    <phoneticPr fontId="9"/>
  </si>
  <si>
    <t>介護保険事業費補助金</t>
  </si>
  <si>
    <t>（新型コロナウイルス感染症に係る介護サービス事業所等に対するサービス継続支援事業）
①新型コロナ感染症発生等の介護事業所等に対しサービス継続のため費用を支援
②③衛生用品、人件費等のかかりまし経費　　40,916千円
④介護事業所、施設</t>
    <phoneticPr fontId="9"/>
  </si>
  <si>
    <t>担い手育成・確保等対策地方公共団体事業費補助金</t>
  </si>
  <si>
    <t>（農業労働力確保緊急支援事業（農業機械等導入事業））
①人手不足経営体への援農・就農人材の育成のため、研修体制を整備
②研修体制整備のための機械等導入費
③トラクター2台　11,196千円
　コンバイントレーラー2台　1,013千円
　草刈機1台　678円、半自動移植機1台　606千円
④群馬県立農林大学校</t>
    <rPh sb="92" eb="93">
      <t>セン</t>
    </rPh>
    <rPh sb="114" eb="115">
      <t>セン</t>
    </rPh>
    <rPh sb="141" eb="142">
      <t>セン</t>
    </rPh>
    <phoneticPr fontId="9"/>
  </si>
  <si>
    <t>中小企業経営支援等対策費補助金</t>
  </si>
  <si>
    <t xml:space="preserve">①県内経済活動を継続させ、地域経済の持続可能性の毀損を最小化するため、中小企業者の経営資源の確保を支援する施策を講じる。また、新型コロナウイルス感染拡大時においても事業への影響を最小限に抑えるため、ニューノーマルに適応するための体制、仕組みづくりを支援していく。
②委託費、印刷製本費、専門家謝金・旅費、通信運搬費、補助金等、消耗品費、会議費
③
（ア）新型ｺﾛﾅｳｲﾙｽ対応安全安心な店舗認定制度 20,000千円
　・認定に係る事務･審査会に係る委託費
　  単価1,500千円×11団体=16,500千円、 ﾃﾞｻﾞｲﾝ費(委託)：3,000千円
　・印刷費:PRﾁﾗｼ 単価25円/枚×20,000枚=500千円
（イ）ﾆｭｰﾉｰﾏﾙ創出支援 154,000千円
　・審査会謝金8千円/h×5h×5人×3回=600千円、
・審査会旅費40千円/人×5人×3回=600千円
　・印刷費：2,500千円((ﾁﾗｼ25円/枚+ﾎﾟｽﾀｰ100円/枚)×20千枚)、通信費：300千円、切手代 300千円、補助金：補助上限1,000千円×150件=150,000千円
（ウ)事業継続計画(BCP)策定支援 4,200千円
　・委託費　単価1,000千円×4業種×1回=4,000千円、・事務費：200千円
（エ）ｵﾝﾗｲﾝ販路開拓支援強化事業 77,805千円（委託費）
　a．ﾊﾞｰﾁｬﾙ展示場 77,105千円
  　展示場構築700社×100千円=70,000千円、 企業ﾃﾞｰﾀ作成費 1,000千円、
ｱﾄﾞﾊﾞｲｻﾞｰ派遣謝金 50千円×100社=5,000千円
　  ｱﾄﾞﾊﾞｲｻﾞｰ派遣費弁旅費 11千円×50社=550千円、 ｱﾄﾞﾊﾞｲｻﾞｰ派遣管理費 555千円
　b．WEB展示商談会､ｾﾐﾅｰ開催 700千円　＝  WEB展示会開催  500千円＋  WEBｾﾐﾅｰ開催 200千円
（オ）ﾃﾚﾜｰｸ導入支援 80,425千円
　・委託料：15,785千円(ﾃﾚﾜｰｸ導入ｾﾐﾅｰ､ﾃﾚﾜｰｸ実態調査)
・国補助金への上乗せ：64,640千円= 320件×202千円(平均支給額)=64,640千円
（カ）雇用調整助成金申請支援 96,800千円
　・委託費：96,800千円=謝金8千円/時間×10時間×1,000件×1.1(一般管理費)×1.1(消費税) 
（キ)新製品･ｻｰﾋﾞｽ開発推進補助金 10,043千円
　・補助金：10,000千円=補助上限1,000千円×10件=10,000千円
　・審査会謝金：33千円=11千円/h×3人×1回
・審査会旅費：6千円=2千円/人×3人×1回、　・審査会食糧費：4千円
（ク）地場産品商談ｻﾎﾟｰﾄｻｲﾄ構築 5,800千円(委託費)
（コ）飲食･ｻｰﾋﾞｽ業における感染症対策推進事業　  委託費13,000千円
　・実証実験600千円/店舗× 5店舗=3,000千円
・実証拡大670千円/店舗×15店舗≒10,000千円
④ 以下の事業以外は､県内中小企業者・小規模事業者
（イ）ﾆｭｰﾉｰﾏﾙ創出支援 ：複数(3事業者以上)の中小･小規模事業者で構成される団体
（オ）ﾃﾚﾜｰｸ導入支援：【ｾﾐﾅｰ】ﾃﾚﾜｰｸ導入希望企業､【実態調査の対象】県内の従業員5人以上の企業､【補助金】厚生労働省｢働き方改革推進支援助成金(新型ｺﾛﾅｳｲﾙｽ感染症対策のためのﾃﾚﾜｰｸｺｰｽ)｣に採択されている企業
（ク）県内の地場産業事業者
（コ）飲食店やｻｰﾋﾞｽ業の店舗
</t>
    <phoneticPr fontId="1"/>
  </si>
  <si>
    <t>教育支援体制整備事業費補助金</t>
  </si>
  <si>
    <t>（補習等のための指導員等派遣事業）
①
・感染症対策を講じながら学びを確保するための教員等の追加配置
（新型コロナウイルス感染症対策の強化を図ることで、増加する教員の業務をサポートするとともに、臨時休業による学習の遅れを取り戻し、児童生徒の学びをサポートするために、県内の公立小中学校に「学習指導員・スクール・サポート・スタッフ」を配置する。）
②、③
・学習指導員　760,582千円
・スクール・サポート・スタッフ　64,213千円
④　－</t>
    <rPh sb="52" eb="54">
      <t>シンガタ</t>
    </rPh>
    <rPh sb="61" eb="64">
      <t>カンセンショウ</t>
    </rPh>
    <rPh sb="64" eb="66">
      <t>タイサク</t>
    </rPh>
    <rPh sb="67" eb="69">
      <t>キョウカ</t>
    </rPh>
    <rPh sb="70" eb="71">
      <t>ハカ</t>
    </rPh>
    <rPh sb="76" eb="78">
      <t>ゾウカ</t>
    </rPh>
    <rPh sb="80" eb="82">
      <t>キョウイン</t>
    </rPh>
    <rPh sb="83" eb="85">
      <t>ギョウム</t>
    </rPh>
    <rPh sb="97" eb="99">
      <t>リンジ</t>
    </rPh>
    <rPh sb="99" eb="101">
      <t>キュウギョウ</t>
    </rPh>
    <rPh sb="104" eb="106">
      <t>ガクシュウ</t>
    </rPh>
    <rPh sb="107" eb="108">
      <t>オク</t>
    </rPh>
    <rPh sb="110" eb="111">
      <t>ト</t>
    </rPh>
    <rPh sb="112" eb="113">
      <t>モド</t>
    </rPh>
    <rPh sb="115" eb="117">
      <t>ジドウ</t>
    </rPh>
    <rPh sb="117" eb="119">
      <t>セイト</t>
    </rPh>
    <rPh sb="120" eb="121">
      <t>マナ</t>
    </rPh>
    <rPh sb="133" eb="135">
      <t>ケンナイ</t>
    </rPh>
    <rPh sb="136" eb="138">
      <t>コウリツ</t>
    </rPh>
    <rPh sb="138" eb="142">
      <t>ショウチュウガッコウ</t>
    </rPh>
    <rPh sb="144" eb="146">
      <t>ガクシュウ</t>
    </rPh>
    <rPh sb="146" eb="149">
      <t>シドウイン</t>
    </rPh>
    <rPh sb="166" eb="168">
      <t>ハイチ</t>
    </rPh>
    <rPh sb="178" eb="183">
      <t>ガクシュウシドウイン</t>
    </rPh>
    <rPh sb="191" eb="193">
      <t>センエン</t>
    </rPh>
    <rPh sb="216" eb="218">
      <t>センエン</t>
    </rPh>
    <phoneticPr fontId="9"/>
  </si>
  <si>
    <t>学校臨時休業対策費補助金</t>
  </si>
  <si>
    <t>①　給食供給の円滑運用のため、学校臨時休業間分の給食について、食材販売や調理の契約をしている業者との間に発生したキャンセル料を支出する。
②、③　業者からの申請額　857千円
④給食関係契約業者</t>
    <rPh sb="2" eb="4">
      <t>キュウショク</t>
    </rPh>
    <rPh sb="4" eb="6">
      <t>キョウキュウ</t>
    </rPh>
    <rPh sb="7" eb="9">
      <t>エンカツ</t>
    </rPh>
    <rPh sb="9" eb="11">
      <t>ウンヨウ</t>
    </rPh>
    <rPh sb="15" eb="17">
      <t>ガッコウ</t>
    </rPh>
    <rPh sb="17" eb="19">
      <t>リンジ</t>
    </rPh>
    <rPh sb="19" eb="21">
      <t>キュウギョウ</t>
    </rPh>
    <rPh sb="21" eb="22">
      <t>アイダ</t>
    </rPh>
    <rPh sb="22" eb="23">
      <t>ブン</t>
    </rPh>
    <rPh sb="24" eb="26">
      <t>キュウショク</t>
    </rPh>
    <rPh sb="31" eb="33">
      <t>ショクザイ</t>
    </rPh>
    <rPh sb="33" eb="35">
      <t>ハンバイ</t>
    </rPh>
    <rPh sb="36" eb="38">
      <t>チョウリ</t>
    </rPh>
    <rPh sb="39" eb="41">
      <t>ケイヤク</t>
    </rPh>
    <rPh sb="46" eb="48">
      <t>ギョウシャ</t>
    </rPh>
    <rPh sb="50" eb="51">
      <t>アイダ</t>
    </rPh>
    <rPh sb="52" eb="54">
      <t>ハッセイ</t>
    </rPh>
    <rPh sb="61" eb="62">
      <t>リョウ</t>
    </rPh>
    <rPh sb="63" eb="65">
      <t>シシュツ</t>
    </rPh>
    <rPh sb="73" eb="75">
      <t>ギョウシャ</t>
    </rPh>
    <rPh sb="78" eb="81">
      <t>シンセイガク</t>
    </rPh>
    <rPh sb="85" eb="87">
      <t>センエン</t>
    </rPh>
    <rPh sb="89" eb="91">
      <t>キュウショク</t>
    </rPh>
    <rPh sb="91" eb="93">
      <t>カンケイ</t>
    </rPh>
    <rPh sb="93" eb="95">
      <t>ケイヤク</t>
    </rPh>
    <rPh sb="95" eb="97">
      <t>ギョウシャ</t>
    </rPh>
    <phoneticPr fontId="9"/>
  </si>
  <si>
    <t>私立高等学校等経常費助成費補助金</t>
  </si>
  <si>
    <t>（授業料減免事業等支援特別経費（家計急変世帯への授業料減免支援））
①私立高等学校等において家計急変により就学が困難な者に対する授業料の減免支援
②③授業料の減免に要する経費　　2,970千円
④学校法人</t>
    <phoneticPr fontId="9"/>
  </si>
  <si>
    <t>障害者総合支援事業費補助金</t>
  </si>
  <si>
    <t>（障害福祉サービス等の衛生管理体制確保支援等事業）
①障害福祉サービス事業所等がる新型コロナウイルス感染症対策に必要となる衛生用品等の確保を支援するため、都道府県が一括購入し事業所等へ配布する。
②県の購入する衛生用品購入経費
③（衛生用品一式）　590,000千円
　（施設消毒）　5,000千円
　（簡易陰圧装置）　11,000千円
④障害福祉サービス等事業所</t>
    <rPh sb="27" eb="29">
      <t>ショウガイ</t>
    </rPh>
    <rPh sb="29" eb="31">
      <t>フクシ</t>
    </rPh>
    <rPh sb="35" eb="38">
      <t>ジギョウショ</t>
    </rPh>
    <rPh sb="38" eb="39">
      <t>トウ</t>
    </rPh>
    <rPh sb="41" eb="43">
      <t>シンガタ</t>
    </rPh>
    <rPh sb="50" eb="53">
      <t>カンセンショウ</t>
    </rPh>
    <rPh sb="53" eb="55">
      <t>タイサク</t>
    </rPh>
    <rPh sb="56" eb="58">
      <t>ヒツヨウ</t>
    </rPh>
    <rPh sb="61" eb="63">
      <t>エイセイ</t>
    </rPh>
    <rPh sb="63" eb="65">
      <t>ヨウヒン</t>
    </rPh>
    <rPh sb="65" eb="66">
      <t>トウ</t>
    </rPh>
    <rPh sb="67" eb="69">
      <t>カクホ</t>
    </rPh>
    <rPh sb="70" eb="72">
      <t>シエン</t>
    </rPh>
    <rPh sb="77" eb="81">
      <t>トドウフケン</t>
    </rPh>
    <rPh sb="82" eb="84">
      <t>イッカツ</t>
    </rPh>
    <rPh sb="84" eb="86">
      <t>コウニュウ</t>
    </rPh>
    <rPh sb="87" eb="90">
      <t>ジギョウショ</t>
    </rPh>
    <rPh sb="90" eb="91">
      <t>トウ</t>
    </rPh>
    <rPh sb="92" eb="94">
      <t>ハイフ</t>
    </rPh>
    <rPh sb="99" eb="100">
      <t>ケン</t>
    </rPh>
    <rPh sb="101" eb="103">
      <t>コウニュウ</t>
    </rPh>
    <rPh sb="105" eb="107">
      <t>エイセイ</t>
    </rPh>
    <rPh sb="107" eb="109">
      <t>ヨウヒン</t>
    </rPh>
    <rPh sb="109" eb="111">
      <t>コウニュウ</t>
    </rPh>
    <rPh sb="111" eb="113">
      <t>ケイヒ</t>
    </rPh>
    <rPh sb="116" eb="118">
      <t>エイセイ</t>
    </rPh>
    <rPh sb="118" eb="120">
      <t>ヨウヒン</t>
    </rPh>
    <rPh sb="120" eb="122">
      <t>イッシキ</t>
    </rPh>
    <rPh sb="131" eb="132">
      <t>セン</t>
    </rPh>
    <rPh sb="132" eb="133">
      <t>エン</t>
    </rPh>
    <rPh sb="136" eb="138">
      <t>シセツ</t>
    </rPh>
    <rPh sb="138" eb="140">
      <t>ショウドク</t>
    </rPh>
    <rPh sb="147" eb="148">
      <t>セン</t>
    </rPh>
    <rPh sb="148" eb="149">
      <t>エン</t>
    </rPh>
    <rPh sb="152" eb="154">
      <t>カンイ</t>
    </rPh>
    <rPh sb="154" eb="156">
      <t>インアツ</t>
    </rPh>
    <rPh sb="156" eb="158">
      <t>ソウチ</t>
    </rPh>
    <rPh sb="166" eb="167">
      <t>セン</t>
    </rPh>
    <rPh sb="167" eb="168">
      <t>エン</t>
    </rPh>
    <rPh sb="170" eb="172">
      <t>ショウガイ</t>
    </rPh>
    <rPh sb="172" eb="174">
      <t>フクシ</t>
    </rPh>
    <rPh sb="178" eb="179">
      <t>トウ</t>
    </rPh>
    <rPh sb="179" eb="182">
      <t>ジギョウショ</t>
    </rPh>
    <phoneticPr fontId="9"/>
  </si>
  <si>
    <t>（障害福祉サービス等事業者に対するサービス継続支援事業）
①コロナ禍において事業所が、障害福祉サービスを継続して提供するための経費について補助する。
②衛生用品、施設消毒、人件費等
③8事業所:73,760千円,1施設:1,366千円
④障害福祉サービス事業所</t>
    <rPh sb="33" eb="34">
      <t>カ</t>
    </rPh>
    <rPh sb="38" eb="41">
      <t>ジギョウショ</t>
    </rPh>
    <rPh sb="43" eb="45">
      <t>ショウガイ</t>
    </rPh>
    <rPh sb="45" eb="47">
      <t>フクシ</t>
    </rPh>
    <rPh sb="52" eb="54">
      <t>ケイゾク</t>
    </rPh>
    <rPh sb="56" eb="58">
      <t>テイキョウ</t>
    </rPh>
    <rPh sb="63" eb="65">
      <t>ケイヒ</t>
    </rPh>
    <rPh sb="69" eb="71">
      <t>ホジョ</t>
    </rPh>
    <rPh sb="76" eb="78">
      <t>エイセイ</t>
    </rPh>
    <rPh sb="78" eb="80">
      <t>ヨウヒン</t>
    </rPh>
    <rPh sb="81" eb="83">
      <t>シセツ</t>
    </rPh>
    <rPh sb="83" eb="85">
      <t>ショウドク</t>
    </rPh>
    <rPh sb="86" eb="89">
      <t>ジンケンヒ</t>
    </rPh>
    <rPh sb="89" eb="90">
      <t>トウ</t>
    </rPh>
    <rPh sb="93" eb="96">
      <t>ジギョウショ</t>
    </rPh>
    <rPh sb="103" eb="105">
      <t>センエン</t>
    </rPh>
    <rPh sb="107" eb="109">
      <t>シセツ</t>
    </rPh>
    <rPh sb="115" eb="117">
      <t>センエン</t>
    </rPh>
    <rPh sb="119" eb="121">
      <t>ショウガイ</t>
    </rPh>
    <rPh sb="121" eb="123">
      <t>フクシ</t>
    </rPh>
    <rPh sb="127" eb="130">
      <t>ジギョウショ</t>
    </rPh>
    <phoneticPr fontId="9"/>
  </si>
  <si>
    <t>（在宅障害者等に対する安否確認等支援事業）
①在宅の障害児者等の安否確認等を行うとともに、障害福祉人材の研修にあたりリモート開催にするなど感染拡大防止の措置を講じ、在宅障害児者等の安心・安全の確保及び障害福祉人材の着実な育成を図る。
②研修等開催にあたり感染拡大防止対策に要した経費
③eーラーニングライセンス費用一式　396千円
④県</t>
    <rPh sb="23" eb="25">
      <t>ザイタク</t>
    </rPh>
    <rPh sb="26" eb="29">
      <t>ショウガイジ</t>
    </rPh>
    <rPh sb="29" eb="30">
      <t>シャ</t>
    </rPh>
    <rPh sb="30" eb="31">
      <t>トウ</t>
    </rPh>
    <rPh sb="32" eb="34">
      <t>アンピ</t>
    </rPh>
    <rPh sb="34" eb="36">
      <t>カクニン</t>
    </rPh>
    <rPh sb="36" eb="37">
      <t>トウ</t>
    </rPh>
    <rPh sb="38" eb="39">
      <t>オコナ</t>
    </rPh>
    <rPh sb="45" eb="47">
      <t>ショウガイ</t>
    </rPh>
    <rPh sb="47" eb="49">
      <t>フクシ</t>
    </rPh>
    <rPh sb="49" eb="51">
      <t>ジンザイ</t>
    </rPh>
    <rPh sb="52" eb="54">
      <t>ケンシュウ</t>
    </rPh>
    <rPh sb="62" eb="64">
      <t>カイサイ</t>
    </rPh>
    <rPh sb="69" eb="71">
      <t>カンセン</t>
    </rPh>
    <rPh sb="71" eb="73">
      <t>カクダイ</t>
    </rPh>
    <rPh sb="73" eb="75">
      <t>ボウシ</t>
    </rPh>
    <rPh sb="76" eb="78">
      <t>ソチ</t>
    </rPh>
    <rPh sb="79" eb="80">
      <t>コウ</t>
    </rPh>
    <rPh sb="82" eb="84">
      <t>ザイタク</t>
    </rPh>
    <rPh sb="84" eb="87">
      <t>ショウガイジ</t>
    </rPh>
    <rPh sb="87" eb="88">
      <t>シャ</t>
    </rPh>
    <rPh sb="88" eb="89">
      <t>トウ</t>
    </rPh>
    <rPh sb="90" eb="92">
      <t>アンシン</t>
    </rPh>
    <rPh sb="93" eb="95">
      <t>アンゼン</t>
    </rPh>
    <rPh sb="96" eb="98">
      <t>カクホ</t>
    </rPh>
    <rPh sb="98" eb="99">
      <t>オヨ</t>
    </rPh>
    <rPh sb="100" eb="102">
      <t>ショウガイ</t>
    </rPh>
    <rPh sb="102" eb="104">
      <t>フクシ</t>
    </rPh>
    <rPh sb="104" eb="106">
      <t>ジンザイ</t>
    </rPh>
    <rPh sb="107" eb="109">
      <t>チャクジツ</t>
    </rPh>
    <rPh sb="110" eb="112">
      <t>イクセイ</t>
    </rPh>
    <rPh sb="113" eb="114">
      <t>ハカ</t>
    </rPh>
    <rPh sb="118" eb="120">
      <t>ケンシュウ</t>
    </rPh>
    <rPh sb="120" eb="121">
      <t>トウ</t>
    </rPh>
    <rPh sb="121" eb="123">
      <t>カイサイ</t>
    </rPh>
    <rPh sb="127" eb="129">
      <t>カンセン</t>
    </rPh>
    <rPh sb="129" eb="131">
      <t>カクダイ</t>
    </rPh>
    <rPh sb="131" eb="133">
      <t>ボウシ</t>
    </rPh>
    <rPh sb="133" eb="135">
      <t>タイサク</t>
    </rPh>
    <rPh sb="136" eb="137">
      <t>ヨウ</t>
    </rPh>
    <rPh sb="139" eb="141">
      <t>ケイヒ</t>
    </rPh>
    <rPh sb="155" eb="157">
      <t>ヒヨウ</t>
    </rPh>
    <rPh sb="157" eb="159">
      <t>イッシキ</t>
    </rPh>
    <rPh sb="163" eb="165">
      <t>センエン</t>
    </rPh>
    <rPh sb="167" eb="168">
      <t>ケン</t>
    </rPh>
    <phoneticPr fontId="9"/>
  </si>
  <si>
    <t>（特別支援学校等の臨時休業に伴う放課後等デイサービスへの支援等事業）
①、②学校の臨時休業に伴う放課後等デイサービス利用増で自己負担が増えた場合に増加分を補助。
③２６市町村、8,283千円
④該当市町村</t>
    <rPh sb="48" eb="52">
      <t>ホウカゴトウ</t>
    </rPh>
    <rPh sb="58" eb="61">
      <t>リヨウゾウ</t>
    </rPh>
    <rPh sb="62" eb="64">
      <t>ジコ</t>
    </rPh>
    <rPh sb="64" eb="66">
      <t>フタン</t>
    </rPh>
    <rPh sb="67" eb="68">
      <t>フ</t>
    </rPh>
    <rPh sb="70" eb="72">
      <t>バアイ</t>
    </rPh>
    <rPh sb="73" eb="76">
      <t>ゾウカブン</t>
    </rPh>
    <rPh sb="77" eb="79">
      <t>ホジョ</t>
    </rPh>
    <rPh sb="84" eb="87">
      <t>シチョウソン</t>
    </rPh>
    <rPh sb="93" eb="95">
      <t>センエン</t>
    </rPh>
    <rPh sb="97" eb="99">
      <t>ガイトウ</t>
    </rPh>
    <rPh sb="99" eb="102">
      <t>シチョウソン</t>
    </rPh>
    <phoneticPr fontId="9"/>
  </si>
  <si>
    <t>（新型コロナウイルス感染拡大に伴う地域活動支援センターや日中一時支援事業の受け入れ体制強化等）
①市町村等が行う地域活動支援センター事業等及び日中一時支援において、感染拡大防止のための対策に必要な費用を補助
②支援員の増員などや消毒などのかかり増し経費
③7市町、5,405千円
④該当市町村</t>
    <rPh sb="68" eb="69">
      <t>トウ</t>
    </rPh>
    <rPh sb="110" eb="111">
      <t>イン</t>
    </rPh>
    <rPh sb="137" eb="139">
      <t>センエン</t>
    </rPh>
    <rPh sb="141" eb="143">
      <t>ガイトウ</t>
    </rPh>
    <rPh sb="143" eb="146">
      <t>シチョウソン</t>
    </rPh>
    <phoneticPr fontId="9"/>
  </si>
  <si>
    <t>（新型コロナウイルス感染拡大に伴う「訪問入浴サービス」等体制強化事業）
①新型コロナにより外出が困難となった障害者の入浴機会を確保する。
②訪問入浴の実施に係る感染症対策として必要な経費
③4市町、519千円
④該当市町村</t>
    <rPh sb="48" eb="50">
      <t>コンナン</t>
    </rPh>
    <rPh sb="54" eb="57">
      <t>ショウガイシャ</t>
    </rPh>
    <rPh sb="70" eb="72">
      <t>ホウモン</t>
    </rPh>
    <rPh sb="72" eb="74">
      <t>ニュウヨク</t>
    </rPh>
    <rPh sb="75" eb="77">
      <t>ジッシ</t>
    </rPh>
    <rPh sb="78" eb="79">
      <t>カカ</t>
    </rPh>
    <rPh sb="80" eb="83">
      <t>カンセンショウ</t>
    </rPh>
    <rPh sb="83" eb="85">
      <t>タイサク</t>
    </rPh>
    <rPh sb="88" eb="90">
      <t>ヒツヨウ</t>
    </rPh>
    <rPh sb="91" eb="93">
      <t>ケイヒ</t>
    </rPh>
    <rPh sb="96" eb="97">
      <t>シ</t>
    </rPh>
    <rPh sb="97" eb="98">
      <t>マチ</t>
    </rPh>
    <rPh sb="102" eb="104">
      <t>センエン</t>
    </rPh>
    <rPh sb="106" eb="108">
      <t>ガイトウ</t>
    </rPh>
    <rPh sb="108" eb="111">
      <t>シチョウソン</t>
    </rPh>
    <phoneticPr fontId="9"/>
  </si>
  <si>
    <t>生活困窮者就労準備支援事業費等補助金</t>
  </si>
  <si>
    <t>（居宅生活移行緊急支援事業）
①住居不安定者に対し、アパート等の居室確保や定着支援を行うことにより、安定した住まいの確保を推進することを目的とする。
②、③委託料　9,917千円
④住居を失った又は失うおそれのある困窮者等</t>
    <rPh sb="78" eb="81">
      <t>イタクリョウ</t>
    </rPh>
    <rPh sb="87" eb="89">
      <t>センエン</t>
    </rPh>
    <rPh sb="91" eb="93">
      <t>ジュウキョ</t>
    </rPh>
    <rPh sb="94" eb="95">
      <t>ウシナ</t>
    </rPh>
    <rPh sb="97" eb="98">
      <t>マタ</t>
    </rPh>
    <rPh sb="99" eb="100">
      <t>ウシナ</t>
    </rPh>
    <rPh sb="107" eb="110">
      <t>コンキュウシャ</t>
    </rPh>
    <rPh sb="110" eb="111">
      <t>トウ</t>
    </rPh>
    <phoneticPr fontId="9"/>
  </si>
  <si>
    <t>（自立相談支援機関等の強化事業）
①新型コロナウイルスによる生活困窮者の増加に対応するため、自立相談支援機関の人員を加配して体制強化を目的とする。
②③委託料　12,347千円
④－</t>
    <rPh sb="18" eb="20">
      <t>シンガタ</t>
    </rPh>
    <rPh sb="30" eb="32">
      <t>セイカツ</t>
    </rPh>
    <rPh sb="32" eb="35">
      <t>コンキュウシャ</t>
    </rPh>
    <rPh sb="36" eb="38">
      <t>ゾウカ</t>
    </rPh>
    <rPh sb="39" eb="41">
      <t>タイオウ</t>
    </rPh>
    <rPh sb="46" eb="48">
      <t>ジリツ</t>
    </rPh>
    <rPh sb="48" eb="50">
      <t>ソウダン</t>
    </rPh>
    <rPh sb="50" eb="52">
      <t>シエン</t>
    </rPh>
    <rPh sb="52" eb="54">
      <t>キカン</t>
    </rPh>
    <rPh sb="55" eb="57">
      <t>ジンイン</t>
    </rPh>
    <rPh sb="58" eb="60">
      <t>カハイ</t>
    </rPh>
    <rPh sb="62" eb="64">
      <t>タイセイ</t>
    </rPh>
    <rPh sb="64" eb="66">
      <t>キョウカ</t>
    </rPh>
    <rPh sb="67" eb="69">
      <t>モクテキ</t>
    </rPh>
    <rPh sb="76" eb="79">
      <t>イタクリョウ</t>
    </rPh>
    <rPh sb="86" eb="88">
      <t>センエン</t>
    </rPh>
    <phoneticPr fontId="9"/>
  </si>
  <si>
    <t>R2.6</t>
  </si>
  <si>
    <t>R3.2</t>
  </si>
  <si>
    <t>地域自殺対策強化交付金</t>
  </si>
  <si>
    <t>（対面相談事業（2次補正分））
①自殺企図に繋がるような悩みがある方への相談体制を充実させるための対面相談事業
②③相談員人件費、感染防止環境整備費、Web相談環境整備費　1,415千円
④民間事業者、県</t>
    <rPh sb="17" eb="21">
      <t>ジサツキト</t>
    </rPh>
    <rPh sb="22" eb="23">
      <t>ツナ</t>
    </rPh>
    <rPh sb="28" eb="29">
      <t>ナヤ</t>
    </rPh>
    <rPh sb="33" eb="34">
      <t>カタ</t>
    </rPh>
    <rPh sb="36" eb="38">
      <t>ソウダン</t>
    </rPh>
    <rPh sb="38" eb="40">
      <t>タイセイ</t>
    </rPh>
    <rPh sb="41" eb="43">
      <t>ジュウジツ</t>
    </rPh>
    <rPh sb="49" eb="51">
      <t>タイメン</t>
    </rPh>
    <rPh sb="51" eb="53">
      <t>ソウダン</t>
    </rPh>
    <rPh sb="53" eb="55">
      <t>ジギョウ</t>
    </rPh>
    <rPh sb="58" eb="61">
      <t>ソウダンイン</t>
    </rPh>
    <rPh sb="61" eb="64">
      <t>ジンケンヒ</t>
    </rPh>
    <rPh sb="65" eb="67">
      <t>カンセン</t>
    </rPh>
    <rPh sb="67" eb="69">
      <t>ボウシ</t>
    </rPh>
    <rPh sb="69" eb="71">
      <t>カンキョウ</t>
    </rPh>
    <rPh sb="71" eb="73">
      <t>セイビ</t>
    </rPh>
    <rPh sb="73" eb="74">
      <t>ヒ</t>
    </rPh>
    <rPh sb="78" eb="80">
      <t>ソウダン</t>
    </rPh>
    <rPh sb="80" eb="82">
      <t>カンキョウ</t>
    </rPh>
    <rPh sb="82" eb="84">
      <t>セイビ</t>
    </rPh>
    <rPh sb="84" eb="85">
      <t>ヒ</t>
    </rPh>
    <rPh sb="91" eb="93">
      <t>センエン</t>
    </rPh>
    <rPh sb="95" eb="97">
      <t>ミンカン</t>
    </rPh>
    <rPh sb="97" eb="99">
      <t>ジギョウ</t>
    </rPh>
    <rPh sb="99" eb="100">
      <t>シャ</t>
    </rPh>
    <rPh sb="101" eb="102">
      <t>ケン</t>
    </rPh>
    <phoneticPr fontId="9"/>
  </si>
  <si>
    <t>（電話相談事業（2次補正分））
①自殺企図に繋がるような悩みがある方への相談体制を充実させるための電話相談事業
②③相談員人件費、感染防止環境整備費、電話代等　6,302千円
④民間事業者、県</t>
    <rPh sb="17" eb="19">
      <t>ジサツ</t>
    </rPh>
    <rPh sb="19" eb="21">
      <t>キト</t>
    </rPh>
    <rPh sb="22" eb="23">
      <t>ツナ</t>
    </rPh>
    <rPh sb="28" eb="29">
      <t>ナヤ</t>
    </rPh>
    <rPh sb="33" eb="34">
      <t>カタ</t>
    </rPh>
    <rPh sb="36" eb="38">
      <t>ソウダン</t>
    </rPh>
    <rPh sb="38" eb="40">
      <t>タイセイ</t>
    </rPh>
    <rPh sb="41" eb="43">
      <t>ジュウジツ</t>
    </rPh>
    <rPh sb="49" eb="51">
      <t>デンワ</t>
    </rPh>
    <rPh sb="51" eb="53">
      <t>ソウダン</t>
    </rPh>
    <rPh sb="53" eb="55">
      <t>ジギョウ</t>
    </rPh>
    <rPh sb="58" eb="61">
      <t>ソウダンイン</t>
    </rPh>
    <rPh sb="61" eb="64">
      <t>ジンケンヒ</t>
    </rPh>
    <rPh sb="65" eb="67">
      <t>カンセン</t>
    </rPh>
    <rPh sb="67" eb="69">
      <t>ボウシ</t>
    </rPh>
    <rPh sb="69" eb="71">
      <t>カンキョウ</t>
    </rPh>
    <rPh sb="71" eb="74">
      <t>セイビヒ</t>
    </rPh>
    <rPh sb="75" eb="78">
      <t>デンワダイ</t>
    </rPh>
    <rPh sb="78" eb="79">
      <t>トウ</t>
    </rPh>
    <rPh sb="85" eb="87">
      <t>センエン</t>
    </rPh>
    <phoneticPr fontId="9"/>
  </si>
  <si>
    <t>（対面相談事業（2次補正分））
①自殺企図に繋がるような悩みがある方への相談環境の整備事業
②③Web相談のための資機材購入費等　238千円
④県</t>
    <rPh sb="36" eb="38">
      <t>ソウダン</t>
    </rPh>
    <rPh sb="38" eb="40">
      <t>カンキョウ</t>
    </rPh>
    <rPh sb="41" eb="43">
      <t>セイビ</t>
    </rPh>
    <rPh sb="43" eb="45">
      <t>ジギョウ</t>
    </rPh>
    <rPh sb="51" eb="53">
      <t>ソウダン</t>
    </rPh>
    <rPh sb="57" eb="60">
      <t>シキザイ</t>
    </rPh>
    <rPh sb="60" eb="62">
      <t>コウニュウ</t>
    </rPh>
    <rPh sb="62" eb="63">
      <t>ヒ</t>
    </rPh>
    <rPh sb="63" eb="64">
      <t>トウ</t>
    </rPh>
    <rPh sb="68" eb="69">
      <t>チ</t>
    </rPh>
    <rPh sb="69" eb="70">
      <t>エン</t>
    </rPh>
    <rPh sb="72" eb="73">
      <t>ケン</t>
    </rPh>
    <phoneticPr fontId="9"/>
  </si>
  <si>
    <t>（電話相談事業）
①電話相談窓口周知のための動画やSNSバナー広告の掲載
②③動画作成のための資機材購入費、SNS検索連動型広告費　789千円
④県</t>
    <rPh sb="10" eb="12">
      <t>デンワ</t>
    </rPh>
    <rPh sb="12" eb="14">
      <t>ソウダン</t>
    </rPh>
    <rPh sb="14" eb="16">
      <t>マドグチ</t>
    </rPh>
    <rPh sb="16" eb="18">
      <t>シュウチ</t>
    </rPh>
    <rPh sb="22" eb="24">
      <t>ドウガ</t>
    </rPh>
    <rPh sb="31" eb="33">
      <t>コウコク</t>
    </rPh>
    <rPh sb="34" eb="36">
      <t>ケイサイ</t>
    </rPh>
    <rPh sb="39" eb="41">
      <t>ドウガ</t>
    </rPh>
    <rPh sb="41" eb="43">
      <t>サクセイ</t>
    </rPh>
    <rPh sb="47" eb="50">
      <t>シキザイ</t>
    </rPh>
    <rPh sb="50" eb="53">
      <t>コウニュウヒ</t>
    </rPh>
    <rPh sb="57" eb="59">
      <t>ケンサク</t>
    </rPh>
    <rPh sb="59" eb="62">
      <t>レンドウガタ</t>
    </rPh>
    <rPh sb="62" eb="64">
      <t>コウコク</t>
    </rPh>
    <rPh sb="64" eb="65">
      <t>ヒ</t>
    </rPh>
    <rPh sb="69" eb="71">
      <t>センエン</t>
    </rPh>
    <rPh sb="73" eb="74">
      <t>ケン</t>
    </rPh>
    <phoneticPr fontId="9"/>
  </si>
  <si>
    <t>飲食関連事業者等事業継続支援金</t>
    <rPh sb="0" eb="2">
      <t>インショク</t>
    </rPh>
    <rPh sb="2" eb="4">
      <t>カンレン</t>
    </rPh>
    <rPh sb="4" eb="7">
      <t>ジギョウシャ</t>
    </rPh>
    <rPh sb="7" eb="8">
      <t>トウ</t>
    </rPh>
    <rPh sb="8" eb="10">
      <t>ジギョウ</t>
    </rPh>
    <rPh sb="10" eb="12">
      <t>ケイゾク</t>
    </rPh>
    <rPh sb="12" eb="14">
      <t>シエン</t>
    </rPh>
    <rPh sb="14" eb="15">
      <t>キン</t>
    </rPh>
    <phoneticPr fontId="10"/>
  </si>
  <si>
    <t>①飲食店等の時短営業で大きく影響を受けた事業者へ一時金を支給し、事業継続を支援。
②、③
　関連事業者への事業継続支援金　1,991,800千円
　※個人事業主：20万円以内　法人：40万円以内
④飲食店等の時短営業で大きく影響を受けた事業者
　（１月又は２月の売上が前年同月と比べて一定割合減少していること）</t>
    <rPh sb="1" eb="4">
      <t>インショクテン</t>
    </rPh>
    <rPh sb="4" eb="5">
      <t>トウ</t>
    </rPh>
    <rPh sb="6" eb="8">
      <t>ジタン</t>
    </rPh>
    <rPh sb="8" eb="10">
      <t>エイギョウ</t>
    </rPh>
    <rPh sb="11" eb="12">
      <t>オオ</t>
    </rPh>
    <rPh sb="14" eb="16">
      <t>エイキョウ</t>
    </rPh>
    <rPh sb="17" eb="18">
      <t>ウ</t>
    </rPh>
    <rPh sb="20" eb="23">
      <t>ジギョウシャ</t>
    </rPh>
    <rPh sb="24" eb="27">
      <t>イチジキン</t>
    </rPh>
    <rPh sb="28" eb="30">
      <t>シキュウ</t>
    </rPh>
    <rPh sb="32" eb="34">
      <t>ジギョウ</t>
    </rPh>
    <rPh sb="34" eb="36">
      <t>ケイゾク</t>
    </rPh>
    <rPh sb="37" eb="39">
      <t>シエン</t>
    </rPh>
    <rPh sb="46" eb="48">
      <t>カンレン</t>
    </rPh>
    <rPh sb="48" eb="51">
      <t>ジギョウシャ</t>
    </rPh>
    <rPh sb="53" eb="55">
      <t>ジギョウ</t>
    </rPh>
    <rPh sb="55" eb="57">
      <t>ケイゾク</t>
    </rPh>
    <rPh sb="57" eb="60">
      <t>シエンキン</t>
    </rPh>
    <rPh sb="70" eb="72">
      <t>センエン</t>
    </rPh>
    <rPh sb="99" eb="102">
      <t>インショクテン</t>
    </rPh>
    <rPh sb="102" eb="103">
      <t>トウ</t>
    </rPh>
    <rPh sb="104" eb="106">
      <t>ジタン</t>
    </rPh>
    <rPh sb="106" eb="108">
      <t>エイギョウ</t>
    </rPh>
    <rPh sb="109" eb="110">
      <t>オオ</t>
    </rPh>
    <rPh sb="112" eb="114">
      <t>エイキョウ</t>
    </rPh>
    <rPh sb="115" eb="116">
      <t>ウ</t>
    </rPh>
    <rPh sb="118" eb="121">
      <t>ジギョウシャ</t>
    </rPh>
    <rPh sb="125" eb="126">
      <t>ガツ</t>
    </rPh>
    <rPh sb="126" eb="127">
      <t>マタ</t>
    </rPh>
    <rPh sb="129" eb="130">
      <t>ガツ</t>
    </rPh>
    <rPh sb="131" eb="133">
      <t>ウリア</t>
    </rPh>
    <rPh sb="134" eb="136">
      <t>ゼンネン</t>
    </rPh>
    <rPh sb="136" eb="138">
      <t>ドウゲツ</t>
    </rPh>
    <rPh sb="139" eb="140">
      <t>クラ</t>
    </rPh>
    <rPh sb="142" eb="144">
      <t>イッテイ</t>
    </rPh>
    <rPh sb="144" eb="146">
      <t>ワリアイ</t>
    </rPh>
    <rPh sb="146" eb="148">
      <t>ゲンショウ</t>
    </rPh>
    <phoneticPr fontId="9"/>
  </si>
  <si>
    <t>子ども・子育て支援交付金</t>
    <phoneticPr fontId="9"/>
  </si>
  <si>
    <t>（放課後児童クラブ等におけるICT化推進事業を除く）
①放課後児童クラブ等における感染防止対策を支援
②、③放課後児童クラブ等におけるマスクや消毒液等を購入するための経費補助　　86,157千円
④市町村</t>
    <rPh sb="28" eb="31">
      <t>ホウカゴ</t>
    </rPh>
    <rPh sb="31" eb="33">
      <t>ジドウ</t>
    </rPh>
    <rPh sb="36" eb="37">
      <t>トウ</t>
    </rPh>
    <rPh sb="41" eb="43">
      <t>カンセン</t>
    </rPh>
    <rPh sb="43" eb="45">
      <t>ボウシ</t>
    </rPh>
    <rPh sb="45" eb="47">
      <t>タイサク</t>
    </rPh>
    <rPh sb="48" eb="50">
      <t>シエン</t>
    </rPh>
    <rPh sb="54" eb="57">
      <t>ホウカゴ</t>
    </rPh>
    <rPh sb="57" eb="59">
      <t>ジドウ</t>
    </rPh>
    <rPh sb="62" eb="63">
      <t>トウ</t>
    </rPh>
    <rPh sb="71" eb="74">
      <t>ショウドクエキ</t>
    </rPh>
    <rPh sb="74" eb="75">
      <t>トウ</t>
    </rPh>
    <rPh sb="76" eb="78">
      <t>コウニュウ</t>
    </rPh>
    <rPh sb="83" eb="85">
      <t>ケイヒ</t>
    </rPh>
    <rPh sb="85" eb="87">
      <t>ホジョ</t>
    </rPh>
    <rPh sb="95" eb="97">
      <t>センエン</t>
    </rPh>
    <rPh sb="99" eb="102">
      <t>シチョウソン</t>
    </rPh>
    <phoneticPr fontId="9"/>
  </si>
  <si>
    <t>（放課後児童クラブ等におけるICT化推進事業に限る）
①放課後児童クラブ等における感染防止対策を支援
②、③放課後児童クラブ等におけるICT化、オンラインでの研修受講のための経費補助　　30,039千円
④市町村</t>
    <rPh sb="28" eb="31">
      <t>ホウカゴ</t>
    </rPh>
    <rPh sb="31" eb="33">
      <t>ジドウ</t>
    </rPh>
    <rPh sb="36" eb="37">
      <t>トウ</t>
    </rPh>
    <rPh sb="41" eb="43">
      <t>カンセン</t>
    </rPh>
    <rPh sb="43" eb="45">
      <t>ボウシ</t>
    </rPh>
    <rPh sb="45" eb="47">
      <t>タイサク</t>
    </rPh>
    <rPh sb="48" eb="50">
      <t>シエン</t>
    </rPh>
    <rPh sb="54" eb="57">
      <t>ホウカゴ</t>
    </rPh>
    <rPh sb="57" eb="59">
      <t>ジドウ</t>
    </rPh>
    <rPh sb="62" eb="63">
      <t>トウ</t>
    </rPh>
    <rPh sb="70" eb="71">
      <t>バ</t>
    </rPh>
    <rPh sb="79" eb="81">
      <t>ケンシュウ</t>
    </rPh>
    <rPh sb="81" eb="83">
      <t>ジュコウ</t>
    </rPh>
    <rPh sb="87" eb="89">
      <t>ケイヒ</t>
    </rPh>
    <rPh sb="89" eb="91">
      <t>ホジョ</t>
    </rPh>
    <rPh sb="99" eb="101">
      <t>センエン</t>
    </rPh>
    <rPh sb="103" eb="106">
      <t>シチョウソン</t>
    </rPh>
    <phoneticPr fontId="9"/>
  </si>
  <si>
    <t>教育支援体制整備事業費交付金</t>
  </si>
  <si>
    <t>（幼稚園の感染症対策支援）
①幼稚園において感染症対策を実施しつつ幼児の教育を継続できる環境を整備する。
②感染症対策の徹底に必要なかかり増し経費、保健衛生用品の購入費
③所要額　1,571千円
④幼稚園設置者</t>
    <rPh sb="1" eb="4">
      <t>ヨウチエン</t>
    </rPh>
    <rPh sb="5" eb="8">
      <t>カンセンショウ</t>
    </rPh>
    <rPh sb="8" eb="10">
      <t>タイサク</t>
    </rPh>
    <rPh sb="10" eb="12">
      <t>シエン</t>
    </rPh>
    <rPh sb="15" eb="18">
      <t>ヨウチエン</t>
    </rPh>
    <rPh sb="22" eb="25">
      <t>カンセンショウ</t>
    </rPh>
    <rPh sb="25" eb="27">
      <t>タイサク</t>
    </rPh>
    <rPh sb="28" eb="30">
      <t>ジッシ</t>
    </rPh>
    <rPh sb="33" eb="35">
      <t>ヨウジ</t>
    </rPh>
    <rPh sb="36" eb="38">
      <t>キョウイク</t>
    </rPh>
    <rPh sb="39" eb="41">
      <t>ケイゾク</t>
    </rPh>
    <rPh sb="44" eb="46">
      <t>カンキョウ</t>
    </rPh>
    <rPh sb="47" eb="49">
      <t>セイビ</t>
    </rPh>
    <rPh sb="54" eb="57">
      <t>カンセンショウ</t>
    </rPh>
    <rPh sb="57" eb="59">
      <t>タイサク</t>
    </rPh>
    <rPh sb="60" eb="62">
      <t>テッテイ</t>
    </rPh>
    <rPh sb="63" eb="65">
      <t>ヒツヨウ</t>
    </rPh>
    <rPh sb="69" eb="70">
      <t>マ</t>
    </rPh>
    <rPh sb="71" eb="73">
      <t>ケイヒ</t>
    </rPh>
    <rPh sb="74" eb="76">
      <t>ホケン</t>
    </rPh>
    <rPh sb="76" eb="78">
      <t>エイセイ</t>
    </rPh>
    <rPh sb="78" eb="80">
      <t>ヨウヒン</t>
    </rPh>
    <rPh sb="81" eb="84">
      <t>コウニュウヒ</t>
    </rPh>
    <rPh sb="86" eb="89">
      <t>ショヨウガク</t>
    </rPh>
    <rPh sb="95" eb="97">
      <t>センエン</t>
    </rPh>
    <rPh sb="99" eb="102">
      <t>ヨウチエン</t>
    </rPh>
    <rPh sb="102" eb="105">
      <t>セッチシャ</t>
    </rPh>
    <phoneticPr fontId="9"/>
  </si>
  <si>
    <t>子育て支援対策臨時特例交付金</t>
  </si>
  <si>
    <t>①特定不妊治療のR4年度からの保険適用までの間、治療費の助成額引き上げ、所得制限撤廃等の拡充に対応する。
②③治療に要した費用の一部を助成　　50,000千円
④個人</t>
    <rPh sb="1" eb="3">
      <t>トクテイ</t>
    </rPh>
    <rPh sb="3" eb="5">
      <t>フニン</t>
    </rPh>
    <rPh sb="5" eb="7">
      <t>チリョウ</t>
    </rPh>
    <rPh sb="10" eb="12">
      <t>ネンド</t>
    </rPh>
    <rPh sb="15" eb="17">
      <t>ホケン</t>
    </rPh>
    <rPh sb="17" eb="19">
      <t>テキヨウ</t>
    </rPh>
    <rPh sb="22" eb="23">
      <t>アイダ</t>
    </rPh>
    <rPh sb="24" eb="27">
      <t>チリョウヒ</t>
    </rPh>
    <rPh sb="28" eb="32">
      <t>ジョセイガクヒ</t>
    </rPh>
    <rPh sb="33" eb="34">
      <t>ア</t>
    </rPh>
    <rPh sb="36" eb="38">
      <t>ショトク</t>
    </rPh>
    <rPh sb="38" eb="40">
      <t>セイゲン</t>
    </rPh>
    <rPh sb="40" eb="42">
      <t>テッパイ</t>
    </rPh>
    <rPh sb="42" eb="43">
      <t>トウ</t>
    </rPh>
    <rPh sb="44" eb="46">
      <t>カクジュウ</t>
    </rPh>
    <rPh sb="47" eb="49">
      <t>タイオウ</t>
    </rPh>
    <rPh sb="55" eb="57">
      <t>チリョウ</t>
    </rPh>
    <rPh sb="58" eb="59">
      <t>ヨウ</t>
    </rPh>
    <rPh sb="61" eb="63">
      <t>ヒヨウ</t>
    </rPh>
    <rPh sb="64" eb="66">
      <t>イチブ</t>
    </rPh>
    <rPh sb="67" eb="69">
      <t>ジョセイ</t>
    </rPh>
    <rPh sb="77" eb="79">
      <t>センエン</t>
    </rPh>
    <rPh sb="81" eb="83">
      <t>コジン</t>
    </rPh>
    <phoneticPr fontId="9"/>
  </si>
  <si>
    <t>（介護福祉士修学資金等貸付事業）
①介護福祉士の資格取得に際して必要となる養成施設等の修学にかかる費用等を貸与
②③貸付原資の補助　133,334千円
④（社福）群馬県社会福祉協議会</t>
    <rPh sb="18" eb="20">
      <t>カイゴ</t>
    </rPh>
    <rPh sb="20" eb="23">
      <t>フクシシ</t>
    </rPh>
    <rPh sb="24" eb="26">
      <t>シカク</t>
    </rPh>
    <rPh sb="26" eb="28">
      <t>シュトク</t>
    </rPh>
    <rPh sb="29" eb="30">
      <t>サイ</t>
    </rPh>
    <rPh sb="32" eb="34">
      <t>ヒツヨウ</t>
    </rPh>
    <rPh sb="37" eb="39">
      <t>ヨウセイ</t>
    </rPh>
    <rPh sb="39" eb="41">
      <t>シセツ</t>
    </rPh>
    <rPh sb="41" eb="42">
      <t>トウ</t>
    </rPh>
    <rPh sb="43" eb="45">
      <t>シュウガク</t>
    </rPh>
    <rPh sb="49" eb="52">
      <t>ヒヨウナド</t>
    </rPh>
    <rPh sb="53" eb="55">
      <t>タイヨ</t>
    </rPh>
    <rPh sb="58" eb="60">
      <t>カシツケ</t>
    </rPh>
    <rPh sb="60" eb="62">
      <t>ゲンシ</t>
    </rPh>
    <rPh sb="73" eb="75">
      <t>センエン</t>
    </rPh>
    <rPh sb="78" eb="80">
      <t>シャフク</t>
    </rPh>
    <rPh sb="81" eb="84">
      <t>グンマケン</t>
    </rPh>
    <rPh sb="84" eb="86">
      <t>シャカイ</t>
    </rPh>
    <rPh sb="86" eb="88">
      <t>フクシ</t>
    </rPh>
    <rPh sb="88" eb="91">
      <t>キョウギカイ</t>
    </rPh>
    <phoneticPr fontId="9"/>
  </si>
  <si>
    <t>（障害福祉分野のICT導入モデル事業）
①ICTを活用し、障害福祉サービス施設・事業所における感染拡大を防止するため、ＩＣＴ導入費用を補助
②、③
施設・事業所に対する補助　15,000千円
ＩＣＴ導入に関する研修会実施　440千円
④障害福祉サービス施設・事業所</t>
    <rPh sb="25" eb="27">
      <t>カツヨウ</t>
    </rPh>
    <rPh sb="29" eb="31">
      <t>ショウガイ</t>
    </rPh>
    <rPh sb="31" eb="33">
      <t>フクシ</t>
    </rPh>
    <rPh sb="37" eb="39">
      <t>シセツ</t>
    </rPh>
    <rPh sb="40" eb="43">
      <t>ジギョウショ</t>
    </rPh>
    <rPh sb="47" eb="49">
      <t>カンセン</t>
    </rPh>
    <rPh sb="49" eb="51">
      <t>カクダイ</t>
    </rPh>
    <rPh sb="52" eb="54">
      <t>ボウシ</t>
    </rPh>
    <rPh sb="62" eb="64">
      <t>ドウニュウ</t>
    </rPh>
    <rPh sb="64" eb="66">
      <t>ヒヨウ</t>
    </rPh>
    <rPh sb="67" eb="69">
      <t>ホジョ</t>
    </rPh>
    <rPh sb="74" eb="76">
      <t>シセツ</t>
    </rPh>
    <rPh sb="77" eb="80">
      <t>ジギョウショ</t>
    </rPh>
    <rPh sb="81" eb="82">
      <t>タイ</t>
    </rPh>
    <rPh sb="84" eb="86">
      <t>ホジョ</t>
    </rPh>
    <rPh sb="93" eb="95">
      <t>センエン</t>
    </rPh>
    <rPh sb="99" eb="101">
      <t>ドウニュウ</t>
    </rPh>
    <rPh sb="102" eb="103">
      <t>カン</t>
    </rPh>
    <rPh sb="105" eb="108">
      <t>ケンシュウカイ</t>
    </rPh>
    <rPh sb="108" eb="110">
      <t>ジッシ</t>
    </rPh>
    <rPh sb="114" eb="116">
      <t>センエン</t>
    </rPh>
    <rPh sb="118" eb="120">
      <t>ショウガイ</t>
    </rPh>
    <rPh sb="120" eb="122">
      <t>フクシ</t>
    </rPh>
    <rPh sb="126" eb="128">
      <t>シセツ</t>
    </rPh>
    <rPh sb="129" eb="132">
      <t>ジギョウショ</t>
    </rPh>
    <phoneticPr fontId="9"/>
  </si>
  <si>
    <t>（障害福祉分野のロボット等導入支援事業）
①障害福祉の現場におけるロボット技術活用によりウイルスの感染拡大防止等を図るため、ロボット導入費用を補助
②、③　施設・事業所に対する補助　2,983千円
④障害福祉サービス施設・事業所</t>
    <rPh sb="22" eb="24">
      <t>ショウガイ</t>
    </rPh>
    <rPh sb="24" eb="26">
      <t>フクシ</t>
    </rPh>
    <rPh sb="27" eb="29">
      <t>ゲンバ</t>
    </rPh>
    <rPh sb="37" eb="39">
      <t>ギジュツ</t>
    </rPh>
    <rPh sb="39" eb="41">
      <t>カツヨウ</t>
    </rPh>
    <rPh sb="49" eb="51">
      <t>カンセン</t>
    </rPh>
    <rPh sb="51" eb="53">
      <t>カクダイ</t>
    </rPh>
    <rPh sb="53" eb="55">
      <t>ボウシ</t>
    </rPh>
    <rPh sb="55" eb="56">
      <t>トウ</t>
    </rPh>
    <rPh sb="57" eb="58">
      <t>ハカ</t>
    </rPh>
    <rPh sb="66" eb="68">
      <t>ドウニュウ</t>
    </rPh>
    <rPh sb="68" eb="70">
      <t>ヒヨウ</t>
    </rPh>
    <rPh sb="71" eb="73">
      <t>ホジョ</t>
    </rPh>
    <rPh sb="78" eb="80">
      <t>シセツ</t>
    </rPh>
    <rPh sb="81" eb="84">
      <t>ジギョウショ</t>
    </rPh>
    <rPh sb="85" eb="86">
      <t>タイ</t>
    </rPh>
    <rPh sb="88" eb="90">
      <t>ホジョ</t>
    </rPh>
    <rPh sb="96" eb="98">
      <t>センエン</t>
    </rPh>
    <rPh sb="100" eb="102">
      <t>ショウガイ</t>
    </rPh>
    <rPh sb="102" eb="104">
      <t>フクシ</t>
    </rPh>
    <rPh sb="108" eb="110">
      <t>シセツ</t>
    </rPh>
    <rPh sb="111" eb="114">
      <t>ジギョウショ</t>
    </rPh>
    <phoneticPr fontId="9"/>
  </si>
  <si>
    <t>学校保健特別対策事業費補助金</t>
    <rPh sb="0" eb="2">
      <t>ガッコウ</t>
    </rPh>
    <rPh sb="2" eb="4">
      <t>ホケン</t>
    </rPh>
    <rPh sb="4" eb="6">
      <t>トクベツ</t>
    </rPh>
    <rPh sb="6" eb="8">
      <t>タイサク</t>
    </rPh>
    <rPh sb="8" eb="11">
      <t>ジギョウヒ</t>
    </rPh>
    <rPh sb="11" eb="14">
      <t>ホジョキン</t>
    </rPh>
    <phoneticPr fontId="11"/>
  </si>
  <si>
    <t>（学校再開に伴う感染症対策・学習保障等に係る支援事業）
①　県立学校が感染症対策を徹底しながら学習保障を実施するに当たり、校長の判断で迅速かつ柔軟に対応できるよう教育活動の再開を支援。
②、③　
・県立学校85校　37,823千円
④　県</t>
    <rPh sb="30" eb="32">
      <t>ケンリツ</t>
    </rPh>
    <rPh sb="32" eb="34">
      <t>ガッコウ</t>
    </rPh>
    <rPh sb="35" eb="38">
      <t>カンセンショウ</t>
    </rPh>
    <rPh sb="38" eb="40">
      <t>タイサク</t>
    </rPh>
    <rPh sb="41" eb="43">
      <t>テッテイ</t>
    </rPh>
    <rPh sb="47" eb="49">
      <t>ガクシュウ</t>
    </rPh>
    <rPh sb="49" eb="51">
      <t>ホショウ</t>
    </rPh>
    <rPh sb="52" eb="54">
      <t>ジッシ</t>
    </rPh>
    <rPh sb="57" eb="58">
      <t>ア</t>
    </rPh>
    <rPh sb="61" eb="63">
      <t>コウチョウ</t>
    </rPh>
    <rPh sb="64" eb="66">
      <t>ハンダン</t>
    </rPh>
    <rPh sb="67" eb="69">
      <t>ジンソク</t>
    </rPh>
    <rPh sb="71" eb="73">
      <t>ジュウナン</t>
    </rPh>
    <rPh sb="74" eb="76">
      <t>タイオウ</t>
    </rPh>
    <rPh sb="81" eb="83">
      <t>キョウイク</t>
    </rPh>
    <rPh sb="83" eb="85">
      <t>カツドウ</t>
    </rPh>
    <rPh sb="86" eb="88">
      <t>サイカイ</t>
    </rPh>
    <rPh sb="89" eb="91">
      <t>シエン</t>
    </rPh>
    <rPh sb="99" eb="101">
      <t>ケンリツ</t>
    </rPh>
    <rPh sb="101" eb="103">
      <t>ガッコウ</t>
    </rPh>
    <rPh sb="105" eb="106">
      <t>コウ</t>
    </rPh>
    <rPh sb="113" eb="115">
      <t>センエン</t>
    </rPh>
    <rPh sb="118" eb="119">
      <t>ケン</t>
    </rPh>
    <phoneticPr fontId="9"/>
  </si>
  <si>
    <t>・従前の環境では、庁外から庁内へのネットワーク接続や業務用メールの閲覧が行えないため、在宅勤務に著しい支障を来たしていた。令和２年度に行った事業により、在宅でも庁内と遜色ない業務を行う環境を整備できた。</t>
  </si>
  <si>
    <t>①　公共空間での感染機会を削減するため、県有施設等における感染拡大防止対策を実施。
②、③
・県庁舎・議会庁舎その他県有施設及び駅（2か所）へのサーモグラフィ設置　13,408千円
・県管理道路での検温、看板等での注意喚起　20,768千円
・県庁舎等における感染防止対策　5,760千円
　（パーティション設置、オンライン会議環境整備等）
④　－</t>
  </si>
  <si>
    <t>①公共交通等における感染拡大防止のためのニューノーマル対応に必要な経費を補助。
②、③
(1)乗合バス事業者感染症対策経費補助　343,805千円
　　・車内密度減少のための実証運行、ＩＣカード導入費等を補助
　　　※国庫補助の事業者負担分を県が支援
(2)中小私鉄感染症対策等支援　　　　　　　146,553千円
　　・車両の抗菌・抗ウイルス・換気対策等の経費を補助　　5,634千円
　　　※国庫補助の事業者負担分を県が支援
　　・関係市町村と協調した事業継続のための安全対策補助　125,919千円
　　・ニューノーマルにおけるニーズ把握のためのマーケティング調査（県が実施）　15,000千円
(3)介護・福祉タクシー感染予防対策支援　 　2,700千円
　　・車両への間仕切りや消毒液設置等の経費を補助
　　　（1台あたり上限18千円）
④事業者、県</t>
  </si>
  <si>
    <t>駅周辺などの県民動向解析、可視化事業</t>
    <phoneticPr fontId="1"/>
  </si>
  <si>
    <t>①　－
②、③
・民間企業が保有する携帯電話の位置情報の分析
　2,200千円／月×5か月
④　－</t>
    <phoneticPr fontId="1"/>
  </si>
  <si>
    <t>コロナ禍に伴う生産調整等により出荷が困難になった原木の販路拡大のため、県外製材工場への出荷を支援した。
・県外製材工場への出荷量　5,107ｍ³（４工場）</t>
    <rPh sb="3" eb="4">
      <t>ワザワイ</t>
    </rPh>
    <rPh sb="5" eb="6">
      <t>トモナ</t>
    </rPh>
    <rPh sb="7" eb="9">
      <t>セイサン</t>
    </rPh>
    <rPh sb="9" eb="11">
      <t>チョウセイ</t>
    </rPh>
    <rPh sb="11" eb="12">
      <t>トウ</t>
    </rPh>
    <rPh sb="15" eb="17">
      <t>シュッカ</t>
    </rPh>
    <rPh sb="37" eb="39">
      <t>セイザイ</t>
    </rPh>
    <rPh sb="39" eb="41">
      <t>コウジョウ</t>
    </rPh>
    <rPh sb="46" eb="48">
      <t>シエン</t>
    </rPh>
    <rPh sb="53" eb="55">
      <t>ケンガイ</t>
    </rPh>
    <rPh sb="55" eb="57">
      <t>セイザイ</t>
    </rPh>
    <rPh sb="57" eb="59">
      <t>コウジョウ</t>
    </rPh>
    <rPh sb="61" eb="64">
      <t>シュッカリョウ</t>
    </rPh>
    <phoneticPr fontId="1"/>
  </si>
  <si>
    <t>県内需要が低減した県内素材について、県外大型製材工場への出荷支援をすることにより、県内の継続的な素材生産を維持した。
出荷助成対象となった県外製材工場４社とは、当支援終了以降も取引を継続しており、県外販路拡大に繋がった。</t>
    <rPh sb="0" eb="2">
      <t>ケンナイ</t>
    </rPh>
    <rPh sb="2" eb="4">
      <t>ジュヨウ</t>
    </rPh>
    <rPh sb="5" eb="7">
      <t>テイゲン</t>
    </rPh>
    <rPh sb="9" eb="11">
      <t>ケンナイ</t>
    </rPh>
    <rPh sb="11" eb="13">
      <t>ソザイ</t>
    </rPh>
    <rPh sb="18" eb="20">
      <t>ケンガイ</t>
    </rPh>
    <rPh sb="20" eb="22">
      <t>オオガタ</t>
    </rPh>
    <rPh sb="22" eb="24">
      <t>セイザイ</t>
    </rPh>
    <rPh sb="24" eb="26">
      <t>コウジョウ</t>
    </rPh>
    <rPh sb="28" eb="30">
      <t>シュッカ</t>
    </rPh>
    <rPh sb="30" eb="32">
      <t>シエン</t>
    </rPh>
    <rPh sb="41" eb="43">
      <t>ケンナイ</t>
    </rPh>
    <rPh sb="44" eb="47">
      <t>ケイゾクテキ</t>
    </rPh>
    <rPh sb="48" eb="50">
      <t>ソザイ</t>
    </rPh>
    <rPh sb="50" eb="52">
      <t>セイサン</t>
    </rPh>
    <rPh sb="53" eb="55">
      <t>イジ</t>
    </rPh>
    <rPh sb="59" eb="61">
      <t>シュッカ</t>
    </rPh>
    <rPh sb="61" eb="63">
      <t>ジョセイ</t>
    </rPh>
    <rPh sb="63" eb="65">
      <t>タイショウ</t>
    </rPh>
    <rPh sb="69" eb="71">
      <t>ケンガイ</t>
    </rPh>
    <rPh sb="71" eb="73">
      <t>セイザイ</t>
    </rPh>
    <rPh sb="73" eb="75">
      <t>コウジョウ</t>
    </rPh>
    <rPh sb="76" eb="77">
      <t>シャ</t>
    </rPh>
    <rPh sb="80" eb="81">
      <t>トウ</t>
    </rPh>
    <rPh sb="81" eb="83">
      <t>シエン</t>
    </rPh>
    <rPh sb="83" eb="85">
      <t>シュウリョウ</t>
    </rPh>
    <rPh sb="85" eb="87">
      <t>イコウ</t>
    </rPh>
    <rPh sb="88" eb="90">
      <t>トリヒキ</t>
    </rPh>
    <rPh sb="91" eb="93">
      <t>ケイゾク</t>
    </rPh>
    <rPh sb="98" eb="100">
      <t>ケンガイ</t>
    </rPh>
    <rPh sb="100" eb="102">
      <t>ハンロ</t>
    </rPh>
    <rPh sb="102" eb="104">
      <t>カクダイ</t>
    </rPh>
    <rPh sb="105" eb="106">
      <t>ツナ</t>
    </rPh>
    <phoneticPr fontId="1"/>
  </si>
  <si>
    <t>林業振興課</t>
    <rPh sb="0" eb="2">
      <t>リンギョウ</t>
    </rPh>
    <rPh sb="2" eb="4">
      <t>シンコウ</t>
    </rPh>
    <rPh sb="4" eb="5">
      <t>カ</t>
    </rPh>
    <phoneticPr fontId="1"/>
  </si>
  <si>
    <t>〇計３回追加公演実施。
（午前／午後に分散）
　・午前：県立高崎工業高校　午後：県立榛名高校
　・午前：桐生第一高校　午後：県立桐生工業高校
（３年生を別日に移動）
　・県立太田女子高校</t>
    <rPh sb="1" eb="2">
      <t>ケイ</t>
    </rPh>
    <rPh sb="3" eb="4">
      <t>カイ</t>
    </rPh>
    <rPh sb="4" eb="6">
      <t>ツイカ</t>
    </rPh>
    <rPh sb="6" eb="8">
      <t>コウエン</t>
    </rPh>
    <rPh sb="8" eb="10">
      <t>ジッシ</t>
    </rPh>
    <rPh sb="13" eb="15">
      <t>ゴゼン</t>
    </rPh>
    <rPh sb="16" eb="18">
      <t>ゴゴ</t>
    </rPh>
    <rPh sb="19" eb="21">
      <t>ブンサン</t>
    </rPh>
    <rPh sb="25" eb="27">
      <t>ゴゼン</t>
    </rPh>
    <rPh sb="28" eb="30">
      <t>ケンリツ</t>
    </rPh>
    <rPh sb="30" eb="32">
      <t>タカサキ</t>
    </rPh>
    <rPh sb="32" eb="34">
      <t>コウギョウ</t>
    </rPh>
    <rPh sb="34" eb="36">
      <t>コウコウ</t>
    </rPh>
    <rPh sb="37" eb="39">
      <t>ゴゴ</t>
    </rPh>
    <rPh sb="40" eb="42">
      <t>ケンリツ</t>
    </rPh>
    <rPh sb="42" eb="44">
      <t>ハルナ</t>
    </rPh>
    <rPh sb="44" eb="46">
      <t>コウコウ</t>
    </rPh>
    <rPh sb="45" eb="46">
      <t>コウ</t>
    </rPh>
    <rPh sb="49" eb="51">
      <t>ゴゼン</t>
    </rPh>
    <rPh sb="52" eb="54">
      <t>キリュウ</t>
    </rPh>
    <rPh sb="54" eb="56">
      <t>ダイイチ</t>
    </rPh>
    <rPh sb="56" eb="58">
      <t>コウコウ</t>
    </rPh>
    <rPh sb="59" eb="61">
      <t>ゴゴ</t>
    </rPh>
    <rPh sb="62" eb="64">
      <t>ケンリツ</t>
    </rPh>
    <rPh sb="64" eb="66">
      <t>キリュウ</t>
    </rPh>
    <rPh sb="66" eb="68">
      <t>コウギョウ</t>
    </rPh>
    <rPh sb="68" eb="70">
      <t>コウコウ</t>
    </rPh>
    <rPh sb="69" eb="70">
      <t>コウ</t>
    </rPh>
    <rPh sb="73" eb="75">
      <t>ネンセイ</t>
    </rPh>
    <rPh sb="76" eb="77">
      <t>ベツ</t>
    </rPh>
    <rPh sb="77" eb="78">
      <t>ビ</t>
    </rPh>
    <rPh sb="79" eb="81">
      <t>イドウ</t>
    </rPh>
    <rPh sb="85" eb="87">
      <t>ケンリツ</t>
    </rPh>
    <rPh sb="87" eb="89">
      <t>オオタ</t>
    </rPh>
    <rPh sb="89" eb="91">
      <t>ジョシ</t>
    </rPh>
    <rPh sb="91" eb="93">
      <t>コウコウ</t>
    </rPh>
    <phoneticPr fontId="1"/>
  </si>
  <si>
    <t>会場収容率を５０％以下に抑えたことで、感染防止に取組ながらクラシック音楽をより身近に感じてもらい豊かな情操を育む機会を提供できた。</t>
    <rPh sb="0" eb="2">
      <t>カイジョウ</t>
    </rPh>
    <rPh sb="2" eb="5">
      <t>シュウヨウリツ</t>
    </rPh>
    <rPh sb="9" eb="11">
      <t>イカ</t>
    </rPh>
    <rPh sb="12" eb="13">
      <t>オサ</t>
    </rPh>
    <rPh sb="19" eb="21">
      <t>カンセン</t>
    </rPh>
    <rPh sb="21" eb="23">
      <t>ボウシ</t>
    </rPh>
    <rPh sb="24" eb="26">
      <t>トリクミ</t>
    </rPh>
    <rPh sb="56" eb="58">
      <t>キカイ</t>
    </rPh>
    <rPh sb="59" eb="61">
      <t>テイキョウ</t>
    </rPh>
    <phoneticPr fontId="1"/>
  </si>
  <si>
    <t>文化振興課</t>
    <rPh sb="0" eb="2">
      <t>ブンカ</t>
    </rPh>
    <rPh sb="2" eb="4">
      <t>シンコウ</t>
    </rPh>
    <rPh sb="4" eb="5">
      <t>カ</t>
    </rPh>
    <phoneticPr fontId="1"/>
  </si>
  <si>
    <t>○新型コロナウイルス禍でも外国人からの相談に対応するため、相談受付時間の延長、感染防止のための備品を整備。合わせて、注意喚起等の情報提供も行った。
R2新型コロナ関連相談：800件</t>
    <phoneticPr fontId="1"/>
  </si>
  <si>
    <t>ぐんま暮らし・外国人活躍推進課</t>
    <rPh sb="3" eb="4">
      <t>ク</t>
    </rPh>
    <rPh sb="7" eb="10">
      <t>ガイコクジン</t>
    </rPh>
    <rPh sb="10" eb="12">
      <t>カツヤク</t>
    </rPh>
    <rPh sb="12" eb="14">
      <t>スイシン</t>
    </rPh>
    <rPh sb="14" eb="15">
      <t>カ</t>
    </rPh>
    <phoneticPr fontId="1"/>
  </si>
  <si>
    <t>施設内の消毒作業や職員・来館者の手指消毒等、充分な感染防止対策を講じながら施設を運営することができた。
また、空調機器の改修により、適切に館内の換気を行い、感染防止対策を講じながら運営することができた。</t>
    <phoneticPr fontId="1"/>
  </si>
  <si>
    <t>施設内の消毒作業や職員・来館者の手指消毒等、充分な感染防止対策を講じながら施設を運営することができた。</t>
    <phoneticPr fontId="1"/>
  </si>
  <si>
    <t>施設内の消毒作業、来館者受付時の検温や飛沫対策、職員・来館者の手指消毒等、充分な感染防止対策を講じながら施設を運営することができた。</t>
    <phoneticPr fontId="1"/>
  </si>
  <si>
    <t>文化振興課</t>
    <rPh sb="0" eb="2">
      <t>ブンカ</t>
    </rPh>
    <rPh sb="2" eb="5">
      <t>シンコウカ</t>
    </rPh>
    <phoneticPr fontId="1"/>
  </si>
  <si>
    <t>時間帯別の事前予約制を導入することにより、来館を分散でき、館内の混雑を回避しながら運営することができた。</t>
  </si>
  <si>
    <t>群馬県農政部の公式インスタグラムにおいて、「親子で！みんなで！ぐんま花フォトコンテスト」を実施した。また、フラワーアレンジメントの作り方や花を楽しむ提案の動画を併せて制作・公開した。
○コンテスト企画運営業務の委託
○県産花き需要喚起プロモーション動画制作の委託
○PRポスター(500枚)、チラシ(60,000枚)制作
○新聞広告によるコンテストのPR
○入賞作品展示用パネルの制作
※コンテスト応募状況（合計871件）
一般部門：676件
学校部門：53件
学生部門：高校生43件、中学生14件、小学生85件</t>
    <rPh sb="65" eb="66">
      <t>ツク</t>
    </rPh>
    <rPh sb="67" eb="68">
      <t>カタ</t>
    </rPh>
    <rPh sb="69" eb="70">
      <t>ハナ</t>
    </rPh>
    <rPh sb="71" eb="72">
      <t>タノ</t>
    </rPh>
    <rPh sb="74" eb="76">
      <t>テイアン</t>
    </rPh>
    <rPh sb="77" eb="79">
      <t>ドウガ</t>
    </rPh>
    <rPh sb="80" eb="81">
      <t>アワ</t>
    </rPh>
    <rPh sb="83" eb="85">
      <t>セイサク</t>
    </rPh>
    <rPh sb="86" eb="88">
      <t>コウカイ</t>
    </rPh>
    <rPh sb="98" eb="100">
      <t>キカク</t>
    </rPh>
    <rPh sb="100" eb="102">
      <t>ウンエイ</t>
    </rPh>
    <rPh sb="102" eb="104">
      <t>ギョウム</t>
    </rPh>
    <rPh sb="105" eb="107">
      <t>イタク</t>
    </rPh>
    <rPh sb="109" eb="111">
      <t>ケンサン</t>
    </rPh>
    <rPh sb="111" eb="112">
      <t>カ</t>
    </rPh>
    <rPh sb="113" eb="115">
      <t>ジュヨウ</t>
    </rPh>
    <rPh sb="115" eb="117">
      <t>カンキ</t>
    </rPh>
    <rPh sb="124" eb="126">
      <t>ドウガ</t>
    </rPh>
    <rPh sb="126" eb="128">
      <t>セイサク</t>
    </rPh>
    <rPh sb="129" eb="131">
      <t>イタク</t>
    </rPh>
    <rPh sb="158" eb="160">
      <t>セイサク</t>
    </rPh>
    <rPh sb="162" eb="164">
      <t>シンブン</t>
    </rPh>
    <rPh sb="164" eb="166">
      <t>コウコク</t>
    </rPh>
    <rPh sb="199" eb="201">
      <t>オウボ</t>
    </rPh>
    <rPh sb="201" eb="203">
      <t>ジョウキョウ</t>
    </rPh>
    <rPh sb="204" eb="206">
      <t>ゴウケイ</t>
    </rPh>
    <rPh sb="209" eb="210">
      <t>ケン</t>
    </rPh>
    <rPh sb="212" eb="214">
      <t>イッパン</t>
    </rPh>
    <rPh sb="214" eb="216">
      <t>ブモン</t>
    </rPh>
    <rPh sb="220" eb="221">
      <t>ケン</t>
    </rPh>
    <rPh sb="222" eb="224">
      <t>ガッコウ</t>
    </rPh>
    <rPh sb="224" eb="226">
      <t>ブモン</t>
    </rPh>
    <rPh sb="229" eb="230">
      <t>ケン</t>
    </rPh>
    <rPh sb="231" eb="233">
      <t>ガクセイ</t>
    </rPh>
    <rPh sb="233" eb="235">
      <t>ブモン</t>
    </rPh>
    <rPh sb="236" eb="239">
      <t>コウコウセイ</t>
    </rPh>
    <rPh sb="241" eb="242">
      <t>ケン</t>
    </rPh>
    <rPh sb="243" eb="246">
      <t>チュウガクセイ</t>
    </rPh>
    <rPh sb="248" eb="249">
      <t>ケン</t>
    </rPh>
    <rPh sb="250" eb="253">
      <t>ショウガクセイ</t>
    </rPh>
    <rPh sb="255" eb="256">
      <t>ケン</t>
    </rPh>
    <phoneticPr fontId="1"/>
  </si>
  <si>
    <t>新型コロナの感染拡大により、花きの業務需要が激減し、価格が下落したが、フォトコンテストへ応募するために、県産花きを使った寄せ植えやアレンジの写真を撮ってもらったり、「花と緑のギフト券」を賞品とすることで、県内での花の消費につながった。</t>
    <rPh sb="0" eb="2">
      <t>シンガタ</t>
    </rPh>
    <rPh sb="6" eb="8">
      <t>カンセン</t>
    </rPh>
    <rPh sb="8" eb="10">
      <t>カクダイ</t>
    </rPh>
    <rPh sb="14" eb="15">
      <t>カ</t>
    </rPh>
    <rPh sb="17" eb="19">
      <t>ギョウム</t>
    </rPh>
    <rPh sb="19" eb="21">
      <t>ジュヨウ</t>
    </rPh>
    <rPh sb="22" eb="24">
      <t>ゲキゲン</t>
    </rPh>
    <rPh sb="26" eb="28">
      <t>カカク</t>
    </rPh>
    <rPh sb="29" eb="31">
      <t>ゲラク</t>
    </rPh>
    <rPh sb="44" eb="46">
      <t>オウボ</t>
    </rPh>
    <rPh sb="52" eb="54">
      <t>ケンサン</t>
    </rPh>
    <rPh sb="54" eb="55">
      <t>カ</t>
    </rPh>
    <rPh sb="57" eb="58">
      <t>ツカ</t>
    </rPh>
    <rPh sb="60" eb="61">
      <t>ヨ</t>
    </rPh>
    <rPh sb="62" eb="63">
      <t>ウ</t>
    </rPh>
    <rPh sb="70" eb="72">
      <t>シャシン</t>
    </rPh>
    <rPh sb="73" eb="74">
      <t>ト</t>
    </rPh>
    <rPh sb="83" eb="84">
      <t>ハナ</t>
    </rPh>
    <rPh sb="85" eb="86">
      <t>ミドリ</t>
    </rPh>
    <rPh sb="90" eb="91">
      <t>ケン</t>
    </rPh>
    <rPh sb="93" eb="95">
      <t>ショウヒン</t>
    </rPh>
    <rPh sb="102" eb="104">
      <t>ケンナイ</t>
    </rPh>
    <rPh sb="106" eb="107">
      <t>ハナ</t>
    </rPh>
    <rPh sb="108" eb="110">
      <t>ショウヒ</t>
    </rPh>
    <phoneticPr fontId="1"/>
  </si>
  <si>
    <t>蚕糸園芸課</t>
    <rPh sb="0" eb="5">
      <t>サンシエンゲイカ</t>
    </rPh>
    <phoneticPr fontId="1"/>
  </si>
  <si>
    <t>援農・就農の現場と同水準の農業機械を導入し、現場に即した機械研修環境を整えることで、即戦力として活躍できる操作技能者となる者を育成する研修を実施することができた。</t>
  </si>
  <si>
    <t>・申請件数：10,425件
・支給件数：9,715件
・支給総額：1,943,000千円</t>
    <rPh sb="1" eb="3">
      <t>シンセイ</t>
    </rPh>
    <rPh sb="3" eb="5">
      <t>ケンスウ</t>
    </rPh>
    <rPh sb="12" eb="13">
      <t>ケン</t>
    </rPh>
    <rPh sb="15" eb="17">
      <t>シキュウ</t>
    </rPh>
    <rPh sb="17" eb="19">
      <t>ケンスウ</t>
    </rPh>
    <rPh sb="25" eb="26">
      <t>ケン</t>
    </rPh>
    <rPh sb="28" eb="30">
      <t>シキュウ</t>
    </rPh>
    <rPh sb="30" eb="32">
      <t>ソウガク</t>
    </rPh>
    <rPh sb="42" eb="44">
      <t>センエン</t>
    </rPh>
    <phoneticPr fontId="1"/>
  </si>
  <si>
    <t>営業時間短縮要請によって影響を受けた事業者の事業継続につながった。</t>
    <rPh sb="0" eb="2">
      <t>エイギョウ</t>
    </rPh>
    <rPh sb="2" eb="4">
      <t>ジカン</t>
    </rPh>
    <rPh sb="4" eb="6">
      <t>タンシュク</t>
    </rPh>
    <rPh sb="6" eb="8">
      <t>ヨウセイ</t>
    </rPh>
    <rPh sb="12" eb="14">
      <t>エイキョウ</t>
    </rPh>
    <rPh sb="15" eb="16">
      <t>ウ</t>
    </rPh>
    <rPh sb="18" eb="21">
      <t>ジギョウシャ</t>
    </rPh>
    <rPh sb="22" eb="24">
      <t>ジギョウ</t>
    </rPh>
    <rPh sb="24" eb="26">
      <t>ケイゾク</t>
    </rPh>
    <phoneticPr fontId="1"/>
  </si>
  <si>
    <t>産業政策課</t>
    <rPh sb="0" eb="2">
      <t>サンギョウ</t>
    </rPh>
    <rPh sb="2" eb="5">
      <t>セイサクカ</t>
    </rPh>
    <phoneticPr fontId="1"/>
  </si>
  <si>
    <t>産業政策課
地域企業支援課</t>
    <rPh sb="0" eb="2">
      <t>サンギョウ</t>
    </rPh>
    <rPh sb="2" eb="5">
      <t>セイサクカ</t>
    </rPh>
    <phoneticPr fontId="1"/>
  </si>
  <si>
    <t>・新型コロナウイルス感染症対策資金保証料補助
　498,947千円
・新型コロナウイルス感染症関連制度融資基金積立
　6,300,000千円</t>
  </si>
  <si>
    <t>新型コロナウイルス感染症対策資金の保証料補助を行うことにより、新型コロナで大きな打撃を受けた中小・小規模事業者の資金繰りを支援できた。また、基金を積み立てることにより、後年の継続的な補助財源を確保することができた。</t>
    <rPh sb="0" eb="2">
      <t>シンガタ</t>
    </rPh>
    <rPh sb="9" eb="12">
      <t>カンセンショウ</t>
    </rPh>
    <rPh sb="12" eb="14">
      <t>タイサク</t>
    </rPh>
    <rPh sb="14" eb="16">
      <t>シキン</t>
    </rPh>
    <rPh sb="17" eb="20">
      <t>ホショウリョウ</t>
    </rPh>
    <rPh sb="20" eb="22">
      <t>ホジョ</t>
    </rPh>
    <rPh sb="23" eb="24">
      <t>オコナ</t>
    </rPh>
    <rPh sb="31" eb="33">
      <t>シンガタ</t>
    </rPh>
    <rPh sb="37" eb="38">
      <t>オオ</t>
    </rPh>
    <rPh sb="40" eb="42">
      <t>ダゲキ</t>
    </rPh>
    <rPh sb="43" eb="44">
      <t>ウ</t>
    </rPh>
    <rPh sb="70" eb="72">
      <t>キキン</t>
    </rPh>
    <rPh sb="73" eb="74">
      <t>ツ</t>
    </rPh>
    <rPh sb="75" eb="76">
      <t>タ</t>
    </rPh>
    <rPh sb="84" eb="86">
      <t>コウネン</t>
    </rPh>
    <rPh sb="87" eb="89">
      <t>ケイゾク</t>
    </rPh>
    <rPh sb="89" eb="90">
      <t>テキ</t>
    </rPh>
    <rPh sb="91" eb="93">
      <t>ホジョ</t>
    </rPh>
    <rPh sb="93" eb="95">
      <t>ザイゲン</t>
    </rPh>
    <rPh sb="96" eb="98">
      <t>カクホ</t>
    </rPh>
    <phoneticPr fontId="1"/>
  </si>
  <si>
    <t>地域企業支援課</t>
    <rPh sb="0" eb="2">
      <t>チイキ</t>
    </rPh>
    <rPh sb="2" eb="4">
      <t>キギョウ</t>
    </rPh>
    <rPh sb="4" eb="6">
      <t>シエン</t>
    </rPh>
    <rPh sb="6" eb="7">
      <t>カ</t>
    </rPh>
    <phoneticPr fontId="1"/>
  </si>
  <si>
    <t>○感染症拡大防止対策
・サーモグラフィ等による入館者の体温チェック
・施設のスケールアップ(広い施設への利用促進)
・キャンセル料の不徴収　等
○屋外イベント環境整備
・屋外イベント用の備品の整備及び施設改修</t>
    <rPh sb="46" eb="47">
      <t>ヒロ</t>
    </rPh>
    <rPh sb="48" eb="50">
      <t>シセツ</t>
    </rPh>
    <rPh sb="52" eb="54">
      <t>リヨウ</t>
    </rPh>
    <rPh sb="54" eb="56">
      <t>ソクシン</t>
    </rPh>
    <rPh sb="70" eb="71">
      <t>トウ</t>
    </rPh>
    <rPh sb="85" eb="87">
      <t>オクガイ</t>
    </rPh>
    <rPh sb="91" eb="92">
      <t>ヨウ</t>
    </rPh>
    <rPh sb="93" eb="95">
      <t>ビヒン</t>
    </rPh>
    <rPh sb="96" eb="98">
      <t>セイビ</t>
    </rPh>
    <rPh sb="98" eb="99">
      <t>オヨ</t>
    </rPh>
    <rPh sb="100" eb="102">
      <t>シセツ</t>
    </rPh>
    <rPh sb="102" eb="104">
      <t>カイシュウ</t>
    </rPh>
    <phoneticPr fontId="1"/>
  </si>
  <si>
    <t>・Ｇメッセ群馬の各種コロナ対策により、安心・安全な環境を整備することで、感染症の拡大を防ぎつつ、催事を開催することができた。
・県による外出自粛要請時において、Ｇメッセ群馬の予約者に対して支払済みの利用料金を返還し、催事の中止を促すことで、感染症の拡大防止を図った。</t>
    <rPh sb="5" eb="7">
      <t>グンマ</t>
    </rPh>
    <rPh sb="8" eb="10">
      <t>カクシュ</t>
    </rPh>
    <rPh sb="13" eb="15">
      <t>タイサク</t>
    </rPh>
    <rPh sb="19" eb="21">
      <t>アンシン</t>
    </rPh>
    <rPh sb="22" eb="24">
      <t>アンゼン</t>
    </rPh>
    <rPh sb="25" eb="27">
      <t>カンキョウ</t>
    </rPh>
    <rPh sb="28" eb="30">
      <t>セイビ</t>
    </rPh>
    <rPh sb="36" eb="39">
      <t>カンセンショウ</t>
    </rPh>
    <rPh sb="40" eb="42">
      <t>カクダイ</t>
    </rPh>
    <rPh sb="43" eb="44">
      <t>フセ</t>
    </rPh>
    <rPh sb="48" eb="50">
      <t>サイジ</t>
    </rPh>
    <rPh sb="51" eb="53">
      <t>カイサイ</t>
    </rPh>
    <phoneticPr fontId="1"/>
  </si>
  <si>
    <t>R2.6</t>
    <phoneticPr fontId="1"/>
  </si>
  <si>
    <t>R2.7</t>
    <phoneticPr fontId="8"/>
  </si>
  <si>
    <t>○宿泊料割引実績
　宿泊者数（人泊）：300,000人泊</t>
    <rPh sb="1" eb="3">
      <t>シュクハク</t>
    </rPh>
    <rPh sb="4" eb="6">
      <t>ワリビキ</t>
    </rPh>
    <rPh sb="6" eb="8">
      <t>ジッセキ</t>
    </rPh>
    <rPh sb="10" eb="13">
      <t>シュクハクシャ</t>
    </rPh>
    <rPh sb="13" eb="14">
      <t>カズ</t>
    </rPh>
    <rPh sb="15" eb="16">
      <t>ヒト</t>
    </rPh>
    <rPh sb="16" eb="17">
      <t>ハク</t>
    </rPh>
    <rPh sb="26" eb="27">
      <t>ニン</t>
    </rPh>
    <rPh sb="27" eb="28">
      <t>トマリ</t>
    </rPh>
    <phoneticPr fontId="1"/>
  </si>
  <si>
    <t>新型コロナウィルス感染症の感染拡大により、遠方への移動が制限される中、マイクロツーリズムを推進することで、観光需要の回復に寄与することができた。
宿泊施設からは、「事業の継続につながった」、「売上が伸びた」などの声をいただいた。</t>
    <rPh sb="0" eb="2">
      <t>シンガタ</t>
    </rPh>
    <rPh sb="9" eb="12">
      <t>カンセンショウ</t>
    </rPh>
    <rPh sb="13" eb="15">
      <t>カンセン</t>
    </rPh>
    <rPh sb="15" eb="17">
      <t>カクダイ</t>
    </rPh>
    <rPh sb="21" eb="23">
      <t>エンポウ</t>
    </rPh>
    <rPh sb="25" eb="27">
      <t>イドウ</t>
    </rPh>
    <rPh sb="28" eb="30">
      <t>セイゲン</t>
    </rPh>
    <rPh sb="33" eb="34">
      <t>ナカ</t>
    </rPh>
    <rPh sb="45" eb="47">
      <t>スイシン</t>
    </rPh>
    <rPh sb="53" eb="55">
      <t>カンコウ</t>
    </rPh>
    <rPh sb="55" eb="57">
      <t>ジュヨウ</t>
    </rPh>
    <rPh sb="58" eb="60">
      <t>カイフク</t>
    </rPh>
    <rPh sb="61" eb="63">
      <t>キヨ</t>
    </rPh>
    <rPh sb="73" eb="75">
      <t>シュクハク</t>
    </rPh>
    <rPh sb="75" eb="77">
      <t>シセツ</t>
    </rPh>
    <rPh sb="82" eb="84">
      <t>ジギョウ</t>
    </rPh>
    <rPh sb="85" eb="87">
      <t>ケイゾク</t>
    </rPh>
    <rPh sb="96" eb="98">
      <t>ウリアゲ</t>
    </rPh>
    <rPh sb="99" eb="100">
      <t>ノ</t>
    </rPh>
    <rPh sb="106" eb="107">
      <t>コエ</t>
    </rPh>
    <phoneticPr fontId="1"/>
  </si>
  <si>
    <t>観光魅力創出課</t>
    <rPh sb="0" eb="2">
      <t>カンコウ</t>
    </rPh>
    <rPh sb="2" eb="4">
      <t>ミリョク</t>
    </rPh>
    <rPh sb="4" eb="7">
      <t>ソウシュツカ</t>
    </rPh>
    <phoneticPr fontId="1"/>
  </si>
  <si>
    <t>愛郷ぐんまプロジェクト第１弾</t>
    <rPh sb="11" eb="12">
      <t>ダイ</t>
    </rPh>
    <rPh sb="13" eb="14">
      <t>ダン</t>
    </rPh>
    <phoneticPr fontId="1"/>
  </si>
  <si>
    <t>①　観光需要の落ち込みに対応するため、県民を対象とした宿泊キャンペーンを実施し、県内流動による観光需要の回復を図る。
②、③
　宿泊料割引一人あたり5,000円×約30万人泊分（県負担4,000円、宿泊施設負担1,000円）及び事務費　　　　　　　　　
　　　　　　　　　　　　　　　　　　　　　　　　　　　　　　　　　　　　　　　　1,252,800千円　
④　宿泊事業者</t>
    <rPh sb="182" eb="184">
      <t>シュクハク</t>
    </rPh>
    <rPh sb="184" eb="187">
      <t>ジギョウシャ</t>
    </rPh>
    <phoneticPr fontId="1"/>
  </si>
  <si>
    <t>〇共同研究等：7件
・群馬県産マイタケの廃棄部分を利用した分子量制御キトサンスプレーの開発（北関東補助金）
・シルクへの抗ウイルス加工技術の開発（研究開発推進費）など
〇依頼試験：3件</t>
    <rPh sb="1" eb="3">
      <t>キョウドウ</t>
    </rPh>
    <rPh sb="3" eb="5">
      <t>ケンキュウ</t>
    </rPh>
    <rPh sb="5" eb="6">
      <t>トウ</t>
    </rPh>
    <rPh sb="8" eb="9">
      <t>ケン</t>
    </rPh>
    <rPh sb="46" eb="49">
      <t>キタカントウ</t>
    </rPh>
    <rPh sb="49" eb="52">
      <t>ホジョキン</t>
    </rPh>
    <rPh sb="73" eb="80">
      <t>ケンキュウカイハツスイシンヒ</t>
    </rPh>
    <rPh sb="85" eb="89">
      <t>イライシケン</t>
    </rPh>
    <rPh sb="91" eb="92">
      <t>ケン</t>
    </rPh>
    <phoneticPr fontId="1"/>
  </si>
  <si>
    <t>新型コロナウィルス感染症の感染拡大により、遠方への移動が制限される中、マイクロツーリズムを推進することで、観光需要の回復に寄与することができた。
宿泊施設からは、「事業の継続につながった」、「売上が伸びた」などの声をいただいた。</t>
    <rPh sb="0" eb="2">
      <t>シンガタ</t>
    </rPh>
    <rPh sb="9" eb="12">
      <t>カンセンショウ</t>
    </rPh>
    <rPh sb="13" eb="15">
      <t>カンセン</t>
    </rPh>
    <rPh sb="15" eb="17">
      <t>カクダイ</t>
    </rPh>
    <rPh sb="21" eb="23">
      <t>エンポウ</t>
    </rPh>
    <rPh sb="25" eb="27">
      <t>イドウ</t>
    </rPh>
    <rPh sb="28" eb="30">
      <t>セイゲン</t>
    </rPh>
    <rPh sb="33" eb="34">
      <t>ナカ</t>
    </rPh>
    <rPh sb="45" eb="47">
      <t>スイシン</t>
    </rPh>
    <rPh sb="53" eb="55">
      <t>カンコウ</t>
    </rPh>
    <rPh sb="55" eb="57">
      <t>ジュヨウ</t>
    </rPh>
    <rPh sb="58" eb="60">
      <t>カイフク</t>
    </rPh>
    <rPh sb="61" eb="63">
      <t>キヨ</t>
    </rPh>
    <phoneticPr fontId="1"/>
  </si>
  <si>
    <t>・申請件数：21,387件
・支給件数：20,709件
・支給総額：12,148,820千円</t>
    <rPh sb="1" eb="3">
      <t>シンセイ</t>
    </rPh>
    <rPh sb="3" eb="5">
      <t>ケンスウ</t>
    </rPh>
    <rPh sb="12" eb="13">
      <t>ケン</t>
    </rPh>
    <rPh sb="15" eb="17">
      <t>シキュウ</t>
    </rPh>
    <rPh sb="17" eb="19">
      <t>ケンスウ</t>
    </rPh>
    <rPh sb="26" eb="27">
      <t>ケン</t>
    </rPh>
    <rPh sb="29" eb="31">
      <t>シキュウ</t>
    </rPh>
    <rPh sb="31" eb="33">
      <t>ソウガク</t>
    </rPh>
    <rPh sb="44" eb="46">
      <t>センエン</t>
    </rPh>
    <phoneticPr fontId="1"/>
  </si>
  <si>
    <t>本事業を通じて、飲食店が営業時間短縮に協力した結果、会食等による新型コロナウイルス感染拡大の防止につながった。</t>
    <rPh sb="0" eb="1">
      <t>ホン</t>
    </rPh>
    <rPh sb="1" eb="3">
      <t>ジギョウ</t>
    </rPh>
    <rPh sb="4" eb="5">
      <t>ツウ</t>
    </rPh>
    <rPh sb="8" eb="11">
      <t>インショクテン</t>
    </rPh>
    <rPh sb="12" eb="14">
      <t>エイギョウ</t>
    </rPh>
    <rPh sb="14" eb="16">
      <t>ジカン</t>
    </rPh>
    <rPh sb="16" eb="18">
      <t>タンシュク</t>
    </rPh>
    <rPh sb="19" eb="21">
      <t>キョウリョク</t>
    </rPh>
    <rPh sb="23" eb="25">
      <t>ケッカ</t>
    </rPh>
    <rPh sb="26" eb="28">
      <t>カイショク</t>
    </rPh>
    <rPh sb="28" eb="29">
      <t>トウ</t>
    </rPh>
    <rPh sb="32" eb="34">
      <t>シンガタ</t>
    </rPh>
    <rPh sb="41" eb="43">
      <t>カンセン</t>
    </rPh>
    <rPh sb="43" eb="45">
      <t>カクダイ</t>
    </rPh>
    <rPh sb="46" eb="48">
      <t>ボウシ</t>
    </rPh>
    <phoneticPr fontId="1"/>
  </si>
  <si>
    <t>①　観光需要の落ち込みに対応するため、県民を対象とした宿泊キャンペーンを実施し、県内流動による観光需要の回復を図る。
②、③
　宿泊料割引一人あたり5,000円×約2.8万人泊分（県負担4,000円、宿泊施設負担1,000円）及び事務費　　　　　　　　　
　　　　　　　　　　　　　　　　　　　　　　　　　　　　　　　　　　　　　　　　88,977千円　
④　宿泊事業者</t>
    <rPh sb="180" eb="182">
      <t>シュクハク</t>
    </rPh>
    <rPh sb="182" eb="185">
      <t>ジギョウシャ</t>
    </rPh>
    <phoneticPr fontId="1"/>
  </si>
  <si>
    <t>・申請件数：637件
・支給件数：617件
　　※個人事業主：356件、法人：261件
・支給総額：166,486千円</t>
    <rPh sb="1" eb="3">
      <t>シンセイ</t>
    </rPh>
    <rPh sb="3" eb="5">
      <t>ケンスウ</t>
    </rPh>
    <rPh sb="9" eb="10">
      <t>ケン</t>
    </rPh>
    <rPh sb="12" eb="14">
      <t>シキュウ</t>
    </rPh>
    <rPh sb="14" eb="16">
      <t>ケンスウ</t>
    </rPh>
    <rPh sb="20" eb="21">
      <t>ケン</t>
    </rPh>
    <rPh sb="25" eb="27">
      <t>コジン</t>
    </rPh>
    <rPh sb="27" eb="30">
      <t>ジギョウヌシ</t>
    </rPh>
    <rPh sb="34" eb="35">
      <t>ケン</t>
    </rPh>
    <rPh sb="36" eb="38">
      <t>ホウジン</t>
    </rPh>
    <rPh sb="42" eb="43">
      <t>ケン</t>
    </rPh>
    <rPh sb="45" eb="47">
      <t>シキュウ</t>
    </rPh>
    <rPh sb="47" eb="49">
      <t>ソウガク</t>
    </rPh>
    <rPh sb="57" eb="59">
      <t>センエン</t>
    </rPh>
    <phoneticPr fontId="1"/>
  </si>
  <si>
    <t>・学校の一斉休校の中、子供たちの学びを保障するため、3月から5月までの学習内容を15分程度の授業映像として作成し、ツルノスや群馬テレビ等で公開して、学力保障に努めた。
掲載動画数：191本
（小学校87本・中学校98本・小中共通6本）
・群馬テレビと連携し、5月7日～29日の一斉休校期間の午前9時～12時にかけて放映した。</t>
  </si>
  <si>
    <t>・ツルノスでの総動画再生数　約1,160,000回
・動画を見た児童生徒の割合（R2.7実施の抽出調査）
　　小学生83.2％、中学生84.8％
・自由記述欄には「動画で新学年の学習を進められた」「小学生のものも見られたので、復習になった」など肯定的なものが多く見られた。</t>
  </si>
  <si>
    <t>義務教育課</t>
    <rPh sb="0" eb="2">
      <t>ギム</t>
    </rPh>
    <rPh sb="2" eb="4">
      <t>キョウイク</t>
    </rPh>
    <rPh sb="4" eb="5">
      <t>カ</t>
    </rPh>
    <phoneticPr fontId="5"/>
  </si>
  <si>
    <t>・学校内の感染症対策に必要となる手指書毒液及び環境衛生整備のための消毒液を設置するこができ、校内の感染症対策を強化することができた。
・感染不安を感じる児童生徒、教職員の不安を軽減することができた。</t>
    <rPh sb="37" eb="39">
      <t>セッチ</t>
    </rPh>
    <rPh sb="51" eb="52">
      <t>ショウ</t>
    </rPh>
    <rPh sb="52" eb="54">
      <t>タイサク</t>
    </rPh>
    <rPh sb="76" eb="78">
      <t>ジドウ</t>
    </rPh>
    <rPh sb="78" eb="80">
      <t>セイト</t>
    </rPh>
    <rPh sb="81" eb="84">
      <t>キョウショクイン</t>
    </rPh>
    <phoneticPr fontId="1"/>
  </si>
  <si>
    <t>健康体育課</t>
    <rPh sb="0" eb="2">
      <t>ケンコウ</t>
    </rPh>
    <rPh sb="2" eb="5">
      <t>タイイクカ</t>
    </rPh>
    <phoneticPr fontId="1"/>
  </si>
  <si>
    <t>・乗車率50％以上のところ、取組のバス全てが平均乗車率50％未満を達成した。
・スクールバス乗車率が対策前平均79.0％から対策後37.1％へ減衰した。</t>
    <phoneticPr fontId="1"/>
  </si>
  <si>
    <t>管理課</t>
    <rPh sb="0" eb="3">
      <t>カンリカ</t>
    </rPh>
    <phoneticPr fontId="1"/>
  </si>
  <si>
    <t>アルコール消毒液やハンドソープなどの衛生用品やサーマルカメラ、Webカメラ等感染症対策に係る物品を購入した。
・高校（60校）　157,955千円
・特支（23校）　77,627千円</t>
    <phoneticPr fontId="1"/>
  </si>
  <si>
    <t xml:space="preserve">学習指導員を市町村立義務教育諸学校、特別支援学校の小・中学部及び県立学校に658名配置した。
スクール・サポート・スタッフを市町村立義務教育諸学校及び県立学校に147名配置した。　　　　　  </t>
    <rPh sb="73" eb="74">
      <t>オヨ</t>
    </rPh>
    <rPh sb="75" eb="77">
      <t>ケンリツ</t>
    </rPh>
    <rPh sb="77" eb="79">
      <t>ガッコウ</t>
    </rPh>
    <phoneticPr fontId="1"/>
  </si>
  <si>
    <t>・時間外在校等時間の状況【10月の経年変化】
　　　　45H以下　45H超　60H超　80H超　100H超
＜小学校＞
R2.10       66.9%      19.9%    11.8%    1.2%      0.2%  
R1.10       54.3%      26.8%    15.8%    2.6%      0.5%  
＜中学校＞
R2.10       38.5%      18.0%    27.4%    11.1%    5.0%
R1.10       31.5%      19.8%    29.6%    10.4%    8.6%
＜高等学校＞
R2.10       64.0%      13.8%    13.6%    5.4%      3.2%   
R1.10       65.7%      13.6%    12.9%    4.7%      3.0%
＜特別支援学校＞
R2.10       94.0%      4.5%      1.4%      0.1%      0.0%
R1.10       92.0%      5.5%      2.3%      0.2%      0.0%</t>
    <rPh sb="55" eb="58">
      <t>ショウガッコウ</t>
    </rPh>
    <rPh sb="177" eb="180">
      <t>チュウガッコウ</t>
    </rPh>
    <rPh sb="293" eb="295">
      <t>コウトウ</t>
    </rPh>
    <rPh sb="295" eb="297">
      <t>ガッコウ</t>
    </rPh>
    <rPh sb="415" eb="417">
      <t>トクベツ</t>
    </rPh>
    <rPh sb="417" eb="419">
      <t>シエン</t>
    </rPh>
    <rPh sb="419" eb="421">
      <t>ガッコウ</t>
    </rPh>
    <phoneticPr fontId="1"/>
  </si>
  <si>
    <t>学校人事課</t>
    <rPh sb="0" eb="2">
      <t>ガッコウ</t>
    </rPh>
    <rPh sb="2" eb="5">
      <t>ジンジカ</t>
    </rPh>
    <phoneticPr fontId="1"/>
  </si>
  <si>
    <t>令和2年3月の学校臨時休業に伴う学校給食の休止により収入が減少した学校給食の納入事業者に対し、発注が取り消された学校給食用物資代金相当額を、国4分の3、県4分の1により支出した。</t>
    <rPh sb="64" eb="65">
      <t>キン</t>
    </rPh>
    <rPh sb="65" eb="68">
      <t>ソウトウガク</t>
    </rPh>
    <rPh sb="70" eb="71">
      <t>クニ</t>
    </rPh>
    <rPh sb="72" eb="73">
      <t>ブン</t>
    </rPh>
    <rPh sb="76" eb="77">
      <t>ケン</t>
    </rPh>
    <rPh sb="78" eb="79">
      <t>ブン</t>
    </rPh>
    <rPh sb="84" eb="86">
      <t>シシュツ</t>
    </rPh>
    <phoneticPr fontId="1"/>
  </si>
  <si>
    <t>感染拡大防止を徹底するため、感染症対策となる消耗品等を購入した。
【主な購入物品】
消毒液(手指用・環境用)、ハンドソープ、ビニール手袋、清掃用ペーパータオル、赤外線温度計、クリニカルシーツ　等</t>
    <rPh sb="25" eb="26">
      <t>トウ</t>
    </rPh>
    <rPh sb="34" eb="35">
      <t>オモ</t>
    </rPh>
    <rPh sb="36" eb="38">
      <t>コウニュウ</t>
    </rPh>
    <rPh sb="38" eb="40">
      <t>ブッピン</t>
    </rPh>
    <rPh sb="42" eb="45">
      <t>ショウドクエキ</t>
    </rPh>
    <rPh sb="46" eb="48">
      <t>シュシ</t>
    </rPh>
    <rPh sb="48" eb="49">
      <t>ヨウ</t>
    </rPh>
    <rPh sb="50" eb="52">
      <t>カンキョウ</t>
    </rPh>
    <rPh sb="52" eb="53">
      <t>ヨウ</t>
    </rPh>
    <rPh sb="66" eb="68">
      <t>テブクロ</t>
    </rPh>
    <rPh sb="69" eb="72">
      <t>セイソウヨウ</t>
    </rPh>
    <rPh sb="80" eb="83">
      <t>セキガイセン</t>
    </rPh>
    <rPh sb="83" eb="86">
      <t>オンドケイ</t>
    </rPh>
    <rPh sb="96" eb="97">
      <t>ナド</t>
    </rPh>
    <phoneticPr fontId="1"/>
  </si>
  <si>
    <t>私学・子育て支援課
学校人事課
高校教育課
特別支援教育課
健康体育課</t>
    <rPh sb="16" eb="18">
      <t>コウコウ</t>
    </rPh>
    <rPh sb="18" eb="21">
      <t>キョウイクカ</t>
    </rPh>
    <rPh sb="22" eb="24">
      <t>トクベツ</t>
    </rPh>
    <rPh sb="24" eb="26">
      <t>シエン</t>
    </rPh>
    <rPh sb="26" eb="29">
      <t>キョウイクカ</t>
    </rPh>
    <rPh sb="30" eb="32">
      <t>ケンコウ</t>
    </rPh>
    <rPh sb="32" eb="35">
      <t>タイイクカ</t>
    </rPh>
    <phoneticPr fontId="1"/>
  </si>
  <si>
    <t>〇放課後児童クラブ及びファミリー・サポート・センターが小学校の臨時休業等に対応するための経費を補助
交付実績市町村：26市町村
交付実績金額：　162,939千円</t>
    <rPh sb="1" eb="4">
      <t>ホウカゴ</t>
    </rPh>
    <rPh sb="4" eb="6">
      <t>ジドウ</t>
    </rPh>
    <rPh sb="9" eb="10">
      <t>オヨ</t>
    </rPh>
    <rPh sb="37" eb="39">
      <t>タイオウ</t>
    </rPh>
    <rPh sb="44" eb="46">
      <t>ケイヒ</t>
    </rPh>
    <rPh sb="50" eb="52">
      <t>コウフ</t>
    </rPh>
    <rPh sb="52" eb="54">
      <t>ジッセキ</t>
    </rPh>
    <rPh sb="54" eb="57">
      <t>シチョウソン</t>
    </rPh>
    <rPh sb="60" eb="61">
      <t>シ</t>
    </rPh>
    <rPh sb="61" eb="63">
      <t>チョウソン</t>
    </rPh>
    <rPh sb="64" eb="66">
      <t>コウフ</t>
    </rPh>
    <rPh sb="66" eb="68">
      <t>ジッセキ</t>
    </rPh>
    <rPh sb="68" eb="69">
      <t>キン</t>
    </rPh>
    <rPh sb="69" eb="70">
      <t>ガク</t>
    </rPh>
    <rPh sb="79" eb="81">
      <t>センエン</t>
    </rPh>
    <phoneticPr fontId="1"/>
  </si>
  <si>
    <t>小学校が臨時休業した際に放課後児童クラブ及びファミリー・サポート・センターで児童を受け入れるための環境を整備することができた。</t>
    <rPh sb="10" eb="11">
      <t>サイ</t>
    </rPh>
    <rPh sb="12" eb="15">
      <t>ホウカゴ</t>
    </rPh>
    <rPh sb="15" eb="17">
      <t>ジドウ</t>
    </rPh>
    <rPh sb="20" eb="21">
      <t>オヨ</t>
    </rPh>
    <rPh sb="38" eb="40">
      <t>ジドウ</t>
    </rPh>
    <rPh sb="41" eb="42">
      <t>ウ</t>
    </rPh>
    <rPh sb="43" eb="44">
      <t>イ</t>
    </rPh>
    <rPh sb="49" eb="51">
      <t>カンキョウ</t>
    </rPh>
    <rPh sb="52" eb="54">
      <t>セイビ</t>
    </rPh>
    <phoneticPr fontId="1"/>
  </si>
  <si>
    <t>私学・子育て支援課</t>
    <rPh sb="0" eb="2">
      <t>シガク</t>
    </rPh>
    <rPh sb="3" eb="5">
      <t>コソダ</t>
    </rPh>
    <rPh sb="6" eb="9">
      <t>シエンカ</t>
    </rPh>
    <phoneticPr fontId="1"/>
  </si>
  <si>
    <t>児童養護施設等退所者等の相談支援機関（１箇所）に空気清浄機を整備：134千円
児童相談所（３所１支所）にリモート会議を円滑に実施するためのWi-Fi環境・タブレット端末・WEB会議機器等を整備：2,640千円</t>
  </si>
  <si>
    <t>コロナウィルス感染拡大防止の観点からリモートでの保護者と児童の面会や関係機関とのサポート会議に活用できた。</t>
  </si>
  <si>
    <t>児童福祉・青少年課</t>
    <rPh sb="0" eb="4">
      <t>ジドウフクシ</t>
    </rPh>
    <rPh sb="5" eb="9">
      <t>セイショウネンカ</t>
    </rPh>
    <phoneticPr fontId="1"/>
  </si>
  <si>
    <t>新型コロナウイルス感染症の影響による家計急変世帯への授業料減免支援を実施
・中学校２校７人
・小学校１校１人
　計　　３校８人</t>
    <rPh sb="26" eb="29">
      <t>ジュギョウリョウ</t>
    </rPh>
    <rPh sb="29" eb="31">
      <t>ゲンメン</t>
    </rPh>
    <rPh sb="31" eb="33">
      <t>シエン</t>
    </rPh>
    <rPh sb="34" eb="36">
      <t>ジッシ</t>
    </rPh>
    <rPh sb="38" eb="41">
      <t>チュウガッコウ</t>
    </rPh>
    <rPh sb="42" eb="43">
      <t>コウ</t>
    </rPh>
    <rPh sb="44" eb="45">
      <t>ニン</t>
    </rPh>
    <rPh sb="47" eb="50">
      <t>ショウガッコウ</t>
    </rPh>
    <rPh sb="51" eb="52">
      <t>コウ</t>
    </rPh>
    <rPh sb="53" eb="54">
      <t>ニン</t>
    </rPh>
    <rPh sb="56" eb="57">
      <t>ケイ</t>
    </rPh>
    <rPh sb="60" eb="61">
      <t>コウ</t>
    </rPh>
    <rPh sb="62" eb="63">
      <t>ニン</t>
    </rPh>
    <phoneticPr fontId="1"/>
  </si>
  <si>
    <t>新型コロナウイルス感染症の影響による家計急変世帯の負担軽減を図った。</t>
    <rPh sb="25" eb="27">
      <t>フタン</t>
    </rPh>
    <rPh sb="27" eb="29">
      <t>ケイゲン</t>
    </rPh>
    <rPh sb="30" eb="31">
      <t>ハカ</t>
    </rPh>
    <phoneticPr fontId="1"/>
  </si>
  <si>
    <t>放課後児童クラブ等において、新型コロナウイルス感染症の拡大防止対策を講じることができたほか、職員が感染症対策の徹底を図りながら業務を継続的に実施していくための環境を整備することができた。</t>
  </si>
  <si>
    <t>放課後児童クラブ等のICT化を進め、感染症対策の徹底を図りながら業務を継続的に実施していくための環境を整備することができた。</t>
  </si>
  <si>
    <t>幼稚園に対し、感染症対策を実施しつつ幼児の教育を継続できる環境を整備するための保健衛生用品の購入費やかかり増し経費への補助を実施した。
〇交付先：私立幼稚園設置者6名</t>
  </si>
  <si>
    <t>保健衛生用品の購入費やかかり増し経費への補助を実施することで、感染症対策を実施しながら、園児及び教職員が安心して教育活動を継続できる環境を整備することができた。</t>
  </si>
  <si>
    <t>新型コロナウイルス感染症の影響で不妊治療を控え、妊娠・出産数の減少に繋がる懸念があったが、不妊治療に対する助成金の充実により、年度全体では前年度とほぼ変わらない件数の申請があった。</t>
  </si>
  <si>
    <t>児童福祉・青少年課</t>
  </si>
  <si>
    <t>感染症・がん疾病対策課</t>
  </si>
  <si>
    <t>R4.3</t>
    <phoneticPr fontId="8"/>
  </si>
  <si>
    <t>新型コロナウイルス感染症患者等受入医療機関に勤務し、対象業務に従事した医療従事者に対して、医療機関が勤務手当や宿泊費の助成をできるよう、補助金を交付</t>
  </si>
  <si>
    <t>新型コロナウイルス感染症に対応する医療機関及び医療従事者の負担を軽減した。</t>
  </si>
  <si>
    <t>群馬大学へ委託し、患者発生状況から流行状況のシュミレーションを作成</t>
    <rPh sb="0" eb="2">
      <t>グンマ</t>
    </rPh>
    <rPh sb="2" eb="4">
      <t>ダイガク</t>
    </rPh>
    <rPh sb="5" eb="7">
      <t>イタク</t>
    </rPh>
    <rPh sb="9" eb="11">
      <t>カンジャ</t>
    </rPh>
    <rPh sb="11" eb="13">
      <t>ハッセイ</t>
    </rPh>
    <rPh sb="13" eb="15">
      <t>ジョウキョウ</t>
    </rPh>
    <rPh sb="17" eb="19">
      <t>リュウコウ</t>
    </rPh>
    <rPh sb="19" eb="21">
      <t>ジョウキョウ</t>
    </rPh>
    <rPh sb="31" eb="33">
      <t>サクセイ</t>
    </rPh>
    <phoneticPr fontId="2"/>
  </si>
  <si>
    <t>病床や個人防護具の確保に際し、県独自の状況分析を行った。</t>
  </si>
  <si>
    <t>交通イノベーション推進課
感染症・がん疾病対策課</t>
    <rPh sb="0" eb="2">
      <t>コウツウ</t>
    </rPh>
    <rPh sb="9" eb="12">
      <t>スイシンカ</t>
    </rPh>
    <phoneticPr fontId="1"/>
  </si>
  <si>
    <t>県立４病院が新型コロナウイルス感染症対応に要した経費のうち、58,463千円分の財源として充当し、新型コロナウイルス感染症への対応をはちろんのこと、県立病院の使命である高度専門医療の提供を継続的に行えた。</t>
    <rPh sb="0" eb="2">
      <t>ケンリツ</t>
    </rPh>
    <rPh sb="3" eb="5">
      <t>ビョウイン</t>
    </rPh>
    <rPh sb="6" eb="8">
      <t>シンガタ</t>
    </rPh>
    <rPh sb="15" eb="18">
      <t>カンセンショウ</t>
    </rPh>
    <rPh sb="18" eb="20">
      <t>タイオウ</t>
    </rPh>
    <rPh sb="21" eb="22">
      <t>ヨウ</t>
    </rPh>
    <rPh sb="24" eb="26">
      <t>ケイヒ</t>
    </rPh>
    <rPh sb="36" eb="38">
      <t>センエン</t>
    </rPh>
    <rPh sb="38" eb="39">
      <t>ブン</t>
    </rPh>
    <rPh sb="40" eb="42">
      <t>ザイゲン</t>
    </rPh>
    <rPh sb="45" eb="47">
      <t>ジュウトウ</t>
    </rPh>
    <rPh sb="49" eb="51">
      <t>シンガタ</t>
    </rPh>
    <rPh sb="58" eb="61">
      <t>カンセンショウ</t>
    </rPh>
    <rPh sb="63" eb="65">
      <t>タイオウ</t>
    </rPh>
    <rPh sb="74" eb="76">
      <t>ケンリツ</t>
    </rPh>
    <rPh sb="76" eb="78">
      <t>ビョウイン</t>
    </rPh>
    <rPh sb="79" eb="81">
      <t>シメイ</t>
    </rPh>
    <rPh sb="84" eb="86">
      <t>コウド</t>
    </rPh>
    <rPh sb="86" eb="88">
      <t>センモン</t>
    </rPh>
    <rPh sb="88" eb="90">
      <t>イリョウ</t>
    </rPh>
    <rPh sb="91" eb="93">
      <t>テイキョウ</t>
    </rPh>
    <rPh sb="94" eb="97">
      <t>ケイゾクテキ</t>
    </rPh>
    <rPh sb="98" eb="99">
      <t>オコナ</t>
    </rPh>
    <phoneticPr fontId="1"/>
  </si>
  <si>
    <t>R3.3</t>
    <phoneticPr fontId="8"/>
  </si>
  <si>
    <t>医務課</t>
  </si>
  <si>
    <t>障害政策課</t>
    <rPh sb="0" eb="2">
      <t>ショウガイ</t>
    </rPh>
    <rPh sb="2" eb="4">
      <t>セイサク</t>
    </rPh>
    <rPh sb="4" eb="5">
      <t>カ</t>
    </rPh>
    <phoneticPr fontId="7"/>
  </si>
  <si>
    <t>新型コロナ発生事業所等に対する事業継続ための支援対象事業所、施設　４９カ所</t>
  </si>
  <si>
    <t>介護高齢課</t>
    <rPh sb="0" eb="2">
      <t>カイゴ</t>
    </rPh>
    <rPh sb="2" eb="5">
      <t>コウレイカ</t>
    </rPh>
    <phoneticPr fontId="9"/>
  </si>
  <si>
    <t>新型コロナ発生事業所等に対し、衛生用品や人件費等を補助することにより、介護事業所・施設の事業継続に寄与した。</t>
    <phoneticPr fontId="1"/>
  </si>
  <si>
    <t>施設内の感染防止対策を徹底することで、施設利用者の安全安心の確保を図った。</t>
    <rPh sb="0" eb="2">
      <t>シセツ</t>
    </rPh>
    <rPh sb="2" eb="3">
      <t>ナイ</t>
    </rPh>
    <rPh sb="4" eb="6">
      <t>カンセン</t>
    </rPh>
    <rPh sb="6" eb="8">
      <t>ボウシ</t>
    </rPh>
    <rPh sb="8" eb="10">
      <t>タイサク</t>
    </rPh>
    <rPh sb="11" eb="13">
      <t>テッテイ</t>
    </rPh>
    <rPh sb="19" eb="21">
      <t>シセツ</t>
    </rPh>
    <rPh sb="21" eb="24">
      <t>リヨウシャ</t>
    </rPh>
    <rPh sb="25" eb="27">
      <t>アンゼン</t>
    </rPh>
    <rPh sb="27" eb="29">
      <t>アンシン</t>
    </rPh>
    <rPh sb="30" eb="32">
      <t>カクホ</t>
    </rPh>
    <rPh sb="33" eb="34">
      <t>ハカ</t>
    </rPh>
    <phoneticPr fontId="1"/>
  </si>
  <si>
    <t>障害政策課</t>
    <rPh sb="0" eb="2">
      <t>ショウガイ</t>
    </rPh>
    <rPh sb="2" eb="5">
      <t>セイサクカ</t>
    </rPh>
    <phoneticPr fontId="9"/>
  </si>
  <si>
    <t>相談支援専門員従事者研修の一部の講義をe-ラーニングにて実施</t>
    <rPh sb="0" eb="2">
      <t>ソウダン</t>
    </rPh>
    <rPh sb="2" eb="4">
      <t>シエン</t>
    </rPh>
    <rPh sb="4" eb="7">
      <t>センモンイン</t>
    </rPh>
    <rPh sb="7" eb="10">
      <t>ジュウジシャ</t>
    </rPh>
    <rPh sb="10" eb="12">
      <t>ケンシュウ</t>
    </rPh>
    <rPh sb="13" eb="15">
      <t>イチブ</t>
    </rPh>
    <rPh sb="16" eb="18">
      <t>コウギ</t>
    </rPh>
    <rPh sb="28" eb="30">
      <t>ジッシ</t>
    </rPh>
    <phoneticPr fontId="1"/>
  </si>
  <si>
    <t>障害政策課</t>
    <rPh sb="0" eb="2">
      <t>ショウガイ</t>
    </rPh>
    <rPh sb="2" eb="5">
      <t>セイサクカ</t>
    </rPh>
    <phoneticPr fontId="10"/>
  </si>
  <si>
    <t>利用者負担の増加に対して補助を行うことで、新型コロナウイルスの感染拡大防止のための小学校・中学校・高等学校・特別支援学校への臨時休業時において、自宅等で１人で過ごすことができない児童の安全を確保することができた。</t>
    <rPh sb="0" eb="3">
      <t>リヨウシャ</t>
    </rPh>
    <rPh sb="3" eb="5">
      <t>フタン</t>
    </rPh>
    <rPh sb="6" eb="8">
      <t>ゾウカ</t>
    </rPh>
    <rPh sb="9" eb="10">
      <t>タイ</t>
    </rPh>
    <rPh sb="12" eb="14">
      <t>ホジョ</t>
    </rPh>
    <rPh sb="15" eb="16">
      <t>オコナ</t>
    </rPh>
    <rPh sb="66" eb="67">
      <t>ジ</t>
    </rPh>
    <rPh sb="92" eb="94">
      <t>アンゼン</t>
    </rPh>
    <rPh sb="95" eb="97">
      <t>カクホ</t>
    </rPh>
    <phoneticPr fontId="1"/>
  </si>
  <si>
    <t>○地域活動支援センターや日中一時支援の新たな受入れニーズ等に対応するために必要な体制強化や消毒などに必要なかかり増し経費を支援
・補助対象市町村　6市町</t>
    <rPh sb="1" eb="3">
      <t>チイキ</t>
    </rPh>
    <rPh sb="3" eb="5">
      <t>カツドウ</t>
    </rPh>
    <rPh sb="5" eb="7">
      <t>シエン</t>
    </rPh>
    <rPh sb="12" eb="14">
      <t>ニッチュウ</t>
    </rPh>
    <rPh sb="14" eb="16">
      <t>イチジ</t>
    </rPh>
    <rPh sb="16" eb="18">
      <t>シエン</t>
    </rPh>
    <rPh sb="19" eb="20">
      <t>アラ</t>
    </rPh>
    <rPh sb="22" eb="24">
      <t>ウケイ</t>
    </rPh>
    <rPh sb="28" eb="29">
      <t>トウ</t>
    </rPh>
    <rPh sb="30" eb="32">
      <t>タイオウ</t>
    </rPh>
    <rPh sb="37" eb="39">
      <t>ヒツヨウ</t>
    </rPh>
    <rPh sb="40" eb="42">
      <t>タイセイ</t>
    </rPh>
    <rPh sb="42" eb="44">
      <t>キョウカ</t>
    </rPh>
    <rPh sb="45" eb="47">
      <t>ショウドク</t>
    </rPh>
    <rPh sb="50" eb="52">
      <t>ヒツヨウ</t>
    </rPh>
    <rPh sb="56" eb="57">
      <t>マ</t>
    </rPh>
    <rPh sb="58" eb="60">
      <t>ケイヒ</t>
    </rPh>
    <rPh sb="61" eb="63">
      <t>シエン</t>
    </rPh>
    <rPh sb="65" eb="67">
      <t>ホジョ</t>
    </rPh>
    <rPh sb="67" eb="69">
      <t>タイショウ</t>
    </rPh>
    <rPh sb="69" eb="72">
      <t>シチョウソン</t>
    </rPh>
    <rPh sb="74" eb="76">
      <t>シチョウ</t>
    </rPh>
    <phoneticPr fontId="1"/>
  </si>
  <si>
    <t>地域活動支援センターや日中一時支援のかかり増し経費を補助することにより、感染拡大の防止及び障害のある方の日中活動の場の確保を図ることができた。</t>
    <rPh sb="0" eb="2">
      <t>チイキ</t>
    </rPh>
    <rPh sb="2" eb="4">
      <t>カツドウ</t>
    </rPh>
    <rPh sb="4" eb="6">
      <t>シエン</t>
    </rPh>
    <rPh sb="11" eb="13">
      <t>ニッチュウ</t>
    </rPh>
    <rPh sb="13" eb="15">
      <t>イチジ</t>
    </rPh>
    <rPh sb="15" eb="17">
      <t>シエン</t>
    </rPh>
    <rPh sb="21" eb="22">
      <t>マ</t>
    </rPh>
    <rPh sb="23" eb="25">
      <t>ケイヒ</t>
    </rPh>
    <rPh sb="26" eb="28">
      <t>ホジョ</t>
    </rPh>
    <rPh sb="36" eb="38">
      <t>カンセン</t>
    </rPh>
    <rPh sb="38" eb="40">
      <t>カクダイ</t>
    </rPh>
    <rPh sb="41" eb="43">
      <t>ボウシ</t>
    </rPh>
    <rPh sb="43" eb="44">
      <t>オヨ</t>
    </rPh>
    <rPh sb="45" eb="47">
      <t>ショウガイ</t>
    </rPh>
    <rPh sb="50" eb="51">
      <t>カタ</t>
    </rPh>
    <rPh sb="52" eb="54">
      <t>ニッチュウ</t>
    </rPh>
    <rPh sb="54" eb="56">
      <t>カツドウ</t>
    </rPh>
    <rPh sb="57" eb="58">
      <t>バ</t>
    </rPh>
    <rPh sb="59" eb="61">
      <t>カクホ</t>
    </rPh>
    <rPh sb="62" eb="63">
      <t>ハカ</t>
    </rPh>
    <phoneticPr fontId="1"/>
  </si>
  <si>
    <t>感染症対策に必要な経費を補助することにより、感染拡大の防止及び肢体不自由者の入浴の機会を確保することができた。</t>
    <rPh sb="0" eb="3">
      <t>カンセンショウ</t>
    </rPh>
    <rPh sb="3" eb="5">
      <t>タイサク</t>
    </rPh>
    <rPh sb="6" eb="8">
      <t>ヒツヨウ</t>
    </rPh>
    <rPh sb="9" eb="11">
      <t>ケイヒ</t>
    </rPh>
    <rPh sb="12" eb="14">
      <t>ホジョ</t>
    </rPh>
    <rPh sb="22" eb="24">
      <t>カンセン</t>
    </rPh>
    <rPh sb="24" eb="26">
      <t>カクダイ</t>
    </rPh>
    <rPh sb="27" eb="29">
      <t>ボウシ</t>
    </rPh>
    <rPh sb="29" eb="30">
      <t>オヨ</t>
    </rPh>
    <rPh sb="31" eb="33">
      <t>シタイ</t>
    </rPh>
    <rPh sb="33" eb="36">
      <t>フジユウ</t>
    </rPh>
    <rPh sb="36" eb="37">
      <t>シャ</t>
    </rPh>
    <rPh sb="38" eb="40">
      <t>ニュウヨク</t>
    </rPh>
    <rPh sb="41" eb="43">
      <t>キカイ</t>
    </rPh>
    <rPh sb="44" eb="46">
      <t>カクホ</t>
    </rPh>
    <phoneticPr fontId="1"/>
  </si>
  <si>
    <t>住居不安定者に対して、同行による入居支援や訪問による見守り支援を実施
入居支援：８件
居住継続支援：１４回</t>
    <rPh sb="0" eb="2">
      <t>ジュウキョ</t>
    </rPh>
    <rPh sb="2" eb="5">
      <t>フアンテイ</t>
    </rPh>
    <rPh sb="5" eb="6">
      <t>シャ</t>
    </rPh>
    <rPh sb="6" eb="7">
      <t>ジョウシャ</t>
    </rPh>
    <rPh sb="7" eb="8">
      <t>タイ</t>
    </rPh>
    <phoneticPr fontId="1"/>
  </si>
  <si>
    <t>住居を失った又は失うおそれのある困窮者等の安定的な住居の確保及び居住生活に寄与することができた。</t>
    <rPh sb="21" eb="24">
      <t>アンテイテキ</t>
    </rPh>
    <rPh sb="25" eb="27">
      <t>ジュウキョ</t>
    </rPh>
    <rPh sb="28" eb="30">
      <t>カクホ</t>
    </rPh>
    <rPh sb="30" eb="31">
      <t>オヨ</t>
    </rPh>
    <rPh sb="32" eb="34">
      <t>キョジュウ</t>
    </rPh>
    <rPh sb="34" eb="36">
      <t>セイカツ</t>
    </rPh>
    <rPh sb="37" eb="39">
      <t>キヨ</t>
    </rPh>
    <phoneticPr fontId="16"/>
  </si>
  <si>
    <t>健康福祉課</t>
  </si>
  <si>
    <t>県内８か所の自立相談支援機関において、生活に困する方の相談支援を実施
新規相談受付件数：2,212件</t>
    <phoneticPr fontId="1"/>
  </si>
  <si>
    <t>相談支援機関の人員体制を強化したことで、新型コロナウイルス感染症の影響により生活に困窮する方を迅速に支援することができた。</t>
  </si>
  <si>
    <t>新型コロナウイルス感染拡大の影響による生活困窮や経済不安、雇用の不安など、相談ニーズが増加した時期に合わせ相談を受け付けることができた。
また、司法や福祉の専門知識を持つ司法書士と、メンタルケアに対応できる精神保健福祉士がワンストップの窓口を開設することで、よりきめ細やかな対応が可能となった。</t>
    <rPh sb="0" eb="2">
      <t>シンガタ</t>
    </rPh>
    <rPh sb="9" eb="11">
      <t>カンセン</t>
    </rPh>
    <rPh sb="11" eb="13">
      <t>カクダイ</t>
    </rPh>
    <rPh sb="14" eb="16">
      <t>エイキョウ</t>
    </rPh>
    <rPh sb="19" eb="21">
      <t>セイカツ</t>
    </rPh>
    <rPh sb="21" eb="23">
      <t>コンキュウ</t>
    </rPh>
    <rPh sb="24" eb="26">
      <t>ケイザイ</t>
    </rPh>
    <rPh sb="26" eb="28">
      <t>フアン</t>
    </rPh>
    <rPh sb="29" eb="31">
      <t>コヨウ</t>
    </rPh>
    <rPh sb="32" eb="34">
      <t>フアン</t>
    </rPh>
    <rPh sb="37" eb="39">
      <t>ソウダン</t>
    </rPh>
    <rPh sb="43" eb="45">
      <t>ゾウカ</t>
    </rPh>
    <rPh sb="47" eb="49">
      <t>ジキ</t>
    </rPh>
    <rPh sb="50" eb="51">
      <t>ア</t>
    </rPh>
    <rPh sb="53" eb="55">
      <t>ソウダン</t>
    </rPh>
    <rPh sb="56" eb="57">
      <t>ウ</t>
    </rPh>
    <rPh sb="58" eb="59">
      <t>ツ</t>
    </rPh>
    <rPh sb="72" eb="74">
      <t>シホウ</t>
    </rPh>
    <rPh sb="75" eb="77">
      <t>フクシ</t>
    </rPh>
    <rPh sb="78" eb="80">
      <t>センモン</t>
    </rPh>
    <rPh sb="80" eb="82">
      <t>チシキ</t>
    </rPh>
    <rPh sb="83" eb="84">
      <t>モ</t>
    </rPh>
    <rPh sb="85" eb="89">
      <t>シホウショシ</t>
    </rPh>
    <rPh sb="98" eb="100">
      <t>タイオウ</t>
    </rPh>
    <rPh sb="103" eb="105">
      <t>セイシン</t>
    </rPh>
    <rPh sb="105" eb="107">
      <t>ホケン</t>
    </rPh>
    <rPh sb="107" eb="110">
      <t>フクシシ</t>
    </rPh>
    <rPh sb="118" eb="120">
      <t>マドグチ</t>
    </rPh>
    <rPh sb="121" eb="123">
      <t>カイセツ</t>
    </rPh>
    <rPh sb="133" eb="134">
      <t>コマ</t>
    </rPh>
    <rPh sb="137" eb="139">
      <t>タイオウ</t>
    </rPh>
    <rPh sb="140" eb="142">
      <t>カノウ</t>
    </rPh>
    <phoneticPr fontId="1"/>
  </si>
  <si>
    <t>オンライン相談の環境を整備し、新型コロナウイルス感染状況下でも相談に来ていただけるよう工夫した。</t>
    <rPh sb="5" eb="7">
      <t>ソウダン</t>
    </rPh>
    <rPh sb="8" eb="10">
      <t>カンキョウ</t>
    </rPh>
    <rPh sb="11" eb="13">
      <t>セイビ</t>
    </rPh>
    <rPh sb="15" eb="17">
      <t>シンガタ</t>
    </rPh>
    <rPh sb="24" eb="26">
      <t>カンセン</t>
    </rPh>
    <rPh sb="26" eb="29">
      <t>ジョウキョウカ</t>
    </rPh>
    <rPh sb="31" eb="33">
      <t>ソウダン</t>
    </rPh>
    <rPh sb="34" eb="35">
      <t>キ</t>
    </rPh>
    <rPh sb="43" eb="45">
      <t>クフウ</t>
    </rPh>
    <phoneticPr fontId="1"/>
  </si>
  <si>
    <t>外出の機会が減ったことにより、インターネットを活用した広報の重要性が増したため、SNSによる周知やや周知動画の作成により、従来届かなかった層にも広報を行うことができた。</t>
    <rPh sb="0" eb="2">
      <t>ガイシュツ</t>
    </rPh>
    <rPh sb="3" eb="5">
      <t>キカイ</t>
    </rPh>
    <rPh sb="6" eb="7">
      <t>ヘ</t>
    </rPh>
    <rPh sb="23" eb="25">
      <t>カツヨウ</t>
    </rPh>
    <rPh sb="27" eb="29">
      <t>コウホウ</t>
    </rPh>
    <rPh sb="30" eb="33">
      <t>ジュウヨウセイ</t>
    </rPh>
    <rPh sb="34" eb="35">
      <t>マ</t>
    </rPh>
    <rPh sb="46" eb="48">
      <t>シュウチ</t>
    </rPh>
    <rPh sb="50" eb="52">
      <t>シュウチ</t>
    </rPh>
    <rPh sb="52" eb="54">
      <t>ドウガ</t>
    </rPh>
    <rPh sb="55" eb="57">
      <t>サクセイ</t>
    </rPh>
    <rPh sb="61" eb="63">
      <t>ジュウライ</t>
    </rPh>
    <rPh sb="63" eb="64">
      <t>トド</t>
    </rPh>
    <rPh sb="69" eb="70">
      <t>ソウ</t>
    </rPh>
    <rPh sb="72" eb="74">
      <t>コウホウ</t>
    </rPh>
    <rPh sb="75" eb="76">
      <t>オコナ</t>
    </rPh>
    <phoneticPr fontId="1"/>
  </si>
  <si>
    <t>（社福）群馬県社会福祉協議会が行う介護福祉士修学資金等貸付事業の原資を補助
（補助した原資を活用して、令和３年度は169名、令和４年度は151名に介護福祉士修学資金を貸与）</t>
    <rPh sb="1" eb="2">
      <t>シャ</t>
    </rPh>
    <rPh sb="2" eb="3">
      <t>フク</t>
    </rPh>
    <rPh sb="4" eb="14">
      <t>グンマケンシャカイフクシキョウギカイ</t>
    </rPh>
    <rPh sb="15" eb="16">
      <t>オコナ</t>
    </rPh>
    <rPh sb="17" eb="31">
      <t>カイゴフクシシシュウガクシキントウカシツケジギョウ</t>
    </rPh>
    <rPh sb="32" eb="34">
      <t>ゲンシ</t>
    </rPh>
    <rPh sb="35" eb="37">
      <t>ホジョ</t>
    </rPh>
    <rPh sb="39" eb="41">
      <t>ホジョ</t>
    </rPh>
    <rPh sb="43" eb="45">
      <t>ゲンシ</t>
    </rPh>
    <rPh sb="46" eb="48">
      <t>カツヨウ</t>
    </rPh>
    <rPh sb="51" eb="53">
      <t>レイワ</t>
    </rPh>
    <rPh sb="54" eb="56">
      <t>ネンド</t>
    </rPh>
    <rPh sb="60" eb="61">
      <t>メイ</t>
    </rPh>
    <rPh sb="62" eb="64">
      <t>レイワ</t>
    </rPh>
    <rPh sb="65" eb="67">
      <t>ネンド</t>
    </rPh>
    <rPh sb="71" eb="72">
      <t>メイ</t>
    </rPh>
    <rPh sb="73" eb="78">
      <t>カイゴフクシシ</t>
    </rPh>
    <rPh sb="78" eb="80">
      <t>シュウガク</t>
    </rPh>
    <rPh sb="80" eb="82">
      <t>シキン</t>
    </rPh>
    <rPh sb="83" eb="85">
      <t>タイヨ</t>
    </rPh>
    <phoneticPr fontId="1"/>
  </si>
  <si>
    <t>新型コロナウイルス感染症の影響により経済的な不安を抱える家庭に対して修学の支援を行うとともに、ポストコロナの介護サービスを担う人材の確保に繋げることができた。</t>
    <rPh sb="0" eb="2">
      <t>シンガタ</t>
    </rPh>
    <rPh sb="9" eb="12">
      <t>カンセンショウ</t>
    </rPh>
    <rPh sb="13" eb="15">
      <t>エイキョウ</t>
    </rPh>
    <rPh sb="18" eb="20">
      <t>ケイザイ</t>
    </rPh>
    <rPh sb="20" eb="21">
      <t>テキ</t>
    </rPh>
    <rPh sb="22" eb="24">
      <t>フアン</t>
    </rPh>
    <rPh sb="25" eb="26">
      <t>カカ</t>
    </rPh>
    <rPh sb="28" eb="30">
      <t>カテイ</t>
    </rPh>
    <rPh sb="31" eb="32">
      <t>タイ</t>
    </rPh>
    <rPh sb="34" eb="36">
      <t>シュウガク</t>
    </rPh>
    <rPh sb="37" eb="39">
      <t>シエン</t>
    </rPh>
    <rPh sb="40" eb="41">
      <t>オコナ</t>
    </rPh>
    <rPh sb="54" eb="56">
      <t>カイゴ</t>
    </rPh>
    <rPh sb="61" eb="62">
      <t>ニナ</t>
    </rPh>
    <rPh sb="63" eb="65">
      <t>ジンザイ</t>
    </rPh>
    <rPh sb="66" eb="68">
      <t>カクホ</t>
    </rPh>
    <rPh sb="69" eb="70">
      <t>ツナ</t>
    </rPh>
    <phoneticPr fontId="1"/>
  </si>
  <si>
    <t>健康福祉課</t>
    <rPh sb="0" eb="2">
      <t>ケンコウ</t>
    </rPh>
    <rPh sb="2" eb="4">
      <t>フクシ</t>
    </rPh>
    <rPh sb="4" eb="5">
      <t>カ</t>
    </rPh>
    <phoneticPr fontId="3"/>
  </si>
  <si>
    <t>障害政策課</t>
    <rPh sb="0" eb="2">
      <t>ショウガイ</t>
    </rPh>
    <rPh sb="2" eb="5">
      <t>セイサクカ</t>
    </rPh>
    <phoneticPr fontId="3"/>
  </si>
  <si>
    <t>メディアプロモーション課
健康長寿社会づくり推進課
感染症・がん疾病対策課
地域企業支援課</t>
    <rPh sb="11" eb="12">
      <t>カ</t>
    </rPh>
    <rPh sb="13" eb="15">
      <t>ケンコウ</t>
    </rPh>
    <rPh sb="15" eb="17">
      <t>チョウジュ</t>
    </rPh>
    <rPh sb="17" eb="19">
      <t>シャカイ</t>
    </rPh>
    <rPh sb="22" eb="25">
      <t>スイシンカ</t>
    </rPh>
    <rPh sb="26" eb="29">
      <t>カンセンショウ</t>
    </rPh>
    <rPh sb="32" eb="34">
      <t>シッペイ</t>
    </rPh>
    <rPh sb="34" eb="37">
      <t>タイサクカ</t>
    </rPh>
    <phoneticPr fontId="1"/>
  </si>
  <si>
    <t>１．令和2年12月25日20時から30分間、県内を放送対象とした群馬テレビで生放送を行い、情報を広く県内に発信した。また、録画動画を県公式YouTubeチャンネルtsulunosで公開している。
２．セスナにより、短期間（R2年2月26、27日の計2日間）で、北毛・中毛・西毛・東毛の県内全域に感染拡大防止の呼びかけをすることができた。
３．高齢者が自宅でテレビを見ながら体操することで、外出自粛中であってもフレイル予防に取り組む体制を構築することができた。
４．県民の不安解消や、インフルエンザの流行防止に寄与した。
５．実証実験の成果を業種別に紹介記事を作成することで、県内の事業者へ広く周知を図った。</t>
    <phoneticPr fontId="1"/>
  </si>
  <si>
    <t>１．新型コロナの情報を広く県内に周知するための生放送テレビ番組『新型コロナ緊急特別番組「山本知事から県民へのメッセージ」』を制作し、正しい情報を県内に迅速に発信
２．セスナによる県内広範囲への情報発信を実施
３．高齢者向けに自宅でできる介護予防体操動画を作成し、テレビ放映を実施
４．県民への感染対策を呼びかけるためのチラシ作成や、季節型インフルエンザとの同時流行を予防するためにワクチン接種を勧奨する広告を実施
５．飲食・サービス業における感染症対策推進事業の実証実験参加事業者数：19事業者</t>
    <phoneticPr fontId="1"/>
  </si>
  <si>
    <t>１．新型コロナの情報を広く県内に周知するための知事出演番組「Ask!知事」を制作
２．上毛新聞と読売新聞に、感染防止啓発広告を掲載
３．新聞掲載した広告と同一デザインのポスター、バナー広告を制作し、メディアミックスによる情報発信
４．県内コミュニティFMのFMぐんまで、感染拡大防止啓発広告を放送
５．県内20～30代を訴求対象とし、SNSや大手サイトyahooへ感染防止啓発広告を掲載
６．記者会見等で使用するイラスト、ピクトグラムや説明用スライドの制作</t>
    <phoneticPr fontId="1"/>
  </si>
  <si>
    <t xml:space="preserve">
１．県庁３２階tsulunosスタジオから生放送を行い、県の電子申請システムから受け付けた質問について、知事が答える形で情報を発信した。録画動画を県公式YouTubeチャンネルtsulunosで公開している。
２．訴求力を高めるため同一のクリエイティブを用い、庁内各課が運用するＳＮＳ等を通じた広報を行うことができた。メディアでの取り上げやSNS等でも話題にあがり、県民の興味・関心を高めることができたことから、地域の知名度向上及び誘客促進を図ることができた。
３．令和３年１月22日に、県内新聞普及率３３．４４％である上毛新聞朝刊において、全面広告（１５段）を約２８６千部発行することで、多くの県民に周知することができた。また同年１月28日に同普及率２２．７８％の読売新聞群馬版において、部分広告（記事下全５段）を約１９５千部発行することで、多くの県民に周知することができた。
４．令和3年1月22日から2月4日（土日は除く）においてWAI WAI Groovin’内1日1回、計10回の放送で約61500人に周知することができた。
５．Twitter、LINE、Yahoo!の各媒体にコロナ対応を啓発する広告を出すことにより、Twitter(29,632クリック)、LINE(11,370クリック)、Yahoo!(5,652クリック)となり、約46,000人に啓発内容を到達させることができた。
６．感染拡大防止枠をわかりやすく周知するため視覚に訴えるイラスト、ピクトグラムを作成し、記者会見等で効果的な周知のため活用した。</t>
    <phoneticPr fontId="1"/>
  </si>
  <si>
    <t>戦略企画課</t>
    <rPh sb="0" eb="2">
      <t>センリャク</t>
    </rPh>
    <rPh sb="2" eb="5">
      <t>キカクカ</t>
    </rPh>
    <phoneticPr fontId="1"/>
  </si>
  <si>
    <t>新型コロナウイルス感染症拡大防止のための県民への外出自粛呼びかけの効果分析のため、携帯電話の位置情報を活用した県内主要スポットの人口推計データ（ビックデータ）を収集
①
【データ収集期間】R2.6.1～R2.7.5
【抽出エリア】群馬県内８か所
【人口分析】・人口分布統計　・動態統計
②
【データ収集期間】R2.10.1～R3.3.31
【抽出エリア】県内全域
【人口分析】・エリア分析　・施設分析</t>
    <rPh sb="0" eb="2">
      <t>シンガタ</t>
    </rPh>
    <rPh sb="9" eb="12">
      <t>カンセンショウ</t>
    </rPh>
    <rPh sb="12" eb="14">
      <t>カクダイ</t>
    </rPh>
    <rPh sb="14" eb="16">
      <t>ボウシ</t>
    </rPh>
    <rPh sb="20" eb="22">
      <t>ケンミン</t>
    </rPh>
    <rPh sb="24" eb="26">
      <t>ガイシュツ</t>
    </rPh>
    <rPh sb="26" eb="28">
      <t>ジシュク</t>
    </rPh>
    <rPh sb="28" eb="29">
      <t>ヨ</t>
    </rPh>
    <rPh sb="33" eb="35">
      <t>コウカ</t>
    </rPh>
    <rPh sb="35" eb="37">
      <t>ブンセキ</t>
    </rPh>
    <rPh sb="41" eb="43">
      <t>ケイタイ</t>
    </rPh>
    <rPh sb="43" eb="45">
      <t>デンワ</t>
    </rPh>
    <rPh sb="46" eb="48">
      <t>イチ</t>
    </rPh>
    <rPh sb="48" eb="50">
      <t>ジョウホウ</t>
    </rPh>
    <rPh sb="51" eb="53">
      <t>カツヨウ</t>
    </rPh>
    <rPh sb="55" eb="57">
      <t>ケンナイ</t>
    </rPh>
    <rPh sb="57" eb="59">
      <t>シュヨウ</t>
    </rPh>
    <rPh sb="64" eb="66">
      <t>ジンコウ</t>
    </rPh>
    <rPh sb="66" eb="68">
      <t>スイケイ</t>
    </rPh>
    <rPh sb="80" eb="82">
      <t>シュウシュウ</t>
    </rPh>
    <rPh sb="89" eb="91">
      <t>シュウシュウ</t>
    </rPh>
    <rPh sb="91" eb="93">
      <t>キカン</t>
    </rPh>
    <rPh sb="109" eb="111">
      <t>チュウシュツ</t>
    </rPh>
    <rPh sb="115" eb="117">
      <t>グンマ</t>
    </rPh>
    <rPh sb="117" eb="119">
      <t>ケンナイ</t>
    </rPh>
    <rPh sb="121" eb="122">
      <t>トコロ</t>
    </rPh>
    <rPh sb="177" eb="179">
      <t>ケンナイ</t>
    </rPh>
    <rPh sb="179" eb="181">
      <t>ゼンイキ</t>
    </rPh>
    <rPh sb="192" eb="194">
      <t>ブンセキ</t>
    </rPh>
    <rPh sb="196" eb="198">
      <t>シセツ</t>
    </rPh>
    <rPh sb="198" eb="200">
      <t>ブンセキ</t>
    </rPh>
    <phoneticPr fontId="1"/>
  </si>
  <si>
    <t>新型コロナウイルス感染症拡大防止のための県民への外出自粛呼びかけの効果分析のため、携帯電話の位置情報を活用した県内主要スポットの人口推計データ（ビックデータ）を収集
【データ収集期間】R2.4.27～R2.5.31
【抽出エリア】群馬県内８か所
【人口分析】・人口分布統計　・動態統計</t>
    <rPh sb="0" eb="2">
      <t>シンガタ</t>
    </rPh>
    <rPh sb="9" eb="12">
      <t>カンセンショウ</t>
    </rPh>
    <rPh sb="12" eb="14">
      <t>カクダイ</t>
    </rPh>
    <rPh sb="14" eb="16">
      <t>ボウシ</t>
    </rPh>
    <rPh sb="20" eb="22">
      <t>ケンミン</t>
    </rPh>
    <rPh sb="24" eb="26">
      <t>ガイシュツ</t>
    </rPh>
    <rPh sb="26" eb="28">
      <t>ジシュク</t>
    </rPh>
    <rPh sb="28" eb="29">
      <t>ヨ</t>
    </rPh>
    <rPh sb="33" eb="35">
      <t>コウカ</t>
    </rPh>
    <rPh sb="35" eb="37">
      <t>ブンセキ</t>
    </rPh>
    <rPh sb="43" eb="45">
      <t>デンワ</t>
    </rPh>
    <rPh sb="46" eb="48">
      <t>イチ</t>
    </rPh>
    <rPh sb="48" eb="50">
      <t>ジョウホウ</t>
    </rPh>
    <rPh sb="51" eb="53">
      <t>カツヨウ</t>
    </rPh>
    <rPh sb="55" eb="57">
      <t>ケンナイ</t>
    </rPh>
    <rPh sb="57" eb="59">
      <t>シュヨウ</t>
    </rPh>
    <rPh sb="64" eb="66">
      <t>ジンコウ</t>
    </rPh>
    <rPh sb="66" eb="68">
      <t>スイケイ</t>
    </rPh>
    <rPh sb="80" eb="82">
      <t>シュウシュウ</t>
    </rPh>
    <rPh sb="87" eb="89">
      <t>シュウシュウ</t>
    </rPh>
    <rPh sb="89" eb="91">
      <t>キカン</t>
    </rPh>
    <rPh sb="109" eb="111">
      <t>チュウシュツ</t>
    </rPh>
    <rPh sb="115" eb="117">
      <t>グンマ</t>
    </rPh>
    <rPh sb="117" eb="119">
      <t>ケンナイ</t>
    </rPh>
    <rPh sb="121" eb="122">
      <t>トコロ</t>
    </rPh>
    <rPh sb="124" eb="126">
      <t>ジンコウ</t>
    </rPh>
    <rPh sb="126" eb="128">
      <t>ブンセキ</t>
    </rPh>
    <rPh sb="130" eb="132">
      <t>ジンコウ</t>
    </rPh>
    <rPh sb="132" eb="134">
      <t>ブンプ</t>
    </rPh>
    <rPh sb="134" eb="136">
      <t>トウケイ</t>
    </rPh>
    <rPh sb="138" eb="139">
      <t>ドウ</t>
    </rPh>
    <rPh sb="139" eb="140">
      <t>タイ</t>
    </rPh>
    <rPh sb="140" eb="142">
      <t>トウケイ</t>
    </rPh>
    <phoneticPr fontId="1"/>
  </si>
  <si>
    <t>県定例記者会見等において、根拠データを示しながら新型コロナウイルス感染拡大に伴う外出自粛要請を行い県内の感染拡大防止に寄与した。</t>
    <rPh sb="0" eb="1">
      <t>ケン</t>
    </rPh>
    <rPh sb="1" eb="3">
      <t>テイレイ</t>
    </rPh>
    <rPh sb="3" eb="5">
      <t>キシャ</t>
    </rPh>
    <rPh sb="5" eb="7">
      <t>カイケン</t>
    </rPh>
    <rPh sb="7" eb="8">
      <t>トウ</t>
    </rPh>
    <rPh sb="13" eb="15">
      <t>コンキョ</t>
    </rPh>
    <rPh sb="19" eb="20">
      <t>シメ</t>
    </rPh>
    <rPh sb="24" eb="26">
      <t>シンガタ</t>
    </rPh>
    <rPh sb="33" eb="35">
      <t>カンセン</t>
    </rPh>
    <rPh sb="35" eb="37">
      <t>カクダイ</t>
    </rPh>
    <rPh sb="38" eb="39">
      <t>トモナ</t>
    </rPh>
    <rPh sb="40" eb="42">
      <t>ガイシュツ</t>
    </rPh>
    <rPh sb="42" eb="44">
      <t>ジシュク</t>
    </rPh>
    <rPh sb="44" eb="46">
      <t>ヨウセイ</t>
    </rPh>
    <rPh sb="47" eb="48">
      <t>オコナ</t>
    </rPh>
    <rPh sb="49" eb="51">
      <t>ケンナイ</t>
    </rPh>
    <rPh sb="52" eb="54">
      <t>カンセン</t>
    </rPh>
    <rPh sb="54" eb="56">
      <t>カクダイ</t>
    </rPh>
    <rPh sb="56" eb="58">
      <t>ボウシ</t>
    </rPh>
    <rPh sb="59" eb="61">
      <t>キヨ</t>
    </rPh>
    <phoneticPr fontId="1"/>
  </si>
  <si>
    <t>・県定例記者会見等において、根拠データを示しながら新型コロナウイルス感染拡大に伴う外出自粛要請を行い県内の感染拡大防止に寄与した。</t>
    <rPh sb="1" eb="2">
      <t>ケン</t>
    </rPh>
    <rPh sb="2" eb="4">
      <t>テイレイ</t>
    </rPh>
    <rPh sb="4" eb="6">
      <t>キシャ</t>
    </rPh>
    <rPh sb="6" eb="8">
      <t>カイケン</t>
    </rPh>
    <rPh sb="8" eb="9">
      <t>トウ</t>
    </rPh>
    <rPh sb="14" eb="16">
      <t>コンキョ</t>
    </rPh>
    <rPh sb="20" eb="21">
      <t>シメ</t>
    </rPh>
    <rPh sb="25" eb="27">
      <t>シンガタ</t>
    </rPh>
    <rPh sb="34" eb="36">
      <t>カンセン</t>
    </rPh>
    <rPh sb="36" eb="38">
      <t>カクダイ</t>
    </rPh>
    <rPh sb="39" eb="40">
      <t>トモナ</t>
    </rPh>
    <rPh sb="41" eb="43">
      <t>ガイシュツ</t>
    </rPh>
    <rPh sb="43" eb="45">
      <t>ジシュク</t>
    </rPh>
    <rPh sb="45" eb="47">
      <t>ヨウセイ</t>
    </rPh>
    <rPh sb="48" eb="49">
      <t>オコナ</t>
    </rPh>
    <rPh sb="50" eb="52">
      <t>ケンナイ</t>
    </rPh>
    <rPh sb="53" eb="55">
      <t>カンセン</t>
    </rPh>
    <rPh sb="55" eb="57">
      <t>カクダイ</t>
    </rPh>
    <rPh sb="57" eb="59">
      <t>ボウシ</t>
    </rPh>
    <rPh sb="60" eb="62">
      <t>キヨ</t>
    </rPh>
    <phoneticPr fontId="1"/>
  </si>
  <si>
    <t>１．新型コロナウイルスの感染拡大初期において、手指消毒用エタノール等の流通が逼迫し、県内医療現場での不足が見られたことから、医療機関へ手指消毒用エタノール等の優先供給を実施
２．新型コロナウイルス感染症患者等受入医療機関に対し、エタノール購入費及び無症状者へのPCR検査の費用を補助
３．新型コロナウイルス感染症患者の診療にあたる医療従事者を対象に、ECMO・人工呼吸器に関する研修を実施（人工呼吸器研修4回、ECMO研修3回実施）</t>
    <phoneticPr fontId="1"/>
  </si>
  <si>
    <t>１．県内医療機関において、供給した手指消毒用物資を活用することで、感染防止対策を実施し、医療現場における安全安心な環境を整備した。
２．供給した手指消毒用物資の活用や無症状者へのPCR検査により、医療機関において適切な感染防止対策を実施し、医療現場における安全安心な環境を整備した。
３．県内医療機関の医療従事者が、患者が重症化した際に必要となる管理方法に習熟し、重症患者に対する医療体制の向上が図られた。</t>
    <phoneticPr fontId="1"/>
  </si>
  <si>
    <t>１．帰国者・接触者外来の設置
　設置数：30機関（R3.3.31現在）
２．発熱外来の設置
　設置数：17機関（R3.3.31現在）
３．診療・検査外来の整備
　・診療・検査外来指定数：531機関（R3.3.31現在）
４．新型コロナウイルス対応を目的とした修繕
・研究室改修に係る建築工事
・クリーンルームの整備
・電気設備工事
５．県内医療機関における医療用物資確保のため、サージカルマスク、N95マスク、フェイスシールド、アイソレーションガウン、非滅菌手袋、個人防護具セットを購入
６．新型コロナウイルス感染症と季節性インフルエンザの同時流行を抑え、重篤化や医療体制の負担軽減を目的に高齢者インフルエンザ予防接種の自己負担額を補助</t>
    <phoneticPr fontId="1"/>
  </si>
  <si>
    <t>１．帰国者・接触者外来の設置及び運営を支援することにより、新型コロナウイルス感染症の拡大防止及び地域医療提供体制を確保することができた。
２．発熱患者等の診療を行う発熱外来の設置及び運営に係る経費を支援することにより、新型コロナウイルス感染症の感染拡大防止及び地域医療提供体制を確保することができた。
３．季節性インフルエンザ流行期に、県民が身近な医療機関で新型コロナウイルス感染症とインフルエンザの診療・検査を受けることができる体制を整備することができた。
４．衛研の検査体制が強化された。
５．県備蓄分の医療用物資を確保することにより、県内医療機関の医療用物資の不足時に迅速に対応し、医療体制の維持確保につなげることができた。
６．高齢者のインフルエンザ予防接種数増加が図られ、医療提供の負担軽減に寄与した。</t>
    <phoneticPr fontId="1"/>
  </si>
  <si>
    <t>産業政策課
未来投資・デジタル産業課
障害政策課
健康体育課</t>
    <rPh sb="25" eb="27">
      <t>セイサン</t>
    </rPh>
    <rPh sb="27" eb="29">
      <t>タイイク</t>
    </rPh>
    <rPh sb="29" eb="30">
      <t>カ</t>
    </rPh>
    <phoneticPr fontId="1"/>
  </si>
  <si>
    <t>１．マスク生産設備の導入に対する補助
交付件数：２件
交付額：99,471千円
２．マスク等の購入管理システムの構築
・県民が県公式LINEを通じて、群馬県産の高品質マスクをオンラインで購入できるシステムを構築しR2年11月稼働
・R2年度は254万枚の県産マスクを販売
３．障害者支援施設等における感染拡大防止対策
・物資保管委託
・マスク、ガウン、エタノール、フェイスシールド、手袋
４．感染拡大防止を徹底するため、感染症対策となる消耗品を購入した。</t>
    <rPh sb="19" eb="21">
      <t>コウフ</t>
    </rPh>
    <rPh sb="21" eb="23">
      <t>ケンスウ</t>
    </rPh>
    <rPh sb="25" eb="26">
      <t>ケン</t>
    </rPh>
    <rPh sb="27" eb="30">
      <t>コウフガク</t>
    </rPh>
    <rPh sb="37" eb="39">
      <t>センエン</t>
    </rPh>
    <phoneticPr fontId="1"/>
  </si>
  <si>
    <t>１．マスク生産設備の導入に対する補助】
生産体制の増強により、マスクの供給確保を図った。
２．マスク等の購入管理システムの構築
・マスクの流通が不安定になった中、高品質のマスクを地産地消で安定的に供給できる体制を構築した。
３．障害者支援施設等における感染拡大防止対策
・施設において新型コロナウイルス感染症患者が発生した際、不足している医療用物資を配布することで、更なる感染拡大の防止に寄与することができた。
４．各学校において感染症対策に必要となるマスクや非接触型体温計、保健衛生用品等を整備し、感染不安を感じる児童生徒、教職員の不安を軽減することができた。</t>
    <rPh sb="20" eb="22">
      <t>セイサン</t>
    </rPh>
    <rPh sb="22" eb="24">
      <t>タイセイ</t>
    </rPh>
    <rPh sb="25" eb="27">
      <t>ゾウキョウ</t>
    </rPh>
    <rPh sb="35" eb="37">
      <t>キョウキュウ</t>
    </rPh>
    <rPh sb="37" eb="39">
      <t>カクホ</t>
    </rPh>
    <rPh sb="40" eb="41">
      <t>ハカ</t>
    </rPh>
    <phoneticPr fontId="1"/>
  </si>
  <si>
    <t>R４.3</t>
    <phoneticPr fontId="1"/>
  </si>
  <si>
    <t>生活こども課
健康福祉課
健康体育課
高校教育課
特別支援教育課</t>
    <rPh sb="0" eb="2">
      <t>セイカツ</t>
    </rPh>
    <rPh sb="5" eb="6">
      <t>カ</t>
    </rPh>
    <phoneticPr fontId="1"/>
  </si>
  <si>
    <t>１．新型コロナウイルス感染症拡大防止を図るため、学校再開を控えた私立学校等へマスクを配布
配布枚数：私立高校　19,250枚、児童相談所　750枚
２．所管県有施設の感染拡大防止対策としてマスクを購入
３．県立学校（高、中等、特支）に対し、感染症対策に係る物品を配布した。
・医療用マスク　450,000枚
・アルコール製剤　30kg
・薬用水石けん　1,512kg　ほか
４．県内全ての学校及び園等、その他の県教育委員会及び知事部局等へ非接触型体温計（計10,000本）を配布した。
・公立（小、中、高、特支）　7,022本
・私立（小、中、高、特支）　480本
・群大付属（小・中・特支・園）　16本
・幼稚園等　2,000本
・教育委員会施設　187本
・知事部局等　295本</t>
    <phoneticPr fontId="1"/>
  </si>
  <si>
    <t>１．マスクの調達が難しい中、一定数を確保して配布することで感染防止対策を推進し、児童の安全安心の確保を図った。
２．不足している医療用物資を配布することで、更なる感染拡大の防止に寄与することができた。
３．学校の再開に向けて、感染症対策に必要となるマスク、非接触型体温計及び消毒液等の衛生用品を整備し、校内の感染症対策を強化することができた。
４．感染不安を感じる児童生徒、教職員の不安を軽減することができた。</t>
    <rPh sb="136" eb="137">
      <t>オヨ</t>
    </rPh>
    <phoneticPr fontId="1"/>
  </si>
  <si>
    <t>１．商工会等へのWeb会議システム導入による相談機能強化
・オンラインによるWeb会議システムを、商工会連合会と各地区の拠点商工会（県内８カ所）に配置
・各商工会と商工会連合会がオンタイムで連携し、商工会全体の相談体制を強化することで、迅速な中小・小規模事業者支援を実現
２．出張相談会
新型コロナウイルス感染症により経営に影響を受けている県内事業者を対象に、資金繰りや雇用・労働、経営等に係る相談会を県内各地（１１カ所）で開催
・開催地域１１会場（前橋、高崎、桐生、伊勢崎、太田、館林、富岡、藤岡、渋川、沼田、中之条）
・相談者数：１０１者
・相談件数：１６５件</t>
    <rPh sb="49" eb="52">
      <t>ショウコウカイ</t>
    </rPh>
    <rPh sb="52" eb="55">
      <t>レンゴウカイ</t>
    </rPh>
    <rPh sb="82" eb="85">
      <t>ショウコウカイ</t>
    </rPh>
    <rPh sb="85" eb="88">
      <t>レンゴウカイ</t>
    </rPh>
    <phoneticPr fontId="1"/>
  </si>
  <si>
    <t>１．商工会等へのWeb会議システム導入による相談機能強化
・Web会議システムにより対人接触を抑制することで、新型コロナウィルスの感染防止対策に寄与した。
・経営指導員の移動時間の削減に繋がり、相談指導に費やす時間が増加した。
・専門家派遣においても、Web会議システムを活用することで、事業者が遠隔地にいるままでの指導が可能となったほか、時間に制約がありコンタクトが難しい専門家による指導も実現性が向上した。
＜利用実績＞
R2年度（導入後）　計　63回
R3年度　計　74回
R4年度　計　74回
２．出張相談会
新型コロナウイルス感染症により経営に影響を受けている県内事業者に対し経営課題等の解決を支援することができた。</t>
    <rPh sb="207" eb="209">
      <t>リヨウ</t>
    </rPh>
    <rPh sb="209" eb="211">
      <t>ジッセキ</t>
    </rPh>
    <rPh sb="218" eb="221">
      <t>ドウニュウゴ</t>
    </rPh>
    <phoneticPr fontId="1"/>
  </si>
  <si>
    <t>・閉域LTE網の調達及び群馬県庁情報通信ネットワークの設定変更により、庁外から庁内へのネットワーク接続を可能とした
・職員にグループウエアサービスアカウントを配布し、庁外からのメール利用を可能とした</t>
    <phoneticPr fontId="1"/>
  </si>
  <si>
    <t>私学・子育て支援課
労働政策課
管理課
高校教育課
義務教育課
総合教育センター</t>
    <phoneticPr fontId="1"/>
  </si>
  <si>
    <t>１．コロナ禍においてＩＣＴ環境の整備を進める学校に対して、授業支援ソフトの導入経費を補助
　・対象校数：10校
２．県立産業技術専門校に無線LAN環境を整備し、感染症拡大時にもオンラインにより訓練を継続可能とした
３．県立高校等でICT機器の整備等を行った
・学習用端末（購入）　37,336台
・大型提示装置（高1）　349台
・モバイルルータ　194台　ほか
４．県立高校等の臨時休業中の家庭学習環境を確保するため1人1台端末を活用した支援体制を整備
・ICT教育推進研究協議会の設置
・授業支援ソフトウェアライセンスの取得
５．公立小中学校においてソフトウェア利用料の補助及び学習プラットフォーム構築費の補助を行った
・交付実績自治体数　10市町村　</t>
    <phoneticPr fontId="1"/>
  </si>
  <si>
    <t>１．学校及び家庭において、ＩＣＴを利用した学習を行うための環境整備が促進された。
２．産業技術専門校3校すべてに無線LAN環境を整備した。
３．感染症拡大時は、オンラインによる訓練を実施することで訓練を継続するとともに、登校時においても、オンラインによる訓練を実施することで訓練生を分散し、感染拡大の防止・訓練生の安全確保に寄与した。
４．ICT環境を整備することで、臨時休業等の緊急時における生徒の学びを保障するとともに、感染症拡大により登校できない状況にあっても、オンラインによる生活・学習支援を実施することができた。あわせて、ICT教育推進研究協議会において作成した「県立高校等ICT活用モデル」を各校に配布し、各校のICT活用を支援することができた。
５．当該市町村への聞き取りにより、ソフトウェアを軸に一人一台端末の活用が進んだとの回答が得られた。</t>
    <phoneticPr fontId="1"/>
  </si>
  <si>
    <t>健康福祉課
農業構造政策課
管理課
義務教育課</t>
    <rPh sb="6" eb="13">
      <t>ノウギョウコウゾウセイサクカ</t>
    </rPh>
    <phoneticPr fontId="1"/>
  </si>
  <si>
    <t>１．認知症介護実践者研修等のオンライン実施に対応するため、関連機器（ノート型パソコン、webカメラ、タブレット端末、LANケーブル等）を購入（購入した機器を活用して、令和４年度末までに延べ404名がオンライン研修を修了）
２．撮影機材と編集・配信用パソコンを整備した。
ビデオカメラ　２台
ノートパソコン　２台
画像編集ソフト
ウィルス対策ソフト
３．県立高校等でICT機器の整備等を行った。
・大型提示装置（高2・3、中等前期）　785台　
・サーバ・回線・保守費用（高校・中等）　60校
・テレビモニタ（特支）　258台　
・実物投影装置　258台
・学習用端末（リース）　689台
・充電保管庫（リース）　28台
・サーバ・回線・保守費用（特支）　23校　ほか
・一人一台端末が未整備のモデル校8校に270台の学習者用端末とモバイルルーターを貸与した。
・ICT活用の専門家を講師とした研修会を実施した。</t>
    <phoneticPr fontId="1"/>
  </si>
  <si>
    <t>１．オンライン形式での研修実施環境を整備したことで、感染症の拡大を防止しながら研修を実施することができた。また、選択できる受講形式が増えたことにより、受講者の利便性の向上も図ることができた。
２．ICT環境を整備することで、臨時休業等の緊急時に生徒を支援することが可能となった。
３．各校において一人一台端末を活用した授業を実践研究し、公開授業によって周辺校に成果を周知できた。学校からは、以後、市町村によって整備される端末活用が推進されたという声が上がった。</t>
    <phoneticPr fontId="1"/>
  </si>
  <si>
    <t>１．JR高崎駅及び東武館林駅へサーモグラフィを設置した。
２．県庁舎出入り口2カ所（正面玄関、西側県民駐車場連絡口）に来庁者及び職員の体温計測が可能な高精度体温検知システムを設置
３．災害対策本部の各席の前面及び左右面にアクリルパーティションを設置
４．災害対策本部室のカメラ３台の更新及びワイヤレスマイクの設置
５．大型連休に多くの人出がある草津、みなかみ、四万へ向かう県管理道路のうち、３箇所に検温所を設置し、検温と啓発チラシ配布を実施
６．直轄国道や県管理道路等に｢新型コロナウィルス　ストップ感染拡大！検温しよう！｣の横断幕や啓発のための簡易看板をN=1,525箇所に設置
７．感染症対策に係る備品（顔認証検温システム）の購入
８．サーモグラフィを設置し、県有施設の感染拡大防止対策を実施</t>
    <rPh sb="346" eb="348">
      <t>ジッシ</t>
    </rPh>
    <phoneticPr fontId="1"/>
  </si>
  <si>
    <t>交通イノベーション推進課
財産有効活用課
危機管理課
健康福祉課
障害政策課
道路管理課
議会総務課</t>
    <rPh sb="0" eb="2">
      <t>コウツウ</t>
    </rPh>
    <rPh sb="9" eb="12">
      <t>スイシンカ</t>
    </rPh>
    <rPh sb="13" eb="15">
      <t>ザイサン</t>
    </rPh>
    <rPh sb="15" eb="17">
      <t>ユウコウ</t>
    </rPh>
    <rPh sb="17" eb="19">
      <t>カツヨウ</t>
    </rPh>
    <rPh sb="19" eb="20">
      <t>カ</t>
    </rPh>
    <rPh sb="21" eb="23">
      <t>キキ</t>
    </rPh>
    <rPh sb="23" eb="26">
      <t>カンリカ</t>
    </rPh>
    <rPh sb="39" eb="41">
      <t>ドウロ</t>
    </rPh>
    <rPh sb="41" eb="43">
      <t>カンリ</t>
    </rPh>
    <rPh sb="43" eb="44">
      <t>カ</t>
    </rPh>
    <phoneticPr fontId="1"/>
  </si>
  <si>
    <t>１．駅にサーモグラフィを設置し、検温・行動記録の重要性や相談窓口、他の都道府県への往来自粛を周知・啓発できた。
２．庁舎内におけるまん延防止と来庁者及び職員の安全安心の確保を図った。
３．災害対策本部室内における飛沫対策により、職員及び防災関係機関職員の安全安心の確保を行った。
４．カメラを更新したことにより、web配信等でも災害対策本部室での会議等の状況を県地域機関や市町村に対し、より的確に情報を伝えることができるようになった。またワイヤレスマイクを複数本設置したことにより、席同士を離し３密を回避することができた。
５．検温所では、4,235台（5,540人）に検温やチラシ配布を実施したことで、新型コロナウィルス感染症の拡大防止への意識向上が図れた。
６．多くの道路利用者へ周知を行うことで、新型コロナウィルス感染症への拡大防止の意識向上が図れた。
７．庁舎入口に顔認証検温システムを設置し、感染対策を徹底したことで、来庁者及び職員の安全安心の確保を図った。
８．サーモグラフィを設置することで、接触することなく人体の温度を計測するなど、感染防止対策を実施することができた。</t>
    <phoneticPr fontId="1"/>
  </si>
  <si>
    <t xml:space="preserve">１．新型コロナの影響により修学旅行をキャンセルせざるを得なかった私立学校に対して、キャンセル料等の費用を支援した。
　・対象校数：10校
２．県立学校等において修学旅行の中止や延期に伴う追加経費を支援した（高等学校46件、特別支援学校24件）。
３．学習指導員を市町村立義務教育諸学校、特別支援学校の小・中学部及び県立学校に658名配置するとともに、スクール・サポート・スタッフを市町村立義務教育諸学校に132名配置
４．令和2年4月の学校臨時休業に伴う学校給食の休止により収入が減少した学校給食の納入事業者に対し、売上げ減少額の90％を支援金として支出
</t>
    <rPh sb="32" eb="34">
      <t>シリツ</t>
    </rPh>
    <phoneticPr fontId="1"/>
  </si>
  <si>
    <t>１．修学旅行のキャンセル料の支払いに係る保護者負担を軽減できた。
２．コロナウイルス感染症拡大の影響で修学旅行を中止や延期とした県立学校に対してキャンセル料等の費用を支援し、各家庭における負担を軽減することができた。
３．時間外在校等時間の状況【10月の経年変化】
　　　　45H以下　45H超　60H超　80H超　100H超
＜小学校＞
R2.10       66.9%      19.9%    11.8%    1.2%      0.2%  
R1.10       54.3%      26.8%    15.8%    2.6%      0.5%  
＜中学校＞
R2.10       38.5%      18.0%    27.4%    11.1%    5.0%
R1.10       31.5%      19.8%    29.6%    10.4%    8.6%
＜高等学校＞
R2.10       64.0%      13.8%    13.6%    5.4%      3.2%   
R1.10       65.7%      13.6%    12.9%    4.7%      3.0%
＜特別支援学校＞
R2.10       94.0%      4.5%      1.4%      0.1%      0.0%
R1.10       92.0%      5.5%      2.3%      0.2%      0.0%
４．給食搬入事業者の経営安定化を図り、休業明けに給食を再開することができた。</t>
    <phoneticPr fontId="1"/>
  </si>
  <si>
    <t>消防保安課
スポーツ振興課
障害政策課
産業政策課</t>
    <rPh sb="0" eb="2">
      <t>ショウボウ</t>
    </rPh>
    <rPh sb="2" eb="5">
      <t>ホアンカ</t>
    </rPh>
    <rPh sb="10" eb="13">
      <t>シンコウカ</t>
    </rPh>
    <rPh sb="20" eb="22">
      <t>サンギョウ</t>
    </rPh>
    <rPh sb="22" eb="25">
      <t>セイサクカ</t>
    </rPh>
    <phoneticPr fontId="1"/>
  </si>
  <si>
    <t>１．消防学校の北寮内装改修 ・密な生活空間を改善するための寮室の間取り変更、それに伴う建具配置及び付帯設備の更新及びトイレ改修 ・他者との接触を減らすための便器及び洗面の間取り変更、並びに手動水栓の自動水栓化
２．公共空間での感染機会を削減するため、群馬県総合スポーツセンター内の３箇所に非接触サーモグラフィカメラを設置し、施設利用者に対し、入場前の体温チェックを実施
３．しろがね学園・このみ寮（重度）のうち２部屋の個室工事
４．援護寮はばたき浴室・居室改修工事
　内容：精神障害者援護寮はばたきにおける感染拡大防止のため浴室、居室を改修
５．Gメッセ群馬でサーモグラフィ等による入館者の体温チェック、施設のスケールアップ(広い施設への利用促進)、キャンセル料の不徴収等を実施</t>
    <rPh sb="2" eb="4">
      <t>ショウボウ</t>
    </rPh>
    <rPh sb="4" eb="6">
      <t>ガッコウ</t>
    </rPh>
    <rPh sb="56" eb="57">
      <t>オヨ</t>
    </rPh>
    <rPh sb="182" eb="184">
      <t>ジッシ</t>
    </rPh>
    <rPh sb="277" eb="279">
      <t>グンマ</t>
    </rPh>
    <rPh sb="335" eb="336">
      <t>ナド</t>
    </rPh>
    <rPh sb="337" eb="339">
      <t>ジッシ</t>
    </rPh>
    <phoneticPr fontId="1"/>
  </si>
  <si>
    <t>１．校内におけるまん延防止と入寮している学生の安全安心の確保を図った。
２．利用者に対し、非接触で体温測定を行える環境を整備できたことで、施設の運用を再開することができた。
３．複数で使用していた部屋を個室化することにより、新型コロナ等の感染症の拡大防止を図ることに加え、強度行動障害の入所児童が安心して生活できる環境を整えることができた。
４．精神障害者援護寮はばたきの入居者の新型コロナウイルス感染症の感染拡大を防止した。
５．Ｇメッセ群馬の各種コロナ対策により、安心・安全な環境を整備することで、感染症の拡大を防ぎつつ、催事を開催するとともに、県による外出自粛要請時において、Ｇメッセ群馬の予約者に対して支払済みの利用料金を返還し、催事の中止を促すことで、感染症の拡大防止を図った。</t>
    <phoneticPr fontId="1"/>
  </si>
  <si>
    <t>〇県立２大学において後期の授業料減免を実施
・対象　18名、58千円</t>
    <phoneticPr fontId="1"/>
  </si>
  <si>
    <t>地域企業支援課</t>
    <rPh sb="0" eb="2">
      <t>チイキ</t>
    </rPh>
    <rPh sb="2" eb="4">
      <t>キギョウ</t>
    </rPh>
    <rPh sb="4" eb="7">
      <t>シエンカ</t>
    </rPh>
    <phoneticPr fontId="1"/>
  </si>
  <si>
    <t>安全キャビネット、ＣＯ２インキュベータ、遠心分離機、倒立顕微鏡の導入
一般財団法人日本繊維製品品質技術センター（Qtec）での細胞培養、ウイルス取扱研修受講
群馬県衛生環境研究所での細胞、ウイルス取扱実習
クリーンルームの整備</t>
    <rPh sb="26" eb="31">
      <t>トウリツケンビキョウ</t>
    </rPh>
    <rPh sb="32" eb="34">
      <t>ドウニュウ</t>
    </rPh>
    <rPh sb="35" eb="37">
      <t>イッパン</t>
    </rPh>
    <rPh sb="37" eb="39">
      <t>ザイダン</t>
    </rPh>
    <rPh sb="39" eb="41">
      <t>ホウジン</t>
    </rPh>
    <rPh sb="41" eb="43">
      <t>ニホン</t>
    </rPh>
    <rPh sb="43" eb="45">
      <t>センイ</t>
    </rPh>
    <rPh sb="45" eb="47">
      <t>セイヒン</t>
    </rPh>
    <rPh sb="47" eb="49">
      <t>ヒンシツ</t>
    </rPh>
    <rPh sb="49" eb="51">
      <t>ギジュツ</t>
    </rPh>
    <rPh sb="63" eb="65">
      <t>サイボウ</t>
    </rPh>
    <rPh sb="65" eb="67">
      <t>バイヨウ</t>
    </rPh>
    <rPh sb="72" eb="74">
      <t>トリアツカイ</t>
    </rPh>
    <rPh sb="74" eb="76">
      <t>ケンシュウ</t>
    </rPh>
    <rPh sb="76" eb="78">
      <t>ジュコウ</t>
    </rPh>
    <rPh sb="79" eb="82">
      <t>グンマケン</t>
    </rPh>
    <rPh sb="82" eb="89">
      <t>エイセイカンキョウケンキュウジョ</t>
    </rPh>
    <rPh sb="91" eb="93">
      <t>サイボウ</t>
    </rPh>
    <rPh sb="98" eb="100">
      <t>トリアツカイ</t>
    </rPh>
    <rPh sb="100" eb="102">
      <t>ジッシュウ</t>
    </rPh>
    <rPh sb="111" eb="113">
      <t>セイビ</t>
    </rPh>
    <phoneticPr fontId="1"/>
  </si>
  <si>
    <t>新型コロナウイルス感染症の影響により鉄道・乗合バスの利用者は減少していたが、補助事業の実施により、中小私鉄３社・各バス事業者等が利用者に安心して公共交通を利用してもらうための感染症対策に取り組むことができた。
介護・福祉タクシー事業者の感染防止対策を実施したことで、タクシーを移動手段としていた高齢者等の受診状況の改善を図った。</t>
    <phoneticPr fontId="1"/>
  </si>
  <si>
    <t>戦略企画課
義務教育課
高校教育課
特別支援教育課
総合教育センター</t>
    <rPh sb="0" eb="2">
      <t>センリャク</t>
    </rPh>
    <rPh sb="2" eb="5">
      <t>キカクカ</t>
    </rPh>
    <phoneticPr fontId="1"/>
  </si>
  <si>
    <t>１．ぐんまＳＴＥＡＭ教育推進プロジェクト
・県内の中学生や高校生が、ＳＴＥＡＭ（Science, Technology, Engineering, Arts, Mathematics）の各分野の専門家や科学者、技術者等の講義をもとに、課題解決型のワークショップを実施。数学を切り口としたワークショップには、中高生２４名、ティーチングアシスタントの大学生１０名が、音楽を切り口としたワークショップには、４３名の申込みがあったが、新型コロナ感染症の拡大に伴い、開催方法を講師による動画配信に変更
２．吾妻中央高校でモデル事業を実施「STEAM×健康×温泉」
３．自動車産業関連における産業人材育成講座
・自動車関連の未来を牽引する人材の育成を目的とした大学生等を対象とした講座を開講
・大学生・大学院生34人、一般参加者22名の計56名の参加
４．始動人Ｊｒ.キャンプ
・中高生を対象とした全6日間の地域課題解決型学習プログラムを実施
・県内中高生37名が応募、選考により22名が参加
５．ICTリテラシー向上
児童生徒のＩＣＴリテラシー向上のため、学校現場で活用できる動画教材を制作し、県内の公立小学校の18.2%、公立中学校の23.5%で活用
６．オンライン教育推進プロジェクト
オンライン教育の加速化を図るとともにオンラインを活用した発展的な学習を展開
７．ICT活用スキル育成プロジェクト
先進プログラミング教育実践として、モデル校4校に対してプログラミング教材の整備や教材活用の研修支援を実施
８．教員の指導力向上プロジェクト
ICT機器の配置や回線増設等を行い、オンライン研修の環境を整備するとともに、端末操作体験研修会や1人1台端末導入をテーマとしたwebセミナーを実施</t>
    <phoneticPr fontId="1"/>
  </si>
  <si>
    <t>１．ぐんまＳＴＥＡＭ教育推進プロジェクト
・専門家による教科の学びを社会に接続する講演を配信し、中高生が動画にて視聴することで、教科の枠を越えて学びを広げるとともに、未来に向けて新しい価値を創造する資質・能力を育成するきっかけを提供できた。
２．県立高校のモデル校にて、「STEAM教育」を取り入れ、地域資源等を活用した探究型プログラムを実施し、生徒の探究心や課題解決能力の向上を図った。
３．自動車産業関連における産業人材育成講座
・県内外の複数の大学から参加者を募集し、さまざまな背景をもった学生が参加したことによって、グループワーク時に多様な意見交換ができた。
４．始動人Ｊｒ.キャンプ
・参加者の94%が受講後に未来についての考え方が変わったと回答。自分の頭で考え、動き出す始動人マインドを醸成した。
５．ICTリテラシー向上
児童生徒がインターネットに関心を持ち、自ら学ぶきっかけづくりとなるとともに、インターネットへの正しい理解に繋がった。
６．オンライン教育推進プロジェクト
・研究指定校10校に動画配信用機材を配付し、機材を活用した学習成果の効果的な発信方法の実践研究を行った（尾瀬高校：学習成果発表会、ネイチャークラブオンライン中継等、勢多農林高校：課題研究成果の公式YouTubeチャンネルでの配信等）。
７．ICT活用スキル育成プロジェクト
・集中セミナー　小学校部門27名、中高生部門26名参加。アンケートで「プログラミングが楽しかった」との声があり、児童生徒に興味を持ってもらうきっかけとなった。
８．教員の指導力向上プロジェクト
・機器等の整備により、市町村向けカスタムメイド研修につなげることができた。</t>
    <phoneticPr fontId="1"/>
  </si>
  <si>
    <t>新型コロナウイルス感染症への対応において、重要な役割を担う県立病院に対して、当該対応に係る掛かり増し経費について、交付金を財源として一般会計から病院事業会計へ58,463千円を繰出</t>
    <rPh sb="0" eb="2">
      <t>シンガタ</t>
    </rPh>
    <rPh sb="9" eb="12">
      <t>カンセンショウ</t>
    </rPh>
    <rPh sb="14" eb="16">
      <t>タイオウ</t>
    </rPh>
    <rPh sb="21" eb="23">
      <t>ジュウヨウ</t>
    </rPh>
    <rPh sb="24" eb="26">
      <t>ヤクワリ</t>
    </rPh>
    <rPh sb="27" eb="28">
      <t>ニナ</t>
    </rPh>
    <rPh sb="29" eb="31">
      <t>ケンリツ</t>
    </rPh>
    <rPh sb="31" eb="33">
      <t>ビョウイン</t>
    </rPh>
    <rPh sb="34" eb="35">
      <t>タイ</t>
    </rPh>
    <rPh sb="38" eb="40">
      <t>トウガイ</t>
    </rPh>
    <rPh sb="40" eb="42">
      <t>タイオウ</t>
    </rPh>
    <rPh sb="43" eb="44">
      <t>カカ</t>
    </rPh>
    <rPh sb="45" eb="46">
      <t>カ</t>
    </rPh>
    <rPh sb="48" eb="49">
      <t>マ</t>
    </rPh>
    <rPh sb="50" eb="52">
      <t>ケイヒ</t>
    </rPh>
    <rPh sb="57" eb="60">
      <t>コウフキン</t>
    </rPh>
    <rPh sb="61" eb="63">
      <t>ザイゲン</t>
    </rPh>
    <rPh sb="66" eb="68">
      <t>イッパン</t>
    </rPh>
    <rPh sb="68" eb="70">
      <t>カイケイ</t>
    </rPh>
    <rPh sb="72" eb="74">
      <t>ビョウイン</t>
    </rPh>
    <rPh sb="74" eb="76">
      <t>ジギョウ</t>
    </rPh>
    <rPh sb="76" eb="78">
      <t>カイケイ</t>
    </rPh>
    <rPh sb="85" eb="87">
      <t>センエン</t>
    </rPh>
    <rPh sb="88" eb="89">
      <t>ク</t>
    </rPh>
    <rPh sb="89" eb="90">
      <t>ダ</t>
    </rPh>
    <phoneticPr fontId="1"/>
  </si>
  <si>
    <t>医務課</t>
    <rPh sb="0" eb="3">
      <t>イムカ</t>
    </rPh>
    <phoneticPr fontId="3"/>
  </si>
  <si>
    <t>愛郷ぐんまプロジェクト第１弾（予備費分）</t>
    <rPh sb="11" eb="12">
      <t>ダイ</t>
    </rPh>
    <rPh sb="13" eb="14">
      <t>ダン</t>
    </rPh>
    <rPh sb="15" eb="18">
      <t>ヨビヒ</t>
    </rPh>
    <rPh sb="18" eb="19">
      <t>ブン</t>
    </rPh>
    <phoneticPr fontId="1"/>
  </si>
  <si>
    <t>宿泊料割引実績
　宿泊者数（人泊）：27,534人泊</t>
    <rPh sb="0" eb="2">
      <t>シュクハク</t>
    </rPh>
    <rPh sb="3" eb="5">
      <t>ワリビキ</t>
    </rPh>
    <rPh sb="5" eb="7">
      <t>ジッセキ</t>
    </rPh>
    <rPh sb="9" eb="12">
      <t>シュクハクシャ</t>
    </rPh>
    <rPh sb="12" eb="13">
      <t>カズ</t>
    </rPh>
    <rPh sb="14" eb="15">
      <t>ヒト</t>
    </rPh>
    <rPh sb="15" eb="16">
      <t>ハク</t>
    </rPh>
    <rPh sb="24" eb="25">
      <t>ニン</t>
    </rPh>
    <rPh sb="25" eb="26">
      <t>トマリ</t>
    </rPh>
    <phoneticPr fontId="1"/>
  </si>
  <si>
    <t>R3.８</t>
    <phoneticPr fontId="8"/>
  </si>
  <si>
    <t>土日にも窓口を開設することにより、群馬で暮らす外国人の不安を解消することができた。
場合に応じて医療機関等と三者で電話を繋ぎ、対応した。これにより、言語の壁で悩む外国人の迅速な支援を行うことができた。
SNSやキーパーソンを通して、外国人への情報発信を行い、多くの県民に感染防止を呼びかけられた。</t>
    <phoneticPr fontId="1"/>
  </si>
  <si>
    <t>各県立学校へ生徒数に応じて消毒液を配布した。
・手指用アルコール消毒液(1L)　7,801個
・物品用消毒液(18L)　850個</t>
    <rPh sb="6" eb="9">
      <t>セイトスウ</t>
    </rPh>
    <rPh sb="10" eb="11">
      <t>オウ</t>
    </rPh>
    <rPh sb="13" eb="16">
      <t>ショウドクエキ</t>
    </rPh>
    <rPh sb="17" eb="19">
      <t>ハイフ</t>
    </rPh>
    <rPh sb="24" eb="26">
      <t>シュシ</t>
    </rPh>
    <rPh sb="26" eb="27">
      <t>ヨウ</t>
    </rPh>
    <rPh sb="32" eb="34">
      <t>ショウドク</t>
    </rPh>
    <rPh sb="34" eb="35">
      <t>エキ</t>
    </rPh>
    <rPh sb="45" eb="46">
      <t>コ</t>
    </rPh>
    <rPh sb="48" eb="50">
      <t>ブッピン</t>
    </rPh>
    <rPh sb="50" eb="51">
      <t>ヨウ</t>
    </rPh>
    <rPh sb="51" eb="53">
      <t>ショウドク</t>
    </rPh>
    <rPh sb="53" eb="54">
      <t>エキ</t>
    </rPh>
    <rPh sb="63" eb="64">
      <t>コ</t>
    </rPh>
    <phoneticPr fontId="1"/>
  </si>
  <si>
    <t>農業構造政策課</t>
    <rPh sb="0" eb="7">
      <t>ノウギョウコウゾウセイサクカ</t>
    </rPh>
    <phoneticPr fontId="1"/>
  </si>
  <si>
    <t>乗車率50％以上のところ、取組のバス全てが平均乗車率50％未満を達成した。
スクールバス乗車率が対策前平均79.0％から対策後37.2％へ減衰した。</t>
    <phoneticPr fontId="1"/>
  </si>
  <si>
    <t>衛生用品の充実や体調を確認できる物品等の整備を進めた。また、学習の機会の維持できるようにするため、リモート授業対応が可能となるような物品の購入の促進が図れた。</t>
    <phoneticPr fontId="1"/>
  </si>
  <si>
    <t>コロナ禍における労働力不足を補うため、援農･就農先の現場が求める農業機器の操作技術等を習得した人材育成に向けた研修を実施するため、以下の農業機械を配備
・大型トラクター　２台
直進アシスト機能付き
・コンバイントレーラー　２台
・ラジコン草刈機　　１台
・半自動野菜移植機　１台</t>
    <phoneticPr fontId="1"/>
  </si>
  <si>
    <t>アルコール消毒液及び使い切り手袋の購入
館内の換気を適切に行うため、空調設備の修繕を実施
・館内空調用冷温水発生機修繕
・大ホール客席前部空調用インバータ更新</t>
    <rPh sb="5" eb="7">
      <t>ショウドク</t>
    </rPh>
    <rPh sb="7" eb="8">
      <t>エキ</t>
    </rPh>
    <rPh sb="8" eb="9">
      <t>オヨ</t>
    </rPh>
    <rPh sb="10" eb="11">
      <t>ツカ</t>
    </rPh>
    <rPh sb="12" eb="13">
      <t>キ</t>
    </rPh>
    <rPh sb="14" eb="16">
      <t>テブクロ</t>
    </rPh>
    <rPh sb="17" eb="19">
      <t>コウニュウ</t>
    </rPh>
    <rPh sb="34" eb="36">
      <t>クウチョウ</t>
    </rPh>
    <rPh sb="36" eb="38">
      <t>セツビ</t>
    </rPh>
    <rPh sb="39" eb="41">
      <t>シュウゼン</t>
    </rPh>
    <rPh sb="42" eb="44">
      <t>ジッシ</t>
    </rPh>
    <phoneticPr fontId="1"/>
  </si>
  <si>
    <t>アルコール消毒液及び使い切り手袋の購入</t>
    <rPh sb="5" eb="7">
      <t>ショウドク</t>
    </rPh>
    <rPh sb="7" eb="8">
      <t>エキ</t>
    </rPh>
    <rPh sb="8" eb="9">
      <t>オヨ</t>
    </rPh>
    <rPh sb="10" eb="11">
      <t>ツカ</t>
    </rPh>
    <rPh sb="12" eb="13">
      <t>キ</t>
    </rPh>
    <rPh sb="14" eb="16">
      <t>テブクロ</t>
    </rPh>
    <rPh sb="17" eb="19">
      <t>コウニュウ</t>
    </rPh>
    <phoneticPr fontId="1"/>
  </si>
  <si>
    <t>職員用マスク、消毒液、非接触型体温計、使い切り手袋等、必要な消耗品を購入</t>
    <rPh sb="2" eb="3">
      <t>ヨウ</t>
    </rPh>
    <phoneticPr fontId="1"/>
  </si>
  <si>
    <t>職員用マスク、消毒液、非接触型体温計、使い切り手袋等、各施設に応じて必要な消耗品を購入</t>
    <rPh sb="2" eb="3">
      <t>ヨウ</t>
    </rPh>
    <rPh sb="27" eb="28">
      <t>カク</t>
    </rPh>
    <rPh sb="28" eb="30">
      <t>シセツ</t>
    </rPh>
    <rPh sb="31" eb="32">
      <t>オウ</t>
    </rPh>
    <phoneticPr fontId="1"/>
  </si>
  <si>
    <t>来館者による混雑緩和を目的とした予約制について、電話・メールに加えオンライン予約システムを導入</t>
    <phoneticPr fontId="1"/>
  </si>
  <si>
    <t>学内演習に係るシミュレーターの貸出し
　看護師養成所　7校
学内演習に係る補助要員の確保
　看護師等養成所　2校・延べ423.5時間　　</t>
    <phoneticPr fontId="1"/>
  </si>
  <si>
    <t>コロナ禍で病院等での臨地実習が実施できない中、シミュレーターを活用した演習を行うことにより、獲得すべき知識や技術を習得することができた。
また、学内演習へ演習補助要員による支援を行うことにより、きめ細かな指導を行うことができた。</t>
    <phoneticPr fontId="1"/>
  </si>
  <si>
    <t>ホテル療養者、一般県民を対象とした相談体制を強化することにより、新型コロナウイルス感染拡大に伴い、精神的な負担を感じる県民等の相談を受け付け、支援を実施した。</t>
    <rPh sb="12" eb="14">
      <t>タイショウ</t>
    </rPh>
    <rPh sb="17" eb="19">
      <t>ソウダン</t>
    </rPh>
    <rPh sb="19" eb="21">
      <t>タイセイ</t>
    </rPh>
    <rPh sb="22" eb="24">
      <t>キョウカ</t>
    </rPh>
    <rPh sb="32" eb="34">
      <t>シンガタ</t>
    </rPh>
    <rPh sb="41" eb="43">
      <t>カンセン</t>
    </rPh>
    <rPh sb="43" eb="45">
      <t>カクダイ</t>
    </rPh>
    <rPh sb="46" eb="47">
      <t>トモナ</t>
    </rPh>
    <rPh sb="49" eb="51">
      <t>セイシン</t>
    </rPh>
    <rPh sb="51" eb="52">
      <t>テキ</t>
    </rPh>
    <rPh sb="53" eb="55">
      <t>フタン</t>
    </rPh>
    <rPh sb="56" eb="57">
      <t>カン</t>
    </rPh>
    <rPh sb="59" eb="61">
      <t>ケンミン</t>
    </rPh>
    <rPh sb="61" eb="62">
      <t>トウ</t>
    </rPh>
    <rPh sb="63" eb="65">
      <t>ソウダン</t>
    </rPh>
    <rPh sb="66" eb="67">
      <t>ウ</t>
    </rPh>
    <rPh sb="68" eb="69">
      <t>ツ</t>
    </rPh>
    <rPh sb="71" eb="73">
      <t>シエン</t>
    </rPh>
    <rPh sb="74" eb="76">
      <t>ジッシ</t>
    </rPh>
    <phoneticPr fontId="1"/>
  </si>
  <si>
    <t>相談方法：電話
相談員　：７人増員（保健師、心理士、精神保健福祉士）
相談受付：（5月4日～）平日9:00～17:00　土休日9:00～13:30
　　　　　　（12月1日～）平日9:00～17:00
相談実績：490件
その他　：5月4日～ホテル療養者を対象に相談受付
　　　　　　5月9日～一般県民に対象を拡大</t>
    <rPh sb="0" eb="2">
      <t>ソウダン</t>
    </rPh>
    <rPh sb="2" eb="4">
      <t>ホウホウ</t>
    </rPh>
    <rPh sb="5" eb="7">
      <t>デンワ</t>
    </rPh>
    <rPh sb="8" eb="11">
      <t>ソウダンイン</t>
    </rPh>
    <rPh sb="14" eb="15">
      <t>ニン</t>
    </rPh>
    <rPh sb="15" eb="17">
      <t>ゾウイン</t>
    </rPh>
    <rPh sb="18" eb="21">
      <t>ホケンシ</t>
    </rPh>
    <rPh sb="22" eb="25">
      <t>シンリシ</t>
    </rPh>
    <rPh sb="26" eb="28">
      <t>セイシン</t>
    </rPh>
    <rPh sb="28" eb="30">
      <t>ホケン</t>
    </rPh>
    <rPh sb="30" eb="33">
      <t>フクシシ</t>
    </rPh>
    <rPh sb="35" eb="37">
      <t>ソウダン</t>
    </rPh>
    <rPh sb="37" eb="39">
      <t>ウケツケ</t>
    </rPh>
    <rPh sb="42" eb="43">
      <t>ガツ</t>
    </rPh>
    <rPh sb="44" eb="45">
      <t>ニチ</t>
    </rPh>
    <rPh sb="47" eb="49">
      <t>ヘイジツ</t>
    </rPh>
    <rPh sb="60" eb="61">
      <t>ド</t>
    </rPh>
    <rPh sb="61" eb="63">
      <t>キュウジツ</t>
    </rPh>
    <rPh sb="83" eb="84">
      <t>ガツ</t>
    </rPh>
    <rPh sb="85" eb="86">
      <t>ニチ</t>
    </rPh>
    <rPh sb="88" eb="90">
      <t>ヘイジツ</t>
    </rPh>
    <rPh sb="102" eb="104">
      <t>ジッセキ</t>
    </rPh>
    <rPh sb="108" eb="109">
      <t>ケン</t>
    </rPh>
    <rPh sb="112" eb="113">
      <t>タ</t>
    </rPh>
    <rPh sb="116" eb="117">
      <t>ガツ</t>
    </rPh>
    <rPh sb="118" eb="119">
      <t>ニチ</t>
    </rPh>
    <rPh sb="123" eb="126">
      <t>リョウヨウシャ</t>
    </rPh>
    <rPh sb="127" eb="129">
      <t>タイショウ</t>
    </rPh>
    <rPh sb="130" eb="132">
      <t>ソウダン</t>
    </rPh>
    <rPh sb="132" eb="134">
      <t>ウケツケ</t>
    </rPh>
    <rPh sb="142" eb="143">
      <t>ガツ</t>
    </rPh>
    <rPh sb="144" eb="145">
      <t>ニチ</t>
    </rPh>
    <rPh sb="146" eb="148">
      <t>イッパン</t>
    </rPh>
    <rPh sb="148" eb="150">
      <t>ケンミン</t>
    </rPh>
    <rPh sb="151" eb="153">
      <t>タイショウ</t>
    </rPh>
    <rPh sb="154" eb="156">
      <t>カクダイ</t>
    </rPh>
    <phoneticPr fontId="1"/>
  </si>
  <si>
    <t>産業政策課
地域企業支援課
労働政策課</t>
    <rPh sb="0" eb="2">
      <t>サンギョウ</t>
    </rPh>
    <rPh sb="2" eb="5">
      <t>セイサクカ</t>
    </rPh>
    <rPh sb="6" eb="8">
      <t>チイキ</t>
    </rPh>
    <rPh sb="8" eb="10">
      <t>キギョウ</t>
    </rPh>
    <rPh sb="10" eb="12">
      <t>シエン</t>
    </rPh>
    <rPh sb="12" eb="13">
      <t>カ</t>
    </rPh>
    <rPh sb="14" eb="16">
      <t>ロウドウ</t>
    </rPh>
    <rPh sb="16" eb="18">
      <t>セイサク</t>
    </rPh>
    <rPh sb="18" eb="19">
      <t>カ</t>
    </rPh>
    <phoneticPr fontId="1"/>
  </si>
  <si>
    <t>（ア）新型ｺﾛﾅｳｲﾙｽ対応安全安心な店舗認定制度
・ストップコロナ！対策認定件数：5,388件
（イ）ﾆｭｰﾉｰﾏﾙ創出支援
・補助金採択件数：32件
・補助実績額：26,010千円
（ウ）事業継続計画(BCP)策定支援
新型コロナウイルス感染症により特に大きな影響を受けた業種の中小企業および小規模事業者を対象に、業種ごとに特化した新型感染症BCP策定オンライン講座を開催
22社29名が参加。
専門家による講義及びワークショップを通じて、各企業における新型感染症ＢＣＰを策定
（エ）ｵﾝﾗｲﾝ販路開拓支援強化事業
○「群馬県ものづくり企業オンライン展示場　GUNMA VIRTUAL EXPO」を開設
・グランドオープン：令和３年１月２９日
・「第１回バーチャルものづくりフェア」開催：令和３年２月８日（月）～２月２２日（月）
（オ）ﾃﾚﾜｰｸ導入支援
・厚生労働省の「働き方改革推進支援助成金（新型コロナウイルス感染症対策のためのテレワークコース）」に、上乗せ補助を実施
　支援件数　106社
・県内の中小企業・小規模事業者を対象に、テレワーク導入セミナーを実施し、セミナー参加者のうち希望する者に対し、個別相談を実施
　参加者数　のべ159名
　相談数　19回
・テレワーク実態調査
　県内事業所のテレワークの導入状況やテレワーク導入に向けた課題を把握し、県内事業所のテレワーク導入を推進する
（カ）雇用調整助成金申請支援
支援件数　197社
（キ）新製品・ｻｰﾋﾞｽ開発推進補助金
新型コロナウイルス感染症対策や新しい生活様式に対応した新製品・サービスの開発及びマーケティングを行う中小企業者に対して補助金を交付した。
交付実績件数：12件
交付実績金額：8,622千円
（ク）地場産品商談ｻﾎﾟｰﾄｻｲﾄ構築
県内の地場産品（食品、地酒、繊維、伝統工芸品等）の「売り手」と全国の「買い手」を結びつけるための商談サポートサイトを構築。R3.3にサイト完成後、登録者を募集、運用を開始した。
R4.3時点の状況（サイト完成後約1年累計）
登録商品数：293件
商品ページ アクセス数：67,952
（コ）飲食・ｻｰﾋﾞｽ業における感染症対策推進事業
・実証実験参加事業者数：19事業者</t>
    <rPh sb="375" eb="377">
      <t>ドウニュウ</t>
    </rPh>
    <rPh sb="377" eb="379">
      <t>シエン</t>
    </rPh>
    <phoneticPr fontId="1"/>
  </si>
  <si>
    <t>（ア）新型ｺﾛﾅｳｲﾙｽ対応安全安心な店舗認定制度
各業界団体が作成したガイドラインをもとに感染症対策を適切に行っている店舗を県が認定することで消費者の信頼性の確保や消費喚起による地域経済の活性化に繋がった。
（イ）ﾆｭｰﾉｰﾏﾙ創出支援
複数の中小・小規模事業者が連携して実施する新型コロナ時代に対応する新たな取組に対して事業実施を支援し、地域経済の活性化に繋がった。
（ウ）事業継続計画(BCP)策定支援
新型コロナウイルス感染症の第2波・第3波に備え、その被害を最小限にするため、新型感染症に対応したBCPの策定支援を実施し、県内企業の事業継続を図った。
（エ）ｵﾝﾗｲﾝ販路開拓支援強化事業
○県内ものづくり企業の優れた技術・製品のＰＲや、取引先とのマッチングを支援するため、デジタル技術を活用した「オンライン展示場」を開設するなど、ニューノーマル対応の新たな販路拡大支援の仕組みを構築した。
（オ）ﾃﾚﾜｰｸ導入支援
・令和2・3年度補助金支援企業への調査では、７５％の企業が、移動時間の短縮や混雑の回避効果を実感している。また、ワーク・ライフ・バランス向上の効果も半数以上の企業が実感していると回答した。
・新型コロナウイルス感染症の拡大懸念の中「新しい生活様式」として、会社員が事業所に集まらなくても業務が遂行できるように、セミナー・個別相談を介して群馬県内の中小企業・小規模事業者にテレワークの導入を支援した。
・県内事業所のテレワークの導入状況やテレワーク導入に向けた課題を把握した。
（カ）雇用調整助成金申請支援
中小企業における雇用調整助成金申請手続に係る負担軽減を図ることで、当該制度の利用をさらに推進し、雇用の維持に寄与した。
（キ）新製品・ｻｰﾋﾞｽ開発推進補助金
コロナ禍の市場ニーズを捉えた新たなビジネス展開を支援することで、景況が不安定な中でも県内中小企業の開発意欲を喚起することができた。
■補助金採択企業12社への企業化状況調査結果
補助事業終了2年後の企業化状況について
「事業化段階」「販売準備段階」と答えた企業の割合：91.7%（回答12社）
（ク）地場産品商談ｻﾎﾟｰﾄｻｲﾄ構築
左記実績のとおり、本サイトにより県内企業の販路開拓を支援し、感染拡大時における商談の機会を増やすことが出来た。
（コ）飲食・ｻｰﾋﾞｽ業における感染症対策推進事業
実証実験の成果を業種別に紹介記事を作成することで、県内の事業者へ広く周知を図った。</t>
    <rPh sb="409" eb="411">
      <t>ドウニュウ</t>
    </rPh>
    <rPh sb="411" eb="413">
      <t>シエン</t>
    </rPh>
    <phoneticPr fontId="1"/>
  </si>
  <si>
    <t>給食搬入事業者の経営安定化を図り、休業明けに給食を再開することができた。</t>
    <phoneticPr fontId="1"/>
  </si>
  <si>
    <t>新型コロナウイルス感染症の流行期において、相談支援従事者の法定研修を実施することができたことで、在宅障害児者等の安心・安全の確保及び障害福祉人材の着実な育成に寄与することができた。</t>
    <rPh sb="13" eb="16">
      <t>リュウコウキ</t>
    </rPh>
    <rPh sb="21" eb="23">
      <t>ソウダン</t>
    </rPh>
    <rPh sb="23" eb="25">
      <t>シエン</t>
    </rPh>
    <rPh sb="25" eb="28">
      <t>ジュウジシャ</t>
    </rPh>
    <rPh sb="29" eb="31">
      <t>ホウテイ</t>
    </rPh>
    <rPh sb="31" eb="33">
      <t>ケンシュウ</t>
    </rPh>
    <rPh sb="34" eb="36">
      <t>ジッシ</t>
    </rPh>
    <rPh sb="48" eb="50">
      <t>ザイタク</t>
    </rPh>
    <rPh sb="50" eb="53">
      <t>ショウガイジ</t>
    </rPh>
    <rPh sb="53" eb="54">
      <t>シャ</t>
    </rPh>
    <rPh sb="54" eb="55">
      <t>トウ</t>
    </rPh>
    <rPh sb="56" eb="58">
      <t>アンシン</t>
    </rPh>
    <rPh sb="59" eb="61">
      <t>アンゼン</t>
    </rPh>
    <rPh sb="62" eb="64">
      <t>カクホ</t>
    </rPh>
    <rPh sb="64" eb="65">
      <t>オヨ</t>
    </rPh>
    <rPh sb="66" eb="68">
      <t>ショウガイ</t>
    </rPh>
    <rPh sb="68" eb="70">
      <t>フクシ</t>
    </rPh>
    <rPh sb="70" eb="72">
      <t>ジンザイ</t>
    </rPh>
    <rPh sb="73" eb="75">
      <t>チャクジツ</t>
    </rPh>
    <rPh sb="76" eb="78">
      <t>イクセイ</t>
    </rPh>
    <rPh sb="79" eb="81">
      <t>キヨ</t>
    </rPh>
    <phoneticPr fontId="1"/>
  </si>
  <si>
    <t>ICTの活用により事務作業の効率化が図られ、各種会議においても場所を選ばず開催可能となったことから、感染防止対策はもとより、日程調整等の所要時間が削減できた。</t>
    <phoneticPr fontId="1"/>
  </si>
  <si>
    <t>利用者の夜間における見守り強化、職員の夜間巡回階数の低減による感染予防対策の向上を図ることができた。</t>
    <phoneticPr fontId="1"/>
  </si>
  <si>
    <t>各学校が状況に応じて感染症対策に係る消耗品や備品を購入し、緊急的及び持続的に整備することができた。</t>
    <rPh sb="0" eb="1">
      <t>カク</t>
    </rPh>
    <rPh sb="25" eb="27">
      <t>コウニュウ</t>
    </rPh>
    <rPh sb="29" eb="31">
      <t>キンキュウ</t>
    </rPh>
    <rPh sb="31" eb="32">
      <t>テキ</t>
    </rPh>
    <rPh sb="32" eb="33">
      <t>オヨ</t>
    </rPh>
    <rPh sb="34" eb="36">
      <t>ジゾク</t>
    </rPh>
    <rPh sb="36" eb="37">
      <t>テキ</t>
    </rPh>
    <rPh sb="38" eb="40">
      <t>セイビ</t>
    </rPh>
    <phoneticPr fontId="1"/>
  </si>
  <si>
    <t>障害者支援施設等における感染拡大防止対策
・物資保管委託
・マスク、ガウン、エタノール、フェイスシールド、手袋</t>
    <rPh sb="53" eb="55">
      <t>テブクロ</t>
    </rPh>
    <phoneticPr fontId="1"/>
  </si>
  <si>
    <t>新型コロナウイルス感染症の防止対策を実施している4法人7事業所に対して補助金を交付</t>
    <phoneticPr fontId="1"/>
  </si>
  <si>
    <t>電話連絡による代替的なサービスや利用者負担の増加分に対する補助を実施
・補助対象市町村　26市町村
・対象延べ児童数　35,549人日
・対象事業所数　553事業所　　</t>
    <rPh sb="0" eb="2">
      <t>デンワ</t>
    </rPh>
    <rPh sb="2" eb="4">
      <t>レンラク</t>
    </rPh>
    <rPh sb="7" eb="10">
      <t>ダイタイテキ</t>
    </rPh>
    <rPh sb="16" eb="19">
      <t>リヨウシャ</t>
    </rPh>
    <rPh sb="19" eb="21">
      <t>フタン</t>
    </rPh>
    <rPh sb="22" eb="24">
      <t>ゾウカ</t>
    </rPh>
    <rPh sb="24" eb="25">
      <t>ブン</t>
    </rPh>
    <rPh sb="26" eb="27">
      <t>タイ</t>
    </rPh>
    <rPh sb="29" eb="31">
      <t>ホジョ</t>
    </rPh>
    <rPh sb="32" eb="34">
      <t>ジッシ</t>
    </rPh>
    <rPh sb="36" eb="38">
      <t>ホジョ</t>
    </rPh>
    <rPh sb="38" eb="40">
      <t>タイショウ</t>
    </rPh>
    <rPh sb="40" eb="43">
      <t>シチョウソン</t>
    </rPh>
    <rPh sb="46" eb="49">
      <t>シチョウソン</t>
    </rPh>
    <rPh sb="51" eb="53">
      <t>タイショウ</t>
    </rPh>
    <rPh sb="53" eb="54">
      <t>ノ</t>
    </rPh>
    <rPh sb="55" eb="58">
      <t>ジドウスウ</t>
    </rPh>
    <rPh sb="65" eb="66">
      <t>ニン</t>
    </rPh>
    <rPh sb="66" eb="67">
      <t>ニチ</t>
    </rPh>
    <rPh sb="69" eb="71">
      <t>タイショウ</t>
    </rPh>
    <rPh sb="71" eb="74">
      <t>ジギョウショ</t>
    </rPh>
    <rPh sb="74" eb="75">
      <t>スウ</t>
    </rPh>
    <rPh sb="79" eb="82">
      <t>ジギョウショ</t>
    </rPh>
    <phoneticPr fontId="1"/>
  </si>
  <si>
    <t>訪問入浴の実施に係る感染症対策として必要な経費を補助
・補助対象市町村　２市</t>
    <rPh sb="0" eb="2">
      <t>ホウモン</t>
    </rPh>
    <rPh sb="2" eb="4">
      <t>ニュウヨク</t>
    </rPh>
    <rPh sb="5" eb="7">
      <t>ジッシ</t>
    </rPh>
    <rPh sb="8" eb="9">
      <t>カカ</t>
    </rPh>
    <rPh sb="10" eb="13">
      <t>カンセンショウ</t>
    </rPh>
    <rPh sb="13" eb="15">
      <t>タイサク</t>
    </rPh>
    <rPh sb="18" eb="20">
      <t>ヒツヨウ</t>
    </rPh>
    <rPh sb="21" eb="23">
      <t>ケイヒ</t>
    </rPh>
    <rPh sb="24" eb="26">
      <t>ホジョ</t>
    </rPh>
    <rPh sb="28" eb="30">
      <t>ホジョ</t>
    </rPh>
    <rPh sb="30" eb="32">
      <t>タイショウ</t>
    </rPh>
    <rPh sb="32" eb="35">
      <t>シチョウソン</t>
    </rPh>
    <rPh sb="37" eb="38">
      <t>シ</t>
    </rPh>
    <phoneticPr fontId="1"/>
  </si>
  <si>
    <t>開催日時：毎週土曜日１３：００～１６：００
開催場所：群馬司法書士会別館（相談件数減少に伴い、携帯電話の当番制に変更）
開催方法：電話相談のみ
・群馬司法書士会所属の司法書士が２名乃至３名、群馬県精神保健福祉士会所属の精神保健福祉士が２名を相談員として配置し、電話相談に応じる。</t>
    <rPh sb="37" eb="39">
      <t>ソウダン</t>
    </rPh>
    <rPh sb="39" eb="41">
      <t>ケンスウ</t>
    </rPh>
    <rPh sb="41" eb="43">
      <t>ゲンショウ</t>
    </rPh>
    <rPh sb="44" eb="45">
      <t>トモナ</t>
    </rPh>
    <rPh sb="47" eb="49">
      <t>ケイタイ</t>
    </rPh>
    <rPh sb="49" eb="51">
      <t>デンワ</t>
    </rPh>
    <rPh sb="52" eb="55">
      <t>トウバンセイ</t>
    </rPh>
    <rPh sb="56" eb="58">
      <t>ヘンコウ</t>
    </rPh>
    <phoneticPr fontId="1"/>
  </si>
  <si>
    <t>対面で相談を実施するときの透明のついたての購入（２個）。
Wｅｂ相談を行うための機材の購入
   タブレット、液晶モニター、スタンド、マイクロフォンを整備し、オンライン相談に対応
自死遺族に対する相談会及び交流会にて使用
・遺族相談会　年１２回（月に１回）実施　１回あたり１～３名参加
・遺族交流会　年１２回（月に１回）実施　１回あたり３～６名参加　　総人数約４０名</t>
    <rPh sb="84" eb="86">
      <t>ソウダン</t>
    </rPh>
    <rPh sb="87" eb="89">
      <t>タイオウ</t>
    </rPh>
    <phoneticPr fontId="1"/>
  </si>
  <si>
    <t>相談電話の周知動画を作成。
SNS（Twitter、LINE,You Tube）バナーへの「こころの健康相談統一ダイヤル」広告を掲載。
yahooにおける検索連動型広告を掲載。
（参考）相談電話…こころの健康相談統一ダイヤル
・相談日　月曜日～金曜日（祝日及び年末年始を除く）
・時間　　午前９時～午後１０時</t>
    <rPh sb="0" eb="2">
      <t>ソウダン</t>
    </rPh>
    <rPh sb="2" eb="4">
      <t>デンワ</t>
    </rPh>
    <rPh sb="89" eb="91">
      <t>サンコウ</t>
    </rPh>
    <rPh sb="92" eb="94">
      <t>ソウダン</t>
    </rPh>
    <rPh sb="94" eb="96">
      <t>デンワ</t>
    </rPh>
    <phoneticPr fontId="1"/>
  </si>
  <si>
    <t>放課後児童クラブ等におけるマスク・消毒液等の購入費や職員の感染症対策に必要な経費等を補助
交付実績市町村：18市町村
交付実績金額：　59,637千円</t>
    <phoneticPr fontId="1"/>
  </si>
  <si>
    <t>放課後児童クラブ等におけるICT機器の導入等、ICT化を推進するための経費を補助
交付実績市町村：５市
交付実績金額：　10,129千円</t>
    <phoneticPr fontId="1"/>
  </si>
  <si>
    <t>不妊治療に対する費用の助成
交付実績件数：88件　
交付実績金額：7,890千円</t>
    <phoneticPr fontId="1"/>
  </si>
  <si>
    <t>ICTを導入する18法人22事業所に対して補助金を交付</t>
    <phoneticPr fontId="1"/>
  </si>
  <si>
    <t>ロボットを導入する５法人６施設に対して補助金を交付</t>
    <rPh sb="13" eb="15">
      <t>シセツ</t>
    </rPh>
    <phoneticPr fontId="1"/>
  </si>
  <si>
    <t>R3.3</t>
    <phoneticPr fontId="1"/>
  </si>
  <si>
    <t>R4.3</t>
    <phoneticPr fontId="1"/>
  </si>
  <si>
    <t>感染症・がん疾病対策課</t>
    <phoneticPr fontId="7"/>
  </si>
  <si>
    <t>(1)乗合バス感染症予防対策経費補助
①非接触型決済方法として、ICカード導入経費補助を7社3市に対して行った。
②車内密度減少のための実証運行経費や感染症拡大防止設備等導入経費補助を8社に対して行った。
(2)中小私鉄感染症対策等支援
①車両の抗菌・抗ウイルス・換気対策等の経費補助及び安全対策補助を3社に対して行った。　　
②調査の結果を踏まえて、支援計画の見直しを行った。
(3)介護・福祉タクシー感染予防対策支援
 実施事業者数：24事業者</t>
    <phoneticPr fontId="1"/>
  </si>
  <si>
    <t>R3.4</t>
    <phoneticPr fontId="8"/>
  </si>
  <si>
    <t>①　－
②、③
・県立高校等（ICT機器購入等）　　　2,081,711千円
・市町村立小中学校（ソフトウェア導入補助（1/2））
　　　　　　　　　　　　　　 　　　　110,758千円
・私立高校（ソフトウエア導入補助（1/2））　12,615千円
・県立産業技術専門校等（ＩＣＴ機器購入等）　17,893千円
・介護研修オンライン化（ＩＣＴ機器購入等）　1,130千円
④市町村、事業者、県</t>
    <phoneticPr fontId="1"/>
  </si>
  <si>
    <t>特別支援学校10校で22便増便を行った。（8月24日～11月23日）</t>
    <phoneticPr fontId="1"/>
  </si>
  <si>
    <t>特別支援学校10校で22便増便を行った。（11月24日～3月26日：ただし冬季休業期間除く）</t>
    <phoneticPr fontId="1"/>
  </si>
  <si>
    <t>R2.6</t>
    <phoneticPr fontId="1"/>
  </si>
  <si>
    <t>R2.7</t>
    <phoneticPr fontId="1"/>
  </si>
  <si>
    <t>新型コロナウイルスの感染拡大の影響により家計が急変した学生への授業料減免を通じて、国の修学支援制度の適用のない困窮学生を支援することができた。</t>
    <phoneticPr fontId="1"/>
  </si>
  <si>
    <t>障害者支援施設等における感染拡大防止対策
・施設において新型コロナウイルス感染症患者が発生した際、不足している医療用物資を配布することで、更なる感染拡大の防止に寄与することができた。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</si>
</sst>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font>
    <font>
      <sz val="11"/>
      <name val="ＭＳ Ｐゴシック"/>
      <family val="3"/>
      <charset val="128"/>
    </font>
    <font>
      <sz val="11"/>
      <name val="游ゴシック"/>
      <family val="3"/>
      <charset val="128"/>
    </font>
    <font>
      <sz val="11"/>
      <color theme="1"/>
      <name val="游ゴシック"/>
      <family val="2"/>
      <scheme val="minor"/>
    </font>
    <font>
      <sz val="11"/>
      <color rgb="FF000000"/>
      <name val="游ゴシック"/>
      <family val="2"/>
    </font>
    <font>
      <sz val="11"/>
      <color rgb="FF9C0006"/>
      <name val="游ゴシック"/>
      <family val="2"/>
      <charset val="128"/>
      <scheme val="minor"/>
    </font>
    <font>
      <sz val="6"/>
      <name val="ＭＳ Ｐゴシック"/>
      <family val="3"/>
    </font>
    <font>
      <sz val="11"/>
      <color indexed="8"/>
      <name val="ＭＳ Ｐゴシック"/>
      <family val="3"/>
    </font>
    <font>
      <sz val="6"/>
      <name val="ＭＳ Ｐゴシック"/>
      <family val="3"/>
      <charset val="128"/>
    </font>
    <font>
      <sz val="10"/>
      <name val="游ゴシック"/>
      <family val="3"/>
      <charset val="128"/>
      <scheme val="minor"/>
    </font>
    <font>
      <sz val="10"/>
      <color theme="1"/>
      <name val="游ゴシック"/>
      <family val="3"/>
      <charset val="128"/>
      <scheme val="minor"/>
    </font>
    <font>
      <b/>
      <sz val="16"/>
      <name val="游ゴシック"/>
      <family val="3"/>
      <charset val="128"/>
      <scheme val="minor"/>
    </font>
    <font>
      <sz val="10"/>
      <name val="游ゴシック"/>
      <family val="3"/>
      <charset val="128"/>
    </font>
    <font>
      <sz val="11"/>
      <name val="游ゴシック"/>
      <family val="2"/>
      <charset val="128"/>
      <scheme val="minor"/>
    </font>
    <font>
      <sz val="6"/>
      <name val="游ゴシック"/>
      <family val="3"/>
      <charset val="128"/>
      <scheme val="minor"/>
    </font>
    <font>
      <sz val="8"/>
      <color theme="1"/>
      <name val="游ゴシック"/>
      <family val="3"/>
      <charset val="128"/>
      <scheme val="minor"/>
    </font>
    <font>
      <sz val="7"/>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8"/>
      </left>
      <right style="thin">
        <color indexed="8"/>
      </right>
      <top/>
      <bottom style="hair">
        <color indexed="8"/>
      </bottom>
      <diagonal/>
    </border>
    <border>
      <left style="thin">
        <color indexed="8"/>
      </left>
      <right style="thin">
        <color indexed="8"/>
      </right>
      <top/>
      <bottom/>
      <diagonal/>
    </border>
    <border>
      <left style="thin">
        <color indexed="8"/>
      </left>
      <right style="thin">
        <color indexed="64"/>
      </right>
      <top style="thin">
        <color indexed="64"/>
      </top>
      <bottom style="hair">
        <color indexed="8"/>
      </bottom>
      <diagonal/>
    </border>
    <border>
      <left style="thin">
        <color indexed="8"/>
      </left>
      <right style="thin">
        <color indexed="64"/>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hair">
        <color indexed="8"/>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cellStyleXfs>
  <cellXfs count="151">
    <xf numFmtId="0" fontId="0" fillId="0" borderId="0" xfId="0">
      <alignment vertical="center"/>
    </xf>
    <xf numFmtId="0" fontId="12" fillId="2" borderId="8" xfId="0" applyFont="1" applyFill="1" applyBorder="1" applyAlignment="1">
      <alignment horizontal="left" vertical="center" wrapText="1"/>
    </xf>
    <xf numFmtId="38" fontId="12" fillId="3" borderId="1" xfId="1" applyFont="1" applyFill="1" applyBorder="1" applyAlignment="1">
      <alignment vertical="center"/>
    </xf>
    <xf numFmtId="57" fontId="12" fillId="2" borderId="1" xfId="2" applyNumberFormat="1" applyFont="1" applyFill="1" applyBorder="1" applyAlignment="1">
      <alignment horizontal="right" vertical="center"/>
    </xf>
    <xf numFmtId="0" fontId="12" fillId="2" borderId="2" xfId="0" applyFont="1" applyFill="1" applyBorder="1" applyAlignment="1">
      <alignment vertical="center" wrapText="1"/>
    </xf>
    <xf numFmtId="0" fontId="12" fillId="2" borderId="1" xfId="0" applyFont="1" applyFill="1" applyBorder="1" applyAlignment="1">
      <alignment horizontal="center" vertical="center" wrapText="1"/>
    </xf>
    <xf numFmtId="57" fontId="12" fillId="3" borderId="1" xfId="2" applyNumberFormat="1" applyFont="1" applyFill="1" applyBorder="1" applyAlignment="1">
      <alignment horizontal="right" vertical="center"/>
    </xf>
    <xf numFmtId="0" fontId="12" fillId="2" borderId="0" xfId="0" applyFont="1" applyFill="1">
      <alignment vertical="center"/>
    </xf>
    <xf numFmtId="0" fontId="12" fillId="2" borderId="9"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57" fontId="12" fillId="2" borderId="1" xfId="0" applyNumberFormat="1" applyFont="1" applyFill="1" applyBorder="1" applyAlignment="1">
      <alignment horizontal="right" vertical="center"/>
    </xf>
    <xf numFmtId="0" fontId="12" fillId="0" borderId="4" xfId="0" applyFont="1" applyFill="1" applyBorder="1" applyAlignment="1">
      <alignment horizontal="left" vertical="center" wrapText="1"/>
    </xf>
    <xf numFmtId="0" fontId="12" fillId="0" borderId="9" xfId="0" applyFont="1" applyFill="1" applyBorder="1" applyAlignment="1">
      <alignment horizontal="left" vertical="center" wrapText="1"/>
    </xf>
    <xf numFmtId="57" fontId="12" fillId="0" borderId="1" xfId="2" applyNumberFormat="1" applyFont="1" applyFill="1" applyBorder="1" applyAlignment="1">
      <alignment horizontal="right" vertical="center"/>
    </xf>
    <xf numFmtId="0" fontId="12" fillId="0" borderId="1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3" xfId="0" applyFont="1" applyFill="1" applyBorder="1" applyAlignment="1">
      <alignment horizontal="left" vertical="center" wrapText="1"/>
    </xf>
    <xf numFmtId="38" fontId="12" fillId="0" borderId="1" xfId="1" applyFont="1" applyFill="1" applyBorder="1" applyAlignment="1">
      <alignment horizontal="left" vertical="center" wrapText="1"/>
    </xf>
    <xf numFmtId="0" fontId="14" fillId="0" borderId="0" xfId="0" applyFont="1">
      <alignment vertical="center"/>
    </xf>
    <xf numFmtId="0" fontId="2" fillId="0" borderId="0" xfId="0" applyFont="1" applyAlignment="1">
      <alignment vertical="center" wrapText="1"/>
    </xf>
    <xf numFmtId="0" fontId="2" fillId="0" borderId="0" xfId="0" applyFont="1">
      <alignment vertical="center"/>
    </xf>
    <xf numFmtId="38" fontId="12" fillId="0" borderId="1" xfId="2" applyNumberFormat="1" applyFont="1" applyFill="1" applyBorder="1" applyAlignment="1">
      <alignment horizontal="right" vertical="center"/>
    </xf>
    <xf numFmtId="3" fontId="12" fillId="0" borderId="1" xfId="2" applyNumberFormat="1" applyFont="1" applyFill="1" applyBorder="1" applyAlignment="1">
      <alignment horizontal="left" vertical="center" wrapText="1"/>
    </xf>
    <xf numFmtId="3" fontId="12" fillId="0" borderId="1" xfId="2" applyNumberFormat="1" applyFont="1" applyFill="1" applyBorder="1" applyAlignment="1">
      <alignment horizontal="right" vertical="center"/>
    </xf>
    <xf numFmtId="3" fontId="12" fillId="0" borderId="3" xfId="2" applyNumberFormat="1" applyFont="1" applyFill="1" applyBorder="1" applyAlignment="1">
      <alignment horizontal="left" vertical="center" wrapText="1"/>
    </xf>
    <xf numFmtId="38" fontId="12" fillId="0" borderId="1" xfId="1" applyFont="1" applyFill="1" applyBorder="1" applyAlignment="1">
      <alignment vertical="center"/>
    </xf>
    <xf numFmtId="38" fontId="12" fillId="0" borderId="1" xfId="1" applyFont="1" applyFill="1" applyBorder="1" applyAlignment="1">
      <alignment vertical="center" wrapText="1"/>
    </xf>
    <xf numFmtId="0" fontId="12" fillId="0" borderId="1" xfId="0" applyFont="1" applyFill="1" applyBorder="1" applyAlignment="1">
      <alignment vertical="center" wrapText="1"/>
    </xf>
    <xf numFmtId="0" fontId="15" fillId="2" borderId="1" xfId="0" applyFont="1" applyFill="1" applyBorder="1" applyAlignment="1">
      <alignment vertical="center" wrapText="1"/>
    </xf>
    <xf numFmtId="3" fontId="12" fillId="2" borderId="1" xfId="2" applyNumberFormat="1" applyFont="1" applyFill="1" applyBorder="1" applyAlignment="1">
      <alignment vertical="center" wrapText="1"/>
    </xf>
    <xf numFmtId="3" fontId="12" fillId="2" borderId="1" xfId="2" applyNumberFormat="1" applyFont="1" applyFill="1" applyBorder="1" applyAlignment="1">
      <alignment vertical="center"/>
    </xf>
    <xf numFmtId="38" fontId="13" fillId="2" borderId="1" xfId="2" applyNumberFormat="1" applyFont="1" applyFill="1" applyBorder="1" applyAlignment="1">
      <alignment horizontal="right" vertical="center"/>
    </xf>
    <xf numFmtId="38" fontId="13" fillId="2" borderId="1" xfId="1" applyFont="1" applyFill="1" applyBorder="1" applyAlignment="1">
      <alignment vertical="center"/>
    </xf>
    <xf numFmtId="38" fontId="13" fillId="2" borderId="1" xfId="1" applyFont="1" applyFill="1" applyBorder="1" applyAlignment="1">
      <alignment vertical="center" wrapText="1"/>
    </xf>
    <xf numFmtId="0" fontId="13" fillId="2" borderId="1" xfId="0" applyFont="1" applyFill="1" applyBorder="1" applyAlignment="1">
      <alignment vertical="center" wrapText="1"/>
    </xf>
    <xf numFmtId="3" fontId="13" fillId="2" borderId="1" xfId="2" applyNumberFormat="1" applyFont="1" applyFill="1" applyBorder="1" applyAlignment="1">
      <alignment horizontal="right" vertical="center"/>
    </xf>
    <xf numFmtId="38" fontId="13" fillId="0" borderId="1" xfId="2" applyNumberFormat="1" applyFont="1" applyFill="1" applyBorder="1" applyAlignment="1">
      <alignment horizontal="right" vertical="center"/>
    </xf>
    <xf numFmtId="3" fontId="13" fillId="0" borderId="1" xfId="2" applyNumberFormat="1" applyFont="1" applyFill="1" applyBorder="1" applyAlignment="1">
      <alignment horizontal="right" vertical="center"/>
    </xf>
    <xf numFmtId="3" fontId="13" fillId="2" borderId="1" xfId="2"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9" xfId="0" applyFont="1" applyFill="1" applyBorder="1" applyAlignment="1">
      <alignment horizontal="left" vertical="center" wrapText="1"/>
    </xf>
    <xf numFmtId="57" fontId="13" fillId="2" borderId="1" xfId="2" applyNumberFormat="1" applyFont="1" applyFill="1" applyBorder="1" applyAlignment="1">
      <alignment horizontal="right" vertical="center"/>
    </xf>
    <xf numFmtId="38" fontId="13" fillId="3" borderId="1" xfId="2" applyNumberFormat="1" applyFont="1" applyFill="1" applyBorder="1" applyAlignment="1">
      <alignment horizontal="right" vertical="center"/>
    </xf>
    <xf numFmtId="3" fontId="13" fillId="3" borderId="1" xfId="2" applyNumberFormat="1" applyFont="1" applyFill="1" applyBorder="1" applyAlignment="1">
      <alignment horizontal="right" vertical="center"/>
    </xf>
    <xf numFmtId="3" fontId="13" fillId="3" borderId="1" xfId="2" applyNumberFormat="1" applyFont="1" applyFill="1" applyBorder="1" applyAlignment="1">
      <alignment horizontal="left" vertical="center" wrapText="1"/>
    </xf>
    <xf numFmtId="0" fontId="13" fillId="3" borderId="1" xfId="0" applyFont="1" applyFill="1" applyBorder="1" applyAlignment="1">
      <alignment horizontal="left" vertical="center" wrapText="1"/>
    </xf>
    <xf numFmtId="57" fontId="13" fillId="2" borderId="1" xfId="0" applyNumberFormat="1" applyFont="1" applyFill="1" applyBorder="1" applyAlignment="1">
      <alignment horizontal="right" vertical="center"/>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3" fontId="12" fillId="2" borderId="1" xfId="2" applyNumberFormat="1" applyFont="1" applyFill="1" applyBorder="1" applyAlignment="1">
      <alignment horizontal="right" vertical="center"/>
    </xf>
    <xf numFmtId="3" fontId="12" fillId="2" borderId="1" xfId="2" applyNumberFormat="1" applyFont="1" applyFill="1" applyBorder="1" applyAlignment="1">
      <alignment horizontal="left" vertical="center" wrapText="1"/>
    </xf>
    <xf numFmtId="38" fontId="12" fillId="2" borderId="1" xfId="1" applyFont="1" applyFill="1" applyBorder="1" applyAlignment="1">
      <alignment vertical="center"/>
    </xf>
    <xf numFmtId="38" fontId="12" fillId="2" borderId="1" xfId="2" applyNumberFormat="1" applyFont="1" applyFill="1" applyBorder="1" applyAlignment="1">
      <alignment horizontal="right" vertical="center"/>
    </xf>
    <xf numFmtId="38" fontId="12" fillId="3" borderId="1" xfId="2" applyNumberFormat="1" applyFont="1" applyFill="1" applyBorder="1" applyAlignment="1">
      <alignment horizontal="right" vertical="center"/>
    </xf>
    <xf numFmtId="3" fontId="12" fillId="3" borderId="1" xfId="2" applyNumberFormat="1" applyFont="1" applyFill="1" applyBorder="1" applyAlignment="1">
      <alignment horizontal="right" vertical="center"/>
    </xf>
    <xf numFmtId="38" fontId="12" fillId="2" borderId="1" xfId="1" applyFont="1" applyFill="1" applyBorder="1" applyAlignment="1">
      <alignment vertical="center" wrapText="1"/>
    </xf>
    <xf numFmtId="57" fontId="12" fillId="0" borderId="1" xfId="0" applyNumberFormat="1" applyFont="1" applyFill="1" applyBorder="1" applyAlignment="1">
      <alignment horizontal="right" vertical="center"/>
    </xf>
    <xf numFmtId="57" fontId="12" fillId="0" borderId="1" xfId="2" applyNumberFormat="1" applyFont="1" applyFill="1" applyBorder="1" applyAlignment="1">
      <alignment horizontal="right" vertical="center" wrapText="1"/>
    </xf>
    <xf numFmtId="57" fontId="12" fillId="0" borderId="4" xfId="2" applyNumberFormat="1" applyFont="1" applyFill="1" applyBorder="1" applyAlignment="1">
      <alignment horizontal="right" vertical="center"/>
    </xf>
    <xf numFmtId="0" fontId="12" fillId="2" borderId="1" xfId="0" applyFont="1" applyFill="1" applyBorder="1" applyAlignment="1">
      <alignment vertical="center" wrapText="1"/>
    </xf>
    <xf numFmtId="38" fontId="13" fillId="0" borderId="4" xfId="2" applyNumberFormat="1" applyFont="1" applyFill="1" applyBorder="1" applyAlignment="1">
      <alignment vertical="center"/>
    </xf>
    <xf numFmtId="3" fontId="13" fillId="0" borderId="4" xfId="2" applyNumberFormat="1" applyFont="1" applyFill="1" applyBorder="1" applyAlignment="1">
      <alignment vertical="center"/>
    </xf>
    <xf numFmtId="0" fontId="13" fillId="0" borderId="4" xfId="0" applyFont="1" applyFill="1" applyBorder="1" applyAlignment="1">
      <alignment horizontal="left" vertical="top" wrapText="1"/>
    </xf>
    <xf numFmtId="3" fontId="13" fillId="0" borderId="4" xfId="2" applyNumberFormat="1" applyFont="1" applyFill="1" applyBorder="1" applyAlignment="1">
      <alignment horizontal="left" vertical="center" wrapText="1"/>
    </xf>
    <xf numFmtId="0" fontId="13" fillId="0" borderId="18" xfId="2" applyFont="1" applyFill="1" applyBorder="1" applyAlignment="1">
      <alignment horizontal="left" vertical="center" wrapText="1" shrinkToFit="1"/>
    </xf>
    <xf numFmtId="38" fontId="12" fillId="2" borderId="3" xfId="2" applyNumberFormat="1" applyFont="1" applyFill="1" applyBorder="1" applyAlignment="1">
      <alignment horizontal="right" vertical="center"/>
    </xf>
    <xf numFmtId="0" fontId="15" fillId="2" borderId="3" xfId="0" applyFont="1" applyFill="1" applyBorder="1" applyAlignment="1">
      <alignment vertical="center" wrapText="1"/>
    </xf>
    <xf numFmtId="38" fontId="12" fillId="2" borderId="3" xfId="2" applyNumberFormat="1" applyFont="1" applyFill="1" applyBorder="1" applyAlignment="1">
      <alignment horizontal="left" vertical="center" wrapText="1"/>
    </xf>
    <xf numFmtId="38" fontId="12" fillId="0" borderId="4" xfId="2" applyNumberFormat="1" applyFont="1" applyFill="1" applyBorder="1" applyAlignment="1">
      <alignment horizontal="right" vertical="center"/>
    </xf>
    <xf numFmtId="3" fontId="12" fillId="0" borderId="4" xfId="2" applyNumberFormat="1" applyFont="1" applyFill="1" applyBorder="1" applyAlignment="1">
      <alignment horizontal="right" vertical="center"/>
    </xf>
    <xf numFmtId="38" fontId="13" fillId="0" borderId="1" xfId="2" applyNumberFormat="1" applyFont="1" applyFill="1" applyBorder="1" applyAlignment="1">
      <alignment vertical="center"/>
    </xf>
    <xf numFmtId="3" fontId="13" fillId="0" borderId="1" xfId="2" applyNumberFormat="1" applyFont="1" applyFill="1" applyBorder="1" applyAlignment="1">
      <alignment vertical="center"/>
    </xf>
    <xf numFmtId="3" fontId="13" fillId="0" borderId="1" xfId="2"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Border="1" applyAlignment="1">
      <alignment vertical="center" wrapText="1"/>
    </xf>
    <xf numFmtId="0" fontId="15" fillId="0" borderId="1" xfId="0" applyFont="1" applyBorder="1" applyAlignment="1">
      <alignment vertical="center" wrapText="1"/>
    </xf>
    <xf numFmtId="0" fontId="12" fillId="0" borderId="3" xfId="0" applyFont="1" applyFill="1" applyBorder="1" applyAlignment="1">
      <alignment vertical="center" wrapText="1"/>
    </xf>
    <xf numFmtId="38" fontId="12" fillId="0" borderId="3" xfId="2" applyNumberFormat="1" applyFont="1" applyFill="1" applyBorder="1" applyAlignment="1">
      <alignment horizontal="right" vertical="center"/>
    </xf>
    <xf numFmtId="3" fontId="12" fillId="0" borderId="3" xfId="2" applyNumberFormat="1" applyFont="1" applyFill="1" applyBorder="1" applyAlignment="1">
      <alignment horizontal="right" vertical="center"/>
    </xf>
    <xf numFmtId="38" fontId="13" fillId="0" borderId="1" xfId="1" applyFont="1" applyFill="1" applyBorder="1" applyAlignment="1">
      <alignment vertical="center"/>
    </xf>
    <xf numFmtId="38" fontId="13" fillId="0" borderId="1" xfId="1" applyFont="1" applyFill="1" applyBorder="1" applyAlignment="1">
      <alignment horizontal="left" vertical="center" wrapText="1"/>
    </xf>
    <xf numFmtId="0" fontId="13" fillId="0" borderId="7" xfId="0" applyFont="1" applyFill="1" applyBorder="1" applyAlignment="1">
      <alignment horizontal="left" vertical="center" wrapText="1"/>
    </xf>
    <xf numFmtId="38" fontId="13" fillId="0" borderId="7" xfId="2" applyNumberFormat="1" applyFont="1" applyFill="1" applyBorder="1" applyAlignment="1">
      <alignment vertical="center"/>
    </xf>
    <xf numFmtId="38" fontId="13" fillId="0" borderId="7" xfId="1" applyFont="1" applyFill="1" applyBorder="1" applyAlignment="1">
      <alignment vertical="center"/>
    </xf>
    <xf numFmtId="38" fontId="13" fillId="0" borderId="7" xfId="1" applyFont="1" applyFill="1" applyBorder="1" applyAlignment="1">
      <alignment horizontal="left" vertical="center" wrapText="1"/>
    </xf>
    <xf numFmtId="0" fontId="2" fillId="0" borderId="0" xfId="0" applyFont="1" applyBorder="1" applyAlignment="1">
      <alignment vertical="center" wrapText="1"/>
    </xf>
    <xf numFmtId="38" fontId="12" fillId="0" borderId="26" xfId="1"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19" xfId="2" applyFont="1" applyFill="1" applyBorder="1" applyAlignment="1">
      <alignment horizontal="center" vertical="center" wrapText="1" shrinkToFit="1"/>
    </xf>
    <xf numFmtId="38" fontId="12" fillId="2" borderId="26" xfId="1" applyFont="1" applyFill="1" applyBorder="1" applyAlignment="1">
      <alignment horizontal="center" vertical="center" wrapText="1"/>
    </xf>
    <xf numFmtId="0" fontId="13" fillId="2" borderId="19" xfId="2" applyFont="1" applyFill="1" applyBorder="1" applyAlignment="1">
      <alignment horizontal="center" vertical="center" wrapText="1" shrinkToFit="1"/>
    </xf>
    <xf numFmtId="0" fontId="12" fillId="2" borderId="19" xfId="2" applyFont="1" applyFill="1" applyBorder="1" applyAlignment="1">
      <alignment horizontal="center" vertical="center" wrapText="1" shrinkToFit="1"/>
    </xf>
    <xf numFmtId="38" fontId="13" fillId="2" borderId="26" xfId="1" applyFont="1" applyFill="1" applyBorder="1" applyAlignment="1">
      <alignment horizontal="center" vertical="center" wrapText="1"/>
    </xf>
    <xf numFmtId="0" fontId="12" fillId="2" borderId="27" xfId="2" applyFont="1" applyFill="1" applyBorder="1" applyAlignment="1">
      <alignment horizontal="center" vertical="center" wrapText="1" shrinkToFit="1"/>
    </xf>
    <xf numFmtId="0" fontId="13" fillId="0" borderId="19" xfId="2" applyFont="1" applyFill="1" applyBorder="1" applyAlignment="1">
      <alignment horizontal="center" vertical="center" wrapText="1" shrinkToFit="1"/>
    </xf>
    <xf numFmtId="0" fontId="12" fillId="0" borderId="18" xfId="2" applyFont="1" applyFill="1" applyBorder="1" applyAlignment="1">
      <alignment horizontal="center" vertical="center" wrapText="1" shrinkToFit="1"/>
    </xf>
    <xf numFmtId="0" fontId="12" fillId="0" borderId="27" xfId="2" applyFont="1" applyFill="1" applyBorder="1" applyAlignment="1">
      <alignment horizontal="center" vertical="center" wrapText="1" shrinkToFit="1"/>
    </xf>
    <xf numFmtId="0" fontId="12" fillId="2" borderId="18" xfId="2" applyFont="1" applyFill="1" applyBorder="1" applyAlignment="1">
      <alignment horizontal="center" vertical="center" wrapText="1" shrinkToFit="1"/>
    </xf>
    <xf numFmtId="38" fontId="12" fillId="2" borderId="28" xfId="1" applyFont="1" applyFill="1" applyBorder="1" applyAlignment="1">
      <alignment horizontal="center"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57" fontId="12" fillId="2" borderId="31" xfId="2" applyNumberFormat="1" applyFont="1" applyFill="1" applyBorder="1" applyAlignment="1">
      <alignment horizontal="right" vertical="center"/>
    </xf>
    <xf numFmtId="0" fontId="13" fillId="0" borderId="20" xfId="2" applyFont="1" applyFill="1" applyBorder="1" applyAlignment="1">
      <alignment horizontal="center" vertical="center" wrapText="1" shrinkToFit="1"/>
    </xf>
    <xf numFmtId="38" fontId="12" fillId="2" borderId="4" xfId="2" applyNumberFormat="1" applyFont="1" applyFill="1" applyBorder="1" applyAlignment="1">
      <alignment horizontal="right" vertical="center"/>
    </xf>
    <xf numFmtId="3" fontId="12" fillId="2" borderId="4" xfId="2" applyNumberFormat="1" applyFont="1" applyFill="1" applyBorder="1" applyAlignment="1">
      <alignment horizontal="right" vertical="center"/>
    </xf>
    <xf numFmtId="3" fontId="12" fillId="2" borderId="4" xfId="2" applyNumberFormat="1" applyFont="1" applyFill="1" applyBorder="1" applyAlignment="1">
      <alignment vertical="center" wrapText="1"/>
    </xf>
    <xf numFmtId="0" fontId="12" fillId="2" borderId="4" xfId="0" applyFont="1" applyFill="1" applyBorder="1" applyAlignment="1">
      <alignment vertical="center" wrapText="1"/>
    </xf>
    <xf numFmtId="3" fontId="13" fillId="0" borderId="7" xfId="2" applyNumberFormat="1" applyFont="1" applyFill="1" applyBorder="1" applyAlignment="1">
      <alignment vertical="center"/>
    </xf>
    <xf numFmtId="0" fontId="13" fillId="0" borderId="7" xfId="0" applyFont="1" applyFill="1" applyBorder="1" applyAlignment="1">
      <alignment horizontal="left" vertical="top" wrapText="1"/>
    </xf>
    <xf numFmtId="0" fontId="17" fillId="2" borderId="11" xfId="0" applyFont="1" applyFill="1" applyBorder="1" applyAlignment="1">
      <alignment horizontal="left" vertical="center" wrapText="1"/>
    </xf>
    <xf numFmtId="3" fontId="19" fillId="2" borderId="1" xfId="2" applyNumberFormat="1" applyFont="1" applyFill="1" applyBorder="1" applyAlignment="1">
      <alignment horizontal="left" vertical="center" wrapText="1"/>
    </xf>
    <xf numFmtId="0" fontId="18" fillId="2" borderId="1" xfId="0" applyFont="1" applyFill="1" applyBorder="1" applyAlignment="1">
      <alignment vertical="center" wrapText="1"/>
    </xf>
    <xf numFmtId="3" fontId="13" fillId="0" borderId="7" xfId="2" applyNumberFormat="1" applyFont="1" applyFill="1" applyBorder="1" applyAlignment="1">
      <alignment horizontal="left" vertical="center" wrapText="1"/>
    </xf>
    <xf numFmtId="0" fontId="12" fillId="0" borderId="20" xfId="2" applyFont="1" applyFill="1" applyBorder="1" applyAlignment="1">
      <alignment horizontal="center" vertical="center" wrapText="1" shrinkToFit="1"/>
    </xf>
    <xf numFmtId="38" fontId="12" fillId="2" borderId="4" xfId="1" applyFont="1" applyFill="1" applyBorder="1" applyAlignment="1">
      <alignment vertical="center" wrapText="1"/>
    </xf>
    <xf numFmtId="38" fontId="12" fillId="2" borderId="4" xfId="1" applyFont="1" applyFill="1" applyBorder="1" applyAlignment="1">
      <alignment vertical="center"/>
    </xf>
    <xf numFmtId="38" fontId="12" fillId="0" borderId="3" xfId="1" applyFont="1" applyFill="1" applyBorder="1" applyAlignment="1">
      <alignment vertical="center"/>
    </xf>
    <xf numFmtId="38" fontId="12" fillId="0" borderId="3" xfId="1" applyFont="1" applyFill="1" applyBorder="1" applyAlignment="1">
      <alignment horizontal="left" vertical="center" wrapText="1"/>
    </xf>
    <xf numFmtId="38" fontId="13" fillId="0" borderId="31" xfId="2" applyNumberFormat="1" applyFont="1" applyFill="1" applyBorder="1" applyAlignment="1">
      <alignment vertical="center"/>
    </xf>
    <xf numFmtId="3" fontId="13" fillId="0" borderId="31" xfId="2" applyNumberFormat="1" applyFont="1" applyFill="1" applyBorder="1" applyAlignment="1">
      <alignment vertical="center"/>
    </xf>
    <xf numFmtId="3" fontId="13" fillId="0" borderId="31" xfId="2" applyNumberFormat="1"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2" applyFont="1" applyFill="1" applyBorder="1" applyAlignment="1">
      <alignment horizontal="center" vertical="center" wrapText="1" shrinkToFit="1"/>
    </xf>
    <xf numFmtId="0" fontId="13" fillId="0" borderId="4" xfId="0" applyFont="1" applyFill="1" applyBorder="1" applyAlignment="1">
      <alignment horizontal="left" vertical="center" wrapText="1"/>
    </xf>
    <xf numFmtId="0" fontId="12" fillId="2" borderId="21"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7"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cellXfs>
  <cellStyles count="3">
    <cellStyle name="桁区切り 2" xfId="1" xr:uid="{00000000-0005-0000-0000-000001000000}"/>
    <cellStyle name="標準" xfId="0" builtinId="0"/>
    <cellStyle name="標準 2" xfId="2" xr:uid="{00000000-0005-0000-0000-000003000000}"/>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FFFF00"/>
          <bgColor rgb="FF000000"/>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unmanw-my.sharepoint.com/&#20849;&#29992;/R2&#24180;&#24230;%20&#12467;&#12525;&#12490;&#33256;&#26178;&#20132;&#20184;&#37329;/04%20&#24193;&#20869;&#12420;&#12426;&#12392;&#12426;/&#9675;&#20844;&#34920;/02&#24193;&#20869;&#36890;&#30693;/&#65288;&#21442;&#32771;&#65289;&#23455;&#26045;&#35336;&#30011;&#12304;&#20844;&#34920;&#26696;&#12305;/&#20196;&#21644;&#65298;&#24180;&#24230;&#23455;&#26045;&#35336;&#3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unmanw-my.sharepoint.com/&#20849;&#29992;/R2&#24180;&#24230;%20&#12467;&#12525;&#12490;&#33256;&#26178;&#20132;&#20184;&#37329;/04%20&#24193;&#20869;&#12420;&#12426;&#12392;&#12426;/&#9675;&#20844;&#34920;/03&#20844;&#34920;&#36215;&#26696;/&#20196;&#21644;&#65298;&#24180;&#24230;&#23455;&#26045;&#35336;&#30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unmanw.sharepoint.com/Users/mori-hi.PREF/OneDrive%20-%20&#32676;&#39340;&#30476;/&#32207;&#21209;&#37096;-&#36001;&#25919;&#35506;/03-&#20132;&#20184;&#31246;&#20418;/24-14&#22320;&#26041;&#21109;&#29983;&#33256;&#26178;&#20132;&#20184;&#37329;&#65288;R5&#12467;&#12525;&#12490;&#23550;&#24540;&#65289;/50-&#21177;&#26524;&#26908;&#35388;/01-&#26908;&#35342;/&#21442;&#32771;&#36039;&#26009;/&#12304;&#21442;&#32771;&#12305;10000_&#32676;&#39340;&#30476;_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ori-hi.PREF\Documents\01-&#26908;&#35342;\&#21442;&#32771;&#36039;&#26009;\&#12304;&#21442;&#32771;&#12305;10000_&#32676;&#39340;&#30476;_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
    </sheetNames>
    <sheetDataSet>
      <sheetData sheetId="0" refreshError="1"/>
      <sheetData sheetId="1" refreshError="1"/>
      <sheetData sheetId="2">
        <row r="1">
          <cell r="G1" t="str">
            <v>R2.4</v>
          </cell>
        </row>
        <row r="2">
          <cell r="G2" t="str">
            <v>R2.5</v>
          </cell>
        </row>
        <row r="3">
          <cell r="G3" t="str">
            <v>R2.6</v>
          </cell>
        </row>
        <row r="4">
          <cell r="G4" t="str">
            <v>R2.7</v>
          </cell>
        </row>
        <row r="5">
          <cell r="G5" t="str">
            <v>R2.8</v>
          </cell>
        </row>
        <row r="6">
          <cell r="G6" t="str">
            <v>R2.9</v>
          </cell>
        </row>
        <row r="7">
          <cell r="G7" t="str">
            <v>R2.10</v>
          </cell>
        </row>
        <row r="8">
          <cell r="G8" t="str">
            <v>R2.11</v>
          </cell>
        </row>
        <row r="9">
          <cell r="G9" t="str">
            <v>R2.12</v>
          </cell>
        </row>
        <row r="10">
          <cell r="G10" t="str">
            <v>R3.1</v>
          </cell>
        </row>
        <row r="11">
          <cell r="G11" t="str">
            <v>R3.2</v>
          </cell>
        </row>
        <row r="12">
          <cell r="G12" t="str">
            <v>R3.3</v>
          </cell>
        </row>
        <row r="13">
          <cell r="G13" t="str">
            <v>R3.4以降</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
    </sheetNames>
    <sheetDataSet>
      <sheetData sheetId="0" refreshError="1"/>
      <sheetData sheetId="1" refreshError="1"/>
      <sheetData sheetId="2">
        <row r="1">
          <cell r="A1" t="str">
            <v>補</v>
          </cell>
        </row>
        <row r="2">
          <cell r="A2" t="str">
            <v>単</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基金調べ"/>
      <sheetName val="協力要請推進枠様式"/>
      <sheetName val="【チェックリスト】"/>
      <sheetName val="事業名一覧 "/>
      <sheetName val="マスタ用（編集しないでください）"/>
      <sheetName val="編集しないでください"/>
      <sheetName val="―"/>
    </sheetNames>
    <sheetDataSet>
      <sheetData sheetId="0"/>
      <sheetData sheetId="1"/>
      <sheetData sheetId="2"/>
      <sheetData sheetId="3"/>
      <sheetData sheetId="4"/>
      <sheetData sheetId="5"/>
      <sheetData sheetId="6"/>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編集しないでくださ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K79"/>
  <sheetViews>
    <sheetView tabSelected="1" view="pageBreakPreview" zoomScale="70" zoomScaleNormal="100" zoomScaleSheetLayoutView="70" workbookViewId="0">
      <pane xSplit="2" ySplit="5" topLeftCell="C6" activePane="bottomRight" state="frozen"/>
      <selection pane="topRight" activeCell="C1" sqref="C1"/>
      <selection pane="bottomLeft" activeCell="A5" sqref="A5"/>
      <selection pane="bottomRight" activeCell="D3" sqref="D3:D5"/>
    </sheetView>
  </sheetViews>
  <sheetFormatPr defaultRowHeight="18" x14ac:dyDescent="0.55000000000000004"/>
  <cols>
    <col min="1" max="1" width="5.58203125" style="29" customWidth="1"/>
    <col min="2" max="2" width="20.58203125" style="28" customWidth="1"/>
    <col min="3" max="3" width="85.33203125" style="28" customWidth="1"/>
    <col min="4" max="5" width="9.58203125" style="29" customWidth="1"/>
    <col min="6" max="6" width="12.25" style="29" customWidth="1"/>
    <col min="7" max="7" width="12.33203125" style="29" customWidth="1"/>
    <col min="8" max="8" width="86.5" style="29" customWidth="1"/>
    <col min="9" max="9" width="87.83203125" style="29" customWidth="1"/>
    <col min="10" max="10" width="13.08203125" style="28" customWidth="1"/>
    <col min="11" max="11" width="0.58203125" style="29" customWidth="1"/>
    <col min="12" max="16384" width="8.6640625" style="29"/>
  </cols>
  <sheetData>
    <row r="1" spans="1:11" ht="26.5" x14ac:dyDescent="0.55000000000000004">
      <c r="A1" s="27" t="s">
        <v>0</v>
      </c>
    </row>
    <row r="2" spans="1:11" ht="18.75" customHeight="1" thickBot="1" x14ac:dyDescent="0.6"/>
    <row r="3" spans="1:11" ht="30" customHeight="1" x14ac:dyDescent="0.55000000000000004">
      <c r="A3" s="134" t="s">
        <v>1</v>
      </c>
      <c r="B3" s="137" t="s">
        <v>2</v>
      </c>
      <c r="C3" s="140" t="s">
        <v>3</v>
      </c>
      <c r="D3" s="137" t="s">
        <v>4</v>
      </c>
      <c r="E3" s="137" t="s">
        <v>5</v>
      </c>
      <c r="F3" s="146" t="s">
        <v>6</v>
      </c>
      <c r="G3" s="147"/>
      <c r="H3" s="147"/>
      <c r="I3" s="147"/>
      <c r="J3" s="143" t="s">
        <v>7</v>
      </c>
      <c r="K3" s="7"/>
    </row>
    <row r="4" spans="1:11" customFormat="1" ht="30" customHeight="1" x14ac:dyDescent="0.55000000000000004">
      <c r="A4" s="135"/>
      <c r="B4" s="138"/>
      <c r="C4" s="141"/>
      <c r="D4" s="138"/>
      <c r="E4" s="138"/>
      <c r="F4" s="148" t="s">
        <v>8</v>
      </c>
      <c r="G4" s="4"/>
      <c r="H4" s="150" t="s">
        <v>9</v>
      </c>
      <c r="I4" s="148" t="s">
        <v>10</v>
      </c>
      <c r="J4" s="144"/>
      <c r="K4" s="7"/>
    </row>
    <row r="5" spans="1:11" customFormat="1" ht="30" customHeight="1" x14ac:dyDescent="0.55000000000000004">
      <c r="A5" s="136"/>
      <c r="B5" s="139"/>
      <c r="C5" s="142"/>
      <c r="D5" s="139"/>
      <c r="E5" s="139"/>
      <c r="F5" s="149"/>
      <c r="G5" s="5" t="s">
        <v>11</v>
      </c>
      <c r="H5" s="139"/>
      <c r="I5" s="149"/>
      <c r="J5" s="145"/>
      <c r="K5" s="7"/>
    </row>
    <row r="6" spans="1:11" ht="157" customHeight="1" x14ac:dyDescent="0.55000000000000004">
      <c r="A6" s="96">
        <v>1</v>
      </c>
      <c r="B6" s="17" t="s">
        <v>12</v>
      </c>
      <c r="C6" s="18" t="s">
        <v>13</v>
      </c>
      <c r="D6" s="19" t="s">
        <v>14</v>
      </c>
      <c r="E6" s="19" t="s">
        <v>15</v>
      </c>
      <c r="F6" s="30">
        <f>3749+7733+1980+1040</f>
        <v>14502</v>
      </c>
      <c r="G6" s="30">
        <f>3749+7733+1980+1040</f>
        <v>14502</v>
      </c>
      <c r="H6" s="97" t="s">
        <v>247</v>
      </c>
      <c r="I6" s="21" t="s">
        <v>246</v>
      </c>
      <c r="J6" s="98" t="s">
        <v>245</v>
      </c>
      <c r="K6" s="7"/>
    </row>
    <row r="7" spans="1:11" ht="329" customHeight="1" x14ac:dyDescent="0.55000000000000004">
      <c r="A7" s="96">
        <v>2</v>
      </c>
      <c r="B7" s="18" t="s">
        <v>12</v>
      </c>
      <c r="C7" s="20" t="s">
        <v>17</v>
      </c>
      <c r="D7" s="19" t="s">
        <v>14</v>
      </c>
      <c r="E7" s="19" t="s">
        <v>15</v>
      </c>
      <c r="F7" s="30">
        <v>8781</v>
      </c>
      <c r="G7" s="30">
        <v>8781</v>
      </c>
      <c r="H7" s="31" t="s">
        <v>248</v>
      </c>
      <c r="I7" s="21" t="s">
        <v>249</v>
      </c>
      <c r="J7" s="98" t="s">
        <v>16</v>
      </c>
      <c r="K7" s="7"/>
    </row>
    <row r="8" spans="1:11" ht="209" customHeight="1" x14ac:dyDescent="0.55000000000000004">
      <c r="A8" s="96">
        <v>3</v>
      </c>
      <c r="B8" s="21" t="s">
        <v>142</v>
      </c>
      <c r="C8" s="22" t="s">
        <v>143</v>
      </c>
      <c r="D8" s="19" t="s">
        <v>14</v>
      </c>
      <c r="E8" s="19" t="s">
        <v>15</v>
      </c>
      <c r="F8" s="30">
        <v>3520</v>
      </c>
      <c r="G8" s="30">
        <v>3520</v>
      </c>
      <c r="H8" s="33" t="s">
        <v>251</v>
      </c>
      <c r="I8" s="22" t="s">
        <v>253</v>
      </c>
      <c r="J8" s="98" t="s">
        <v>250</v>
      </c>
      <c r="K8" s="7"/>
    </row>
    <row r="9" spans="1:11" ht="93" customHeight="1" x14ac:dyDescent="0.55000000000000004">
      <c r="A9" s="96">
        <v>4</v>
      </c>
      <c r="B9" s="21" t="s">
        <v>18</v>
      </c>
      <c r="C9" s="21" t="s">
        <v>19</v>
      </c>
      <c r="D9" s="19" t="s">
        <v>14</v>
      </c>
      <c r="E9" s="19" t="s">
        <v>15</v>
      </c>
      <c r="F9" s="30">
        <v>2200</v>
      </c>
      <c r="G9" s="30">
        <v>2200</v>
      </c>
      <c r="H9" s="33" t="s">
        <v>252</v>
      </c>
      <c r="I9" s="22" t="s">
        <v>254</v>
      </c>
      <c r="J9" s="98" t="s">
        <v>250</v>
      </c>
      <c r="K9" s="7"/>
    </row>
    <row r="10" spans="1:11" customFormat="1" ht="151.5" customHeight="1" x14ac:dyDescent="0.55000000000000004">
      <c r="A10" s="99">
        <v>5</v>
      </c>
      <c r="B10" s="9" t="s">
        <v>20</v>
      </c>
      <c r="C10" s="9" t="s">
        <v>21</v>
      </c>
      <c r="D10" s="66" t="s">
        <v>14</v>
      </c>
      <c r="E10" s="66" t="s">
        <v>15</v>
      </c>
      <c r="F10" s="30">
        <v>18681</v>
      </c>
      <c r="G10" s="32">
        <v>18681</v>
      </c>
      <c r="H10" s="31" t="s">
        <v>255</v>
      </c>
      <c r="I10" s="21" t="s">
        <v>256</v>
      </c>
      <c r="J10" s="98" t="s">
        <v>211</v>
      </c>
      <c r="K10" s="7"/>
    </row>
    <row r="11" spans="1:11" customFormat="1" ht="179" customHeight="1" x14ac:dyDescent="0.55000000000000004">
      <c r="A11" s="99">
        <v>6</v>
      </c>
      <c r="B11" s="9" t="s">
        <v>22</v>
      </c>
      <c r="C11" s="9" t="s">
        <v>23</v>
      </c>
      <c r="D11" s="66" t="s">
        <v>14</v>
      </c>
      <c r="E11" s="66" t="s">
        <v>212</v>
      </c>
      <c r="F11" s="30">
        <v>352644</v>
      </c>
      <c r="G11" s="32">
        <v>352644</v>
      </c>
      <c r="H11" s="31" t="s">
        <v>213</v>
      </c>
      <c r="I11" s="21" t="s">
        <v>214</v>
      </c>
      <c r="J11" s="98" t="s">
        <v>211</v>
      </c>
      <c r="K11" s="7"/>
    </row>
    <row r="12" spans="1:11" customFormat="1" ht="403.5" customHeight="1" x14ac:dyDescent="0.55000000000000004">
      <c r="A12" s="99">
        <v>7</v>
      </c>
      <c r="B12" s="8" t="s">
        <v>24</v>
      </c>
      <c r="C12" s="8" t="s">
        <v>25</v>
      </c>
      <c r="D12" s="19" t="s">
        <v>14</v>
      </c>
      <c r="E12" s="67" t="s">
        <v>212</v>
      </c>
      <c r="F12" s="30">
        <v>1176517</v>
      </c>
      <c r="G12" s="32">
        <v>1176517</v>
      </c>
      <c r="H12" s="31" t="s">
        <v>257</v>
      </c>
      <c r="I12" s="21" t="s">
        <v>258</v>
      </c>
      <c r="J12" s="98" t="s">
        <v>332</v>
      </c>
      <c r="K12" s="7"/>
    </row>
    <row r="13" spans="1:11" customFormat="1" ht="241.5" customHeight="1" x14ac:dyDescent="0.55000000000000004">
      <c r="A13" s="99">
        <v>8</v>
      </c>
      <c r="B13" s="9" t="s">
        <v>26</v>
      </c>
      <c r="C13" s="9" t="s">
        <v>27</v>
      </c>
      <c r="D13" s="3" t="s">
        <v>14</v>
      </c>
      <c r="E13" s="3" t="s">
        <v>212</v>
      </c>
      <c r="F13" s="40">
        <f>189770+2434+33849+1</f>
        <v>226054</v>
      </c>
      <c r="G13" s="41">
        <f>189770+2434+33849+1</f>
        <v>226054</v>
      </c>
      <c r="H13" s="42" t="s">
        <v>260</v>
      </c>
      <c r="I13" s="43" t="s">
        <v>261</v>
      </c>
      <c r="J13" s="100" t="s">
        <v>259</v>
      </c>
      <c r="K13" s="7"/>
    </row>
    <row r="14" spans="1:11" customFormat="1" ht="268.5" customHeight="1" x14ac:dyDescent="0.55000000000000004">
      <c r="A14" s="99">
        <v>9</v>
      </c>
      <c r="B14" s="13" t="s">
        <v>26</v>
      </c>
      <c r="C14" s="8" t="s">
        <v>28</v>
      </c>
      <c r="D14" s="3" t="s">
        <v>14</v>
      </c>
      <c r="E14" s="3" t="s">
        <v>262</v>
      </c>
      <c r="F14" s="70">
        <f>114007+1320+1980</f>
        <v>117307</v>
      </c>
      <c r="G14" s="71">
        <f>114007+1320+1980</f>
        <v>117307</v>
      </c>
      <c r="H14" s="73" t="s">
        <v>264</v>
      </c>
      <c r="I14" s="133" t="s">
        <v>265</v>
      </c>
      <c r="J14" s="74" t="s">
        <v>263</v>
      </c>
      <c r="K14" s="7"/>
    </row>
    <row r="15" spans="1:11" customFormat="1" ht="89.5" customHeight="1" x14ac:dyDescent="0.55000000000000004">
      <c r="A15" s="99">
        <v>10</v>
      </c>
      <c r="B15" s="13" t="s">
        <v>29</v>
      </c>
      <c r="C15" s="12" t="s">
        <v>30</v>
      </c>
      <c r="D15" s="3" t="s">
        <v>14</v>
      </c>
      <c r="E15" s="3" t="s">
        <v>15</v>
      </c>
      <c r="F15" s="40">
        <v>1978215</v>
      </c>
      <c r="G15" s="41">
        <v>1978215</v>
      </c>
      <c r="H15" s="47" t="s">
        <v>161</v>
      </c>
      <c r="I15" s="43" t="s">
        <v>162</v>
      </c>
      <c r="J15" s="100" t="s">
        <v>163</v>
      </c>
      <c r="K15" s="7"/>
    </row>
    <row r="16" spans="1:11" customFormat="1" ht="210" customHeight="1" x14ac:dyDescent="0.55000000000000004">
      <c r="A16" s="99">
        <v>11</v>
      </c>
      <c r="B16" s="8" t="s">
        <v>31</v>
      </c>
      <c r="C16" s="8" t="s">
        <v>32</v>
      </c>
      <c r="D16" s="3" t="s">
        <v>14</v>
      </c>
      <c r="E16" s="3" t="s">
        <v>15</v>
      </c>
      <c r="F16" s="40">
        <v>4804</v>
      </c>
      <c r="G16" s="41">
        <v>4804</v>
      </c>
      <c r="H16" s="42" t="s">
        <v>266</v>
      </c>
      <c r="I16" s="43" t="s">
        <v>267</v>
      </c>
      <c r="J16" s="100" t="s">
        <v>164</v>
      </c>
      <c r="K16" s="7"/>
    </row>
    <row r="17" spans="1:11" ht="76.5" customHeight="1" x14ac:dyDescent="0.55000000000000004">
      <c r="A17" s="96">
        <v>12</v>
      </c>
      <c r="B17" s="24" t="s">
        <v>33</v>
      </c>
      <c r="C17" s="23" t="s">
        <v>34</v>
      </c>
      <c r="D17" s="19" t="s">
        <v>14</v>
      </c>
      <c r="E17" s="19" t="s">
        <v>15</v>
      </c>
      <c r="F17" s="30">
        <v>72248</v>
      </c>
      <c r="G17" s="30">
        <v>72248</v>
      </c>
      <c r="H17" s="26" t="s">
        <v>268</v>
      </c>
      <c r="I17" s="21" t="s">
        <v>139</v>
      </c>
      <c r="J17" s="98" t="s">
        <v>35</v>
      </c>
      <c r="K17" s="7"/>
    </row>
    <row r="18" spans="1:11" customFormat="1" ht="217" customHeight="1" x14ac:dyDescent="0.55000000000000004">
      <c r="A18" s="99">
        <v>13</v>
      </c>
      <c r="B18" s="14" t="s">
        <v>36</v>
      </c>
      <c r="C18" s="12" t="s">
        <v>335</v>
      </c>
      <c r="D18" s="16" t="s">
        <v>14</v>
      </c>
      <c r="E18" s="16" t="s">
        <v>212</v>
      </c>
      <c r="F18" s="45">
        <f>13924+1997991+8699+1</f>
        <v>2020615</v>
      </c>
      <c r="G18" s="46">
        <f>13924+1997991+8699+1</f>
        <v>2020615</v>
      </c>
      <c r="H18" s="47" t="s">
        <v>270</v>
      </c>
      <c r="I18" s="43" t="s">
        <v>271</v>
      </c>
      <c r="J18" s="100" t="s">
        <v>269</v>
      </c>
      <c r="K18" s="7"/>
    </row>
    <row r="19" spans="1:11" customFormat="1" ht="342" customHeight="1" x14ac:dyDescent="0.55000000000000004">
      <c r="A19" s="99">
        <v>14</v>
      </c>
      <c r="B19" s="14" t="s">
        <v>36</v>
      </c>
      <c r="C19" s="12" t="s">
        <v>37</v>
      </c>
      <c r="D19" s="3" t="s">
        <v>14</v>
      </c>
      <c r="E19" s="3" t="s">
        <v>15</v>
      </c>
      <c r="F19" s="62">
        <f>461+156123+816+1</f>
        <v>157401</v>
      </c>
      <c r="G19" s="61">
        <f>461+23123+816+1</f>
        <v>24401</v>
      </c>
      <c r="H19" s="65" t="s">
        <v>273</v>
      </c>
      <c r="I19" s="69" t="s">
        <v>274</v>
      </c>
      <c r="J19" s="101" t="s">
        <v>272</v>
      </c>
      <c r="K19" s="7"/>
    </row>
    <row r="20" spans="1:11" customFormat="1" ht="73" customHeight="1" x14ac:dyDescent="0.55000000000000004">
      <c r="A20" s="99">
        <v>15</v>
      </c>
      <c r="B20" s="13" t="s">
        <v>38</v>
      </c>
      <c r="C20" s="12" t="s">
        <v>39</v>
      </c>
      <c r="D20" s="19" t="s">
        <v>14</v>
      </c>
      <c r="E20" s="19" t="s">
        <v>330</v>
      </c>
      <c r="F20" s="30">
        <v>2834</v>
      </c>
      <c r="G20" s="34">
        <v>2834</v>
      </c>
      <c r="H20" s="26" t="s">
        <v>215</v>
      </c>
      <c r="I20" s="21" t="s">
        <v>216</v>
      </c>
      <c r="J20" s="98" t="s">
        <v>211</v>
      </c>
      <c r="K20" s="7"/>
    </row>
    <row r="21" spans="1:11" customFormat="1" ht="223" customHeight="1" x14ac:dyDescent="0.55000000000000004">
      <c r="A21" s="99">
        <v>16</v>
      </c>
      <c r="B21" s="13" t="s">
        <v>40</v>
      </c>
      <c r="C21" s="12" t="s">
        <v>41</v>
      </c>
      <c r="D21" s="3" t="s">
        <v>14</v>
      </c>
      <c r="E21" s="3" t="s">
        <v>331</v>
      </c>
      <c r="F21" s="40">
        <v>6798947</v>
      </c>
      <c r="G21" s="44">
        <v>6798947</v>
      </c>
      <c r="H21" s="47" t="s">
        <v>165</v>
      </c>
      <c r="I21" s="48" t="s">
        <v>166</v>
      </c>
      <c r="J21" s="100" t="s">
        <v>167</v>
      </c>
      <c r="K21" s="7"/>
    </row>
    <row r="22" spans="1:11" customFormat="1" ht="197.5" customHeight="1" x14ac:dyDescent="0.55000000000000004">
      <c r="A22" s="99">
        <v>17</v>
      </c>
      <c r="B22" s="8" t="s">
        <v>42</v>
      </c>
      <c r="C22" s="8" t="s">
        <v>43</v>
      </c>
      <c r="D22" s="3" t="s">
        <v>14</v>
      </c>
      <c r="E22" s="3" t="s">
        <v>15</v>
      </c>
      <c r="F22" s="40">
        <v>3599</v>
      </c>
      <c r="G22" s="44">
        <v>3599</v>
      </c>
      <c r="H22" s="47" t="s">
        <v>157</v>
      </c>
      <c r="I22" s="43" t="s">
        <v>158</v>
      </c>
      <c r="J22" s="100" t="s">
        <v>159</v>
      </c>
      <c r="K22" s="7"/>
    </row>
    <row r="23" spans="1:11" ht="268.5" customHeight="1" x14ac:dyDescent="0.55000000000000004">
      <c r="A23" s="96">
        <v>18</v>
      </c>
      <c r="B23" s="24" t="s">
        <v>44</v>
      </c>
      <c r="C23" s="23" t="s">
        <v>140</v>
      </c>
      <c r="D23" s="19" t="s">
        <v>14</v>
      </c>
      <c r="E23" s="19" t="s">
        <v>15</v>
      </c>
      <c r="F23" s="30">
        <f>7912+3245+5460+407+22786+858</f>
        <v>40668</v>
      </c>
      <c r="G23" s="30">
        <f>7912+3245+5460+407+20278+858+2508</f>
        <v>40668</v>
      </c>
      <c r="H23" s="31" t="s">
        <v>275</v>
      </c>
      <c r="I23" s="21" t="s">
        <v>277</v>
      </c>
      <c r="J23" s="98" t="s">
        <v>276</v>
      </c>
      <c r="K23" s="7"/>
    </row>
    <row r="24" spans="1:11" customFormat="1" ht="109.5" customHeight="1" x14ac:dyDescent="0.55000000000000004">
      <c r="A24" s="99">
        <v>19</v>
      </c>
      <c r="B24" s="13" t="s">
        <v>45</v>
      </c>
      <c r="C24" s="8" t="s">
        <v>46</v>
      </c>
      <c r="D24" s="3" t="s">
        <v>14</v>
      </c>
      <c r="E24" s="3" t="s">
        <v>15</v>
      </c>
      <c r="F24" s="40">
        <v>49443</v>
      </c>
      <c r="G24" s="44">
        <v>49443</v>
      </c>
      <c r="H24" s="47" t="s">
        <v>168</v>
      </c>
      <c r="I24" s="48" t="s">
        <v>169</v>
      </c>
      <c r="J24" s="100" t="s">
        <v>163</v>
      </c>
      <c r="K24" s="7"/>
    </row>
    <row r="25" spans="1:11" customFormat="1" ht="331" customHeight="1" x14ac:dyDescent="0.55000000000000004">
      <c r="A25" s="99">
        <v>20</v>
      </c>
      <c r="B25" s="1" t="s">
        <v>47</v>
      </c>
      <c r="C25" s="12" t="s">
        <v>48</v>
      </c>
      <c r="D25" s="6" t="s">
        <v>14</v>
      </c>
      <c r="E25" s="6" t="s">
        <v>212</v>
      </c>
      <c r="F25" s="70">
        <f>38656+16362</f>
        <v>55018</v>
      </c>
      <c r="G25" s="71">
        <f>37894+16362</f>
        <v>54256</v>
      </c>
      <c r="H25" s="73" t="s">
        <v>278</v>
      </c>
      <c r="I25" s="72" t="s">
        <v>279</v>
      </c>
      <c r="J25" s="74" t="s">
        <v>196</v>
      </c>
      <c r="K25" s="7"/>
    </row>
    <row r="26" spans="1:11" customFormat="1" ht="144.5" customHeight="1" x14ac:dyDescent="0.55000000000000004">
      <c r="A26" s="102">
        <v>21</v>
      </c>
      <c r="B26" s="49" t="s">
        <v>175</v>
      </c>
      <c r="C26" s="50" t="s">
        <v>176</v>
      </c>
      <c r="D26" s="51" t="s">
        <v>170</v>
      </c>
      <c r="E26" s="51" t="s">
        <v>171</v>
      </c>
      <c r="F26" s="40">
        <v>1252800</v>
      </c>
      <c r="G26" s="44">
        <v>1252800</v>
      </c>
      <c r="H26" s="47" t="s">
        <v>172</v>
      </c>
      <c r="I26" s="43" t="s">
        <v>173</v>
      </c>
      <c r="J26" s="100" t="s">
        <v>174</v>
      </c>
      <c r="K26" s="7"/>
    </row>
    <row r="27" spans="1:11" customFormat="1" ht="212" customHeight="1" x14ac:dyDescent="0.55000000000000004">
      <c r="A27" s="99">
        <v>22</v>
      </c>
      <c r="B27" s="14" t="s">
        <v>49</v>
      </c>
      <c r="C27" s="11" t="s">
        <v>50</v>
      </c>
      <c r="D27" s="3" t="s">
        <v>14</v>
      </c>
      <c r="E27" s="3" t="s">
        <v>212</v>
      </c>
      <c r="F27" s="75">
        <f>99414+836+34946+31834</f>
        <v>167030</v>
      </c>
      <c r="G27" s="75">
        <f>99414+836+34946+31834</f>
        <v>167030</v>
      </c>
      <c r="H27" s="76" t="s">
        <v>281</v>
      </c>
      <c r="I27" s="77" t="s">
        <v>282</v>
      </c>
      <c r="J27" s="103" t="s">
        <v>280</v>
      </c>
      <c r="K27" s="7"/>
    </row>
    <row r="28" spans="1:11" customFormat="1" ht="113.5" customHeight="1" x14ac:dyDescent="0.55000000000000004">
      <c r="A28" s="99">
        <v>23</v>
      </c>
      <c r="B28" s="14" t="s">
        <v>47</v>
      </c>
      <c r="C28" s="11" t="s">
        <v>51</v>
      </c>
      <c r="D28" s="3" t="s">
        <v>14</v>
      </c>
      <c r="E28" s="3" t="s">
        <v>15</v>
      </c>
      <c r="F28" s="80">
        <v>9738</v>
      </c>
      <c r="G28" s="81">
        <v>9738</v>
      </c>
      <c r="H28" s="82" t="s">
        <v>183</v>
      </c>
      <c r="I28" s="83" t="s">
        <v>184</v>
      </c>
      <c r="J28" s="104" t="s">
        <v>185</v>
      </c>
      <c r="K28" s="7"/>
    </row>
    <row r="29" spans="1:11" ht="49.5" x14ac:dyDescent="0.55000000000000004">
      <c r="A29" s="96">
        <v>24</v>
      </c>
      <c r="B29" s="24" t="s">
        <v>52</v>
      </c>
      <c r="C29" s="20" t="s">
        <v>53</v>
      </c>
      <c r="D29" s="19" t="s">
        <v>14</v>
      </c>
      <c r="E29" s="19" t="s">
        <v>15</v>
      </c>
      <c r="F29" s="78">
        <v>58</v>
      </c>
      <c r="G29" s="79">
        <v>58</v>
      </c>
      <c r="H29" s="17" t="s">
        <v>283</v>
      </c>
      <c r="I29" s="17" t="s">
        <v>340</v>
      </c>
      <c r="J29" s="105" t="s">
        <v>250</v>
      </c>
      <c r="K29" s="7"/>
    </row>
    <row r="30" spans="1:11" customFormat="1" ht="115" customHeight="1" x14ac:dyDescent="0.55000000000000004">
      <c r="A30" s="99">
        <v>25</v>
      </c>
      <c r="B30" s="14" t="s">
        <v>54</v>
      </c>
      <c r="C30" s="12" t="s">
        <v>55</v>
      </c>
      <c r="D30" s="6" t="s">
        <v>14</v>
      </c>
      <c r="E30" s="6" t="s">
        <v>15</v>
      </c>
      <c r="F30" s="63">
        <v>858</v>
      </c>
      <c r="G30" s="2">
        <v>858</v>
      </c>
      <c r="H30" s="35" t="s">
        <v>147</v>
      </c>
      <c r="I30" s="84" t="s">
        <v>148</v>
      </c>
      <c r="J30" s="101" t="s">
        <v>149</v>
      </c>
      <c r="K30" s="7"/>
    </row>
    <row r="31" spans="1:11" customFormat="1" ht="80.5" customHeight="1" x14ac:dyDescent="0.55000000000000004">
      <c r="A31" s="99">
        <v>26</v>
      </c>
      <c r="B31" s="13" t="s">
        <v>56</v>
      </c>
      <c r="C31" s="8" t="s">
        <v>57</v>
      </c>
      <c r="D31" s="3" t="s">
        <v>14</v>
      </c>
      <c r="E31" s="3" t="s">
        <v>212</v>
      </c>
      <c r="F31" s="30">
        <v>5000</v>
      </c>
      <c r="G31" s="34">
        <v>5000</v>
      </c>
      <c r="H31" s="35" t="s">
        <v>144</v>
      </c>
      <c r="I31" s="36" t="s">
        <v>145</v>
      </c>
      <c r="J31" s="98" t="s">
        <v>146</v>
      </c>
      <c r="K31" s="7"/>
    </row>
    <row r="32" spans="1:11" customFormat="1" ht="109.5" customHeight="1" x14ac:dyDescent="0.55000000000000004">
      <c r="A32" s="99">
        <v>27</v>
      </c>
      <c r="B32" s="8" t="s">
        <v>58</v>
      </c>
      <c r="C32" s="12" t="s">
        <v>59</v>
      </c>
      <c r="D32" s="6" t="s">
        <v>60</v>
      </c>
      <c r="E32" s="6" t="s">
        <v>15</v>
      </c>
      <c r="F32" s="52">
        <v>7632</v>
      </c>
      <c r="G32" s="53">
        <v>7632</v>
      </c>
      <c r="H32" s="54" t="s">
        <v>285</v>
      </c>
      <c r="I32" s="55" t="s">
        <v>177</v>
      </c>
      <c r="J32" s="100" t="s">
        <v>284</v>
      </c>
      <c r="K32" s="7"/>
    </row>
    <row r="33" spans="1:11" ht="248" customHeight="1" x14ac:dyDescent="0.55000000000000004">
      <c r="A33" s="96">
        <v>28</v>
      </c>
      <c r="B33" s="25" t="s">
        <v>61</v>
      </c>
      <c r="C33" s="23" t="s">
        <v>141</v>
      </c>
      <c r="D33" s="19" t="s">
        <v>14</v>
      </c>
      <c r="E33" s="19" t="s">
        <v>212</v>
      </c>
      <c r="F33" s="30">
        <f>494381+1262</f>
        <v>495643</v>
      </c>
      <c r="G33" s="30">
        <f>494381+1262</f>
        <v>495643</v>
      </c>
      <c r="H33" s="26" t="s">
        <v>333</v>
      </c>
      <c r="I33" s="26" t="s">
        <v>286</v>
      </c>
      <c r="J33" s="98" t="s">
        <v>217</v>
      </c>
      <c r="K33" s="7"/>
    </row>
    <row r="34" spans="1:11" ht="409.6" customHeight="1" x14ac:dyDescent="0.55000000000000004">
      <c r="A34" s="96">
        <v>29</v>
      </c>
      <c r="B34" s="25" t="s">
        <v>62</v>
      </c>
      <c r="C34" s="23" t="s">
        <v>63</v>
      </c>
      <c r="D34" s="19" t="s">
        <v>14</v>
      </c>
      <c r="E34" s="19" t="s">
        <v>15</v>
      </c>
      <c r="F34" s="30">
        <f>21926+12128</f>
        <v>34054</v>
      </c>
      <c r="G34" s="32">
        <f>21926+12128</f>
        <v>34054</v>
      </c>
      <c r="H34" s="31" t="s">
        <v>288</v>
      </c>
      <c r="I34" s="21" t="s">
        <v>289</v>
      </c>
      <c r="J34" s="98" t="s">
        <v>287</v>
      </c>
      <c r="K34" s="7"/>
    </row>
    <row r="35" spans="1:11" customFormat="1" ht="99" x14ac:dyDescent="0.55000000000000004">
      <c r="A35" s="99">
        <v>30</v>
      </c>
      <c r="B35" s="13" t="s">
        <v>64</v>
      </c>
      <c r="C35" s="8" t="s">
        <v>65</v>
      </c>
      <c r="D35" s="66" t="s">
        <v>14</v>
      </c>
      <c r="E35" s="66" t="s">
        <v>15</v>
      </c>
      <c r="F35" s="30">
        <v>58463</v>
      </c>
      <c r="G35" s="32">
        <v>58463</v>
      </c>
      <c r="H35" s="31" t="s">
        <v>290</v>
      </c>
      <c r="I35" s="21" t="s">
        <v>218</v>
      </c>
      <c r="J35" s="98" t="s">
        <v>291</v>
      </c>
      <c r="K35" s="7"/>
    </row>
    <row r="36" spans="1:11" customFormat="1" ht="102.5" customHeight="1" x14ac:dyDescent="0.55000000000000004">
      <c r="A36" s="102">
        <v>31</v>
      </c>
      <c r="B36" s="49" t="s">
        <v>292</v>
      </c>
      <c r="C36" s="58" t="s">
        <v>181</v>
      </c>
      <c r="D36" s="56" t="s">
        <v>338</v>
      </c>
      <c r="E36" s="56" t="s">
        <v>339</v>
      </c>
      <c r="F36" s="40">
        <v>88977</v>
      </c>
      <c r="G36" s="44">
        <v>88977</v>
      </c>
      <c r="H36" s="47" t="s">
        <v>293</v>
      </c>
      <c r="I36" s="43" t="s">
        <v>178</v>
      </c>
      <c r="J36" s="100" t="s">
        <v>174</v>
      </c>
      <c r="K36" s="7"/>
    </row>
    <row r="37" spans="1:11" customFormat="1" ht="347" customHeight="1" x14ac:dyDescent="0.55000000000000004">
      <c r="A37" s="102">
        <v>32</v>
      </c>
      <c r="B37" s="49" t="s">
        <v>66</v>
      </c>
      <c r="C37" s="57" t="s">
        <v>67</v>
      </c>
      <c r="D37" s="56" t="s">
        <v>68</v>
      </c>
      <c r="E37" s="56" t="s">
        <v>294</v>
      </c>
      <c r="F37" s="40">
        <v>12289199</v>
      </c>
      <c r="G37" s="44">
        <v>12289199</v>
      </c>
      <c r="H37" s="47" t="s">
        <v>179</v>
      </c>
      <c r="I37" s="43" t="s">
        <v>180</v>
      </c>
      <c r="J37" s="100" t="s">
        <v>163</v>
      </c>
      <c r="K37" s="7"/>
    </row>
    <row r="38" spans="1:11" customFormat="1" ht="137" customHeight="1" x14ac:dyDescent="0.55000000000000004">
      <c r="A38" s="99">
        <v>33</v>
      </c>
      <c r="B38" s="13" t="s">
        <v>69</v>
      </c>
      <c r="C38" s="8" t="s">
        <v>70</v>
      </c>
      <c r="D38" s="6" t="s">
        <v>14</v>
      </c>
      <c r="E38" s="6" t="s">
        <v>212</v>
      </c>
      <c r="F38" s="63">
        <v>162939</v>
      </c>
      <c r="G38" s="64">
        <v>162939</v>
      </c>
      <c r="H38" s="85" t="s">
        <v>197</v>
      </c>
      <c r="I38" s="85" t="s">
        <v>198</v>
      </c>
      <c r="J38" s="101" t="s">
        <v>199</v>
      </c>
      <c r="K38" s="7"/>
    </row>
    <row r="39" spans="1:11" customFormat="1" ht="109.5" customHeight="1" x14ac:dyDescent="0.55000000000000004">
      <c r="A39" s="99">
        <v>34</v>
      </c>
      <c r="B39" s="13" t="s">
        <v>71</v>
      </c>
      <c r="C39" s="12" t="s">
        <v>72</v>
      </c>
      <c r="D39" s="16" t="s">
        <v>73</v>
      </c>
      <c r="E39" s="16" t="s">
        <v>15</v>
      </c>
      <c r="F39" s="87">
        <v>1023</v>
      </c>
      <c r="G39" s="88">
        <v>511</v>
      </c>
      <c r="H39" s="33" t="s">
        <v>150</v>
      </c>
      <c r="I39" s="86" t="s">
        <v>295</v>
      </c>
      <c r="J39" s="106" t="s">
        <v>151</v>
      </c>
      <c r="K39" s="7"/>
    </row>
    <row r="40" spans="1:11" customFormat="1" ht="82.5" customHeight="1" x14ac:dyDescent="0.55000000000000004">
      <c r="A40" s="99">
        <v>35</v>
      </c>
      <c r="B40" s="8" t="s">
        <v>74</v>
      </c>
      <c r="C40" s="12" t="s">
        <v>75</v>
      </c>
      <c r="D40" s="3" t="s">
        <v>76</v>
      </c>
      <c r="E40" s="3" t="s">
        <v>15</v>
      </c>
      <c r="F40" s="80">
        <v>9891</v>
      </c>
      <c r="G40" s="89">
        <v>4946</v>
      </c>
      <c r="H40" s="90" t="s">
        <v>296</v>
      </c>
      <c r="I40" s="83" t="s">
        <v>186</v>
      </c>
      <c r="J40" s="104" t="s">
        <v>187</v>
      </c>
      <c r="K40" s="7"/>
    </row>
    <row r="41" spans="1:11" customFormat="1" ht="115.5" x14ac:dyDescent="0.55000000000000004">
      <c r="A41" s="99">
        <v>36</v>
      </c>
      <c r="B41" s="13" t="s">
        <v>74</v>
      </c>
      <c r="C41" s="8" t="s">
        <v>77</v>
      </c>
      <c r="D41" s="3" t="s">
        <v>76</v>
      </c>
      <c r="E41" s="3" t="s">
        <v>15</v>
      </c>
      <c r="F41" s="92">
        <v>30812</v>
      </c>
      <c r="G41" s="93">
        <v>15406</v>
      </c>
      <c r="H41" s="94" t="s">
        <v>336</v>
      </c>
      <c r="I41" s="91" t="s">
        <v>188</v>
      </c>
      <c r="J41" s="112" t="s">
        <v>189</v>
      </c>
      <c r="K41" s="7"/>
    </row>
    <row r="42" spans="1:11" customFormat="1" ht="115.5" x14ac:dyDescent="0.55000000000000004">
      <c r="A42" s="99">
        <v>37</v>
      </c>
      <c r="B42" s="8" t="s">
        <v>74</v>
      </c>
      <c r="C42" s="11" t="s">
        <v>78</v>
      </c>
      <c r="D42" s="3" t="s">
        <v>76</v>
      </c>
      <c r="E42" s="3" t="s">
        <v>15</v>
      </c>
      <c r="F42" s="80">
        <v>64489</v>
      </c>
      <c r="G42" s="89">
        <v>32245</v>
      </c>
      <c r="H42" s="90" t="s">
        <v>337</v>
      </c>
      <c r="I42" s="83" t="s">
        <v>298</v>
      </c>
      <c r="J42" s="104" t="s">
        <v>189</v>
      </c>
      <c r="K42" s="7"/>
    </row>
    <row r="43" spans="1:11" customFormat="1" ht="115.5" x14ac:dyDescent="0.55000000000000004">
      <c r="A43" s="99">
        <v>38</v>
      </c>
      <c r="B43" s="14" t="s">
        <v>74</v>
      </c>
      <c r="C43" s="11" t="s">
        <v>79</v>
      </c>
      <c r="D43" s="3" t="s">
        <v>14</v>
      </c>
      <c r="E43" s="3" t="s">
        <v>15</v>
      </c>
      <c r="F43" s="80">
        <v>235582</v>
      </c>
      <c r="G43" s="89">
        <v>117792</v>
      </c>
      <c r="H43" s="90" t="s">
        <v>190</v>
      </c>
      <c r="I43" s="83" t="s">
        <v>299</v>
      </c>
      <c r="J43" s="104" t="s">
        <v>189</v>
      </c>
      <c r="K43" s="7"/>
    </row>
    <row r="44" spans="1:11" customFormat="1" ht="82.5" x14ac:dyDescent="0.55000000000000004">
      <c r="A44" s="99">
        <v>39</v>
      </c>
      <c r="B44" s="13" t="s">
        <v>80</v>
      </c>
      <c r="C44" s="12" t="s">
        <v>81</v>
      </c>
      <c r="D44" s="3" t="s">
        <v>82</v>
      </c>
      <c r="E44" s="3" t="s">
        <v>83</v>
      </c>
      <c r="F44" s="113">
        <v>4803</v>
      </c>
      <c r="G44" s="114">
        <v>2402</v>
      </c>
      <c r="H44" s="115" t="s">
        <v>301</v>
      </c>
      <c r="I44" s="116" t="s">
        <v>152</v>
      </c>
      <c r="J44" s="107" t="s">
        <v>149</v>
      </c>
      <c r="K44" s="7"/>
    </row>
    <row r="45" spans="1:11" customFormat="1" ht="66" x14ac:dyDescent="0.55000000000000004">
      <c r="A45" s="99">
        <v>40</v>
      </c>
      <c r="B45" s="8" t="s">
        <v>80</v>
      </c>
      <c r="C45" s="8" t="s">
        <v>84</v>
      </c>
      <c r="D45" s="3" t="s">
        <v>82</v>
      </c>
      <c r="E45" s="3" t="s">
        <v>60</v>
      </c>
      <c r="F45" s="62">
        <v>41</v>
      </c>
      <c r="G45" s="59">
        <v>21</v>
      </c>
      <c r="H45" s="39" t="s">
        <v>302</v>
      </c>
      <c r="I45" s="69" t="s">
        <v>153</v>
      </c>
      <c r="J45" s="101" t="s">
        <v>149</v>
      </c>
      <c r="K45" s="7"/>
    </row>
    <row r="46" spans="1:11" customFormat="1" ht="66" x14ac:dyDescent="0.55000000000000004">
      <c r="A46" s="99">
        <v>41</v>
      </c>
      <c r="B46" s="13" t="s">
        <v>80</v>
      </c>
      <c r="C46" s="11" t="s">
        <v>85</v>
      </c>
      <c r="D46" s="3" t="s">
        <v>14</v>
      </c>
      <c r="E46" s="3" t="s">
        <v>86</v>
      </c>
      <c r="F46" s="62">
        <v>830</v>
      </c>
      <c r="G46" s="59">
        <v>416</v>
      </c>
      <c r="H46" s="38" t="s">
        <v>303</v>
      </c>
      <c r="I46" s="69" t="s">
        <v>154</v>
      </c>
      <c r="J46" s="101" t="s">
        <v>155</v>
      </c>
      <c r="K46" s="7"/>
    </row>
    <row r="47" spans="1:11" customFormat="1" ht="99" x14ac:dyDescent="0.55000000000000004">
      <c r="A47" s="99">
        <v>42</v>
      </c>
      <c r="B47" s="13" t="s">
        <v>80</v>
      </c>
      <c r="C47" s="11" t="s">
        <v>87</v>
      </c>
      <c r="D47" s="16" t="s">
        <v>14</v>
      </c>
      <c r="E47" s="16" t="s">
        <v>88</v>
      </c>
      <c r="F47" s="62">
        <v>1832</v>
      </c>
      <c r="G47" s="59">
        <v>918</v>
      </c>
      <c r="H47" s="38" t="s">
        <v>304</v>
      </c>
      <c r="I47" s="69" t="s">
        <v>154</v>
      </c>
      <c r="J47" s="101" t="s">
        <v>155</v>
      </c>
      <c r="K47" s="7"/>
    </row>
    <row r="48" spans="1:11" customFormat="1" ht="66" x14ac:dyDescent="0.55000000000000004">
      <c r="A48" s="99">
        <v>43</v>
      </c>
      <c r="B48" s="8" t="s">
        <v>80</v>
      </c>
      <c r="C48" s="12" t="s">
        <v>89</v>
      </c>
      <c r="D48" s="16" t="s">
        <v>76</v>
      </c>
      <c r="E48" s="16" t="s">
        <v>88</v>
      </c>
      <c r="F48" s="62">
        <v>235</v>
      </c>
      <c r="G48" s="59">
        <v>79</v>
      </c>
      <c r="H48" s="38" t="s">
        <v>305</v>
      </c>
      <c r="I48" s="69" t="s">
        <v>156</v>
      </c>
      <c r="J48" s="101" t="s">
        <v>155</v>
      </c>
      <c r="K48" s="7"/>
    </row>
    <row r="49" spans="1:11" customFormat="1" ht="95.5" customHeight="1" x14ac:dyDescent="0.55000000000000004">
      <c r="A49" s="99">
        <v>44</v>
      </c>
      <c r="B49" s="13" t="s">
        <v>90</v>
      </c>
      <c r="C49" s="12" t="s">
        <v>91</v>
      </c>
      <c r="D49" s="66" t="s">
        <v>60</v>
      </c>
      <c r="E49" s="66" t="s">
        <v>219</v>
      </c>
      <c r="F49" s="30">
        <v>4454</v>
      </c>
      <c r="G49" s="32">
        <v>2228</v>
      </c>
      <c r="H49" s="31" t="s">
        <v>306</v>
      </c>
      <c r="I49" s="21" t="s">
        <v>307</v>
      </c>
      <c r="J49" s="98" t="s">
        <v>220</v>
      </c>
      <c r="K49" s="7"/>
    </row>
    <row r="50" spans="1:11" customFormat="1" ht="115.5" x14ac:dyDescent="0.55000000000000004">
      <c r="A50" s="99">
        <v>45</v>
      </c>
      <c r="B50" s="8" t="s">
        <v>92</v>
      </c>
      <c r="C50" s="12" t="s">
        <v>93</v>
      </c>
      <c r="D50" s="66" t="s">
        <v>14</v>
      </c>
      <c r="E50" s="66" t="s">
        <v>15</v>
      </c>
      <c r="F50" s="30">
        <v>1945</v>
      </c>
      <c r="G50" s="32">
        <v>487</v>
      </c>
      <c r="H50" s="31" t="s">
        <v>309</v>
      </c>
      <c r="I50" s="21" t="s">
        <v>308</v>
      </c>
      <c r="J50" s="98" t="s">
        <v>221</v>
      </c>
      <c r="K50" s="7"/>
    </row>
    <row r="51" spans="1:11" customFormat="1" ht="99" x14ac:dyDescent="0.55000000000000004">
      <c r="A51" s="99">
        <v>46</v>
      </c>
      <c r="B51" s="14" t="s">
        <v>94</v>
      </c>
      <c r="C51" s="8" t="s">
        <v>95</v>
      </c>
      <c r="D51" s="16" t="s">
        <v>76</v>
      </c>
      <c r="E51" s="16" t="s">
        <v>15</v>
      </c>
      <c r="F51" s="62">
        <v>2774</v>
      </c>
      <c r="G51" s="59">
        <v>1389</v>
      </c>
      <c r="H51" s="60" t="s">
        <v>200</v>
      </c>
      <c r="I51" s="69" t="s">
        <v>201</v>
      </c>
      <c r="J51" s="101" t="s">
        <v>202</v>
      </c>
      <c r="K51" s="7"/>
    </row>
    <row r="52" spans="1:11" customFormat="1" ht="66" x14ac:dyDescent="0.55000000000000004">
      <c r="A52" s="99">
        <v>47</v>
      </c>
      <c r="B52" s="14" t="s">
        <v>96</v>
      </c>
      <c r="C52" s="12" t="s">
        <v>97</v>
      </c>
      <c r="D52" s="66" t="s">
        <v>14</v>
      </c>
      <c r="E52" s="66" t="s">
        <v>15</v>
      </c>
      <c r="F52" s="30">
        <v>32841</v>
      </c>
      <c r="G52" s="32">
        <v>10947</v>
      </c>
      <c r="H52" s="31" t="s">
        <v>222</v>
      </c>
      <c r="I52" s="21" t="s">
        <v>224</v>
      </c>
      <c r="J52" s="98" t="s">
        <v>223</v>
      </c>
      <c r="K52" s="7"/>
    </row>
    <row r="53" spans="1:11" customFormat="1" ht="124" customHeight="1" x14ac:dyDescent="0.55000000000000004">
      <c r="A53" s="99">
        <v>48</v>
      </c>
      <c r="B53" s="14" t="s">
        <v>98</v>
      </c>
      <c r="C53" s="8" t="s">
        <v>99</v>
      </c>
      <c r="D53" s="3" t="s">
        <v>14</v>
      </c>
      <c r="E53" s="3" t="s">
        <v>15</v>
      </c>
      <c r="F53" s="62">
        <v>13493</v>
      </c>
      <c r="G53" s="59">
        <v>6747</v>
      </c>
      <c r="H53" s="60" t="s">
        <v>300</v>
      </c>
      <c r="I53" s="69" t="s">
        <v>160</v>
      </c>
      <c r="J53" s="101" t="s">
        <v>297</v>
      </c>
      <c r="K53" s="7"/>
    </row>
    <row r="54" spans="1:11" customFormat="1" ht="409.5" customHeight="1" x14ac:dyDescent="0.55000000000000004">
      <c r="A54" s="99">
        <v>49</v>
      </c>
      <c r="B54" s="14" t="s">
        <v>100</v>
      </c>
      <c r="C54" s="119" t="s">
        <v>101</v>
      </c>
      <c r="D54" s="3" t="s">
        <v>73</v>
      </c>
      <c r="E54" s="3" t="s">
        <v>15</v>
      </c>
      <c r="F54" s="40">
        <v>201018</v>
      </c>
      <c r="G54" s="44">
        <v>67006</v>
      </c>
      <c r="H54" s="120" t="s">
        <v>311</v>
      </c>
      <c r="I54" s="121" t="s">
        <v>312</v>
      </c>
      <c r="J54" s="100" t="s">
        <v>310</v>
      </c>
      <c r="K54" s="7"/>
    </row>
    <row r="55" spans="1:11" customFormat="1" ht="252.5" customHeight="1" x14ac:dyDescent="0.55000000000000004">
      <c r="A55" s="99">
        <v>50</v>
      </c>
      <c r="B55" s="13" t="s">
        <v>102</v>
      </c>
      <c r="C55" s="12" t="s">
        <v>103</v>
      </c>
      <c r="D55" s="3" t="s">
        <v>82</v>
      </c>
      <c r="E55" s="3" t="s">
        <v>15</v>
      </c>
      <c r="F55" s="92">
        <v>408588</v>
      </c>
      <c r="G55" s="117">
        <v>272395</v>
      </c>
      <c r="H55" s="122" t="s">
        <v>191</v>
      </c>
      <c r="I55" s="118" t="s">
        <v>192</v>
      </c>
      <c r="J55" s="123" t="s">
        <v>193</v>
      </c>
      <c r="K55" s="7"/>
    </row>
    <row r="56" spans="1:11" customFormat="1" ht="66" x14ac:dyDescent="0.55000000000000004">
      <c r="A56" s="99">
        <v>51</v>
      </c>
      <c r="B56" s="8" t="s">
        <v>104</v>
      </c>
      <c r="C56" s="8" t="s">
        <v>105</v>
      </c>
      <c r="D56" s="3" t="s">
        <v>14</v>
      </c>
      <c r="E56" s="3" t="s">
        <v>15</v>
      </c>
      <c r="F56" s="80">
        <v>857</v>
      </c>
      <c r="G56" s="81">
        <v>215</v>
      </c>
      <c r="H56" s="82" t="s">
        <v>194</v>
      </c>
      <c r="I56" s="83" t="s">
        <v>313</v>
      </c>
      <c r="J56" s="104" t="s">
        <v>187</v>
      </c>
      <c r="K56" s="7"/>
    </row>
    <row r="57" spans="1:11" customFormat="1" ht="66" x14ac:dyDescent="0.55000000000000004">
      <c r="A57" s="99">
        <v>52</v>
      </c>
      <c r="B57" s="13" t="s">
        <v>106</v>
      </c>
      <c r="C57" s="12" t="s">
        <v>107</v>
      </c>
      <c r="D57" s="3" t="s">
        <v>14</v>
      </c>
      <c r="E57" s="3" t="s">
        <v>334</v>
      </c>
      <c r="F57" s="113">
        <v>1603</v>
      </c>
      <c r="G57" s="125">
        <v>566</v>
      </c>
      <c r="H57" s="124" t="s">
        <v>203</v>
      </c>
      <c r="I57" s="116" t="s">
        <v>204</v>
      </c>
      <c r="J57" s="107" t="s">
        <v>199</v>
      </c>
      <c r="K57" s="7"/>
    </row>
    <row r="58" spans="1:11" customFormat="1" ht="132" x14ac:dyDescent="0.55000000000000004">
      <c r="A58" s="99">
        <v>53</v>
      </c>
      <c r="B58" s="8" t="s">
        <v>108</v>
      </c>
      <c r="C58" s="8" t="s">
        <v>109</v>
      </c>
      <c r="D58" s="19" t="s">
        <v>14</v>
      </c>
      <c r="E58" s="19" t="s">
        <v>15</v>
      </c>
      <c r="F58" s="30">
        <v>10337</v>
      </c>
      <c r="G58" s="32">
        <v>3446</v>
      </c>
      <c r="H58" s="31" t="s">
        <v>318</v>
      </c>
      <c r="I58" s="21" t="s">
        <v>341</v>
      </c>
      <c r="J58" s="98" t="s">
        <v>221</v>
      </c>
      <c r="K58" s="7"/>
    </row>
    <row r="59" spans="1:11" customFormat="1" ht="82.5" x14ac:dyDescent="0.55000000000000004">
      <c r="A59" s="99">
        <v>54</v>
      </c>
      <c r="B59" s="13" t="s">
        <v>108</v>
      </c>
      <c r="C59" s="11" t="s">
        <v>110</v>
      </c>
      <c r="D59" s="19" t="s">
        <v>14</v>
      </c>
      <c r="E59" s="19" t="s">
        <v>15</v>
      </c>
      <c r="F59" s="30">
        <v>2213</v>
      </c>
      <c r="G59" s="32">
        <v>738</v>
      </c>
      <c r="H59" s="31" t="s">
        <v>319</v>
      </c>
      <c r="I59" s="21" t="s">
        <v>225</v>
      </c>
      <c r="J59" s="98" t="s">
        <v>226</v>
      </c>
      <c r="K59" s="7"/>
    </row>
    <row r="60" spans="1:11" customFormat="1" ht="99" x14ac:dyDescent="0.55000000000000004">
      <c r="A60" s="99">
        <v>55</v>
      </c>
      <c r="B60" s="8" t="s">
        <v>108</v>
      </c>
      <c r="C60" s="12" t="s">
        <v>111</v>
      </c>
      <c r="D60" s="19" t="s">
        <v>14</v>
      </c>
      <c r="E60" s="19" t="s">
        <v>15</v>
      </c>
      <c r="F60" s="30">
        <v>360</v>
      </c>
      <c r="G60" s="32">
        <v>180</v>
      </c>
      <c r="H60" s="31" t="s">
        <v>227</v>
      </c>
      <c r="I60" s="21" t="s">
        <v>314</v>
      </c>
      <c r="J60" s="98" t="s">
        <v>228</v>
      </c>
      <c r="K60" s="7"/>
    </row>
    <row r="61" spans="1:11" customFormat="1" ht="66" x14ac:dyDescent="0.55000000000000004">
      <c r="A61" s="99">
        <v>56</v>
      </c>
      <c r="B61" s="13" t="s">
        <v>108</v>
      </c>
      <c r="C61" s="12" t="s">
        <v>112</v>
      </c>
      <c r="D61" s="19" t="s">
        <v>14</v>
      </c>
      <c r="E61" s="19" t="s">
        <v>15</v>
      </c>
      <c r="F61" s="30">
        <v>1958</v>
      </c>
      <c r="G61" s="32">
        <v>653</v>
      </c>
      <c r="H61" s="31" t="s">
        <v>320</v>
      </c>
      <c r="I61" s="21" t="s">
        <v>229</v>
      </c>
      <c r="J61" s="98" t="s">
        <v>221</v>
      </c>
      <c r="K61" s="7"/>
    </row>
    <row r="62" spans="1:11" customFormat="1" ht="99" x14ac:dyDescent="0.55000000000000004">
      <c r="A62" s="99">
        <v>57</v>
      </c>
      <c r="B62" s="8" t="s">
        <v>108</v>
      </c>
      <c r="C62" s="8" t="s">
        <v>113</v>
      </c>
      <c r="D62" s="19" t="s">
        <v>14</v>
      </c>
      <c r="E62" s="19" t="s">
        <v>15</v>
      </c>
      <c r="F62" s="30">
        <v>1208</v>
      </c>
      <c r="G62" s="34">
        <v>1208</v>
      </c>
      <c r="H62" s="26" t="s">
        <v>230</v>
      </c>
      <c r="I62" s="21" t="s">
        <v>231</v>
      </c>
      <c r="J62" s="98" t="s">
        <v>226</v>
      </c>
      <c r="K62" s="7"/>
    </row>
    <row r="63" spans="1:11" customFormat="1" ht="82.5" x14ac:dyDescent="0.55000000000000004">
      <c r="A63" s="99">
        <v>58</v>
      </c>
      <c r="B63" s="14" t="s">
        <v>108</v>
      </c>
      <c r="C63" s="11" t="s">
        <v>114</v>
      </c>
      <c r="D63" s="19" t="s">
        <v>14</v>
      </c>
      <c r="E63" s="19" t="s">
        <v>15</v>
      </c>
      <c r="F63" s="30">
        <v>95</v>
      </c>
      <c r="G63" s="32">
        <v>95</v>
      </c>
      <c r="H63" s="31" t="s">
        <v>321</v>
      </c>
      <c r="I63" s="21" t="s">
        <v>232</v>
      </c>
      <c r="J63" s="98" t="s">
        <v>226</v>
      </c>
      <c r="K63" s="7"/>
    </row>
    <row r="64" spans="1:11" customFormat="1" ht="82.5" x14ac:dyDescent="0.55000000000000004">
      <c r="A64" s="99">
        <v>59</v>
      </c>
      <c r="B64" s="14" t="s">
        <v>115</v>
      </c>
      <c r="C64" s="11" t="s">
        <v>116</v>
      </c>
      <c r="D64" s="19" t="s">
        <v>86</v>
      </c>
      <c r="E64" s="19" t="s">
        <v>15</v>
      </c>
      <c r="F64" s="30">
        <v>5963</v>
      </c>
      <c r="G64" s="32">
        <v>1491</v>
      </c>
      <c r="H64" s="31" t="s">
        <v>233</v>
      </c>
      <c r="I64" s="21" t="s">
        <v>234</v>
      </c>
      <c r="J64" s="98" t="s">
        <v>235</v>
      </c>
      <c r="K64" s="7"/>
    </row>
    <row r="65" spans="1:11" customFormat="1" ht="82.5" x14ac:dyDescent="0.55000000000000004">
      <c r="A65" s="99">
        <v>60</v>
      </c>
      <c r="B65" s="14" t="s">
        <v>115</v>
      </c>
      <c r="C65" s="11" t="s">
        <v>117</v>
      </c>
      <c r="D65" s="19" t="s">
        <v>118</v>
      </c>
      <c r="E65" s="19" t="s">
        <v>15</v>
      </c>
      <c r="F65" s="30">
        <v>12348</v>
      </c>
      <c r="G65" s="32">
        <v>3088</v>
      </c>
      <c r="H65" s="31" t="s">
        <v>236</v>
      </c>
      <c r="I65" s="21" t="s">
        <v>237</v>
      </c>
      <c r="J65" s="98" t="s">
        <v>235</v>
      </c>
      <c r="K65" s="7"/>
    </row>
    <row r="66" spans="1:11" customFormat="1" ht="106" customHeight="1" x14ac:dyDescent="0.55000000000000004">
      <c r="A66" s="99">
        <v>62</v>
      </c>
      <c r="B66" s="14" t="s">
        <v>120</v>
      </c>
      <c r="C66" s="11" t="s">
        <v>121</v>
      </c>
      <c r="D66" s="19" t="s">
        <v>14</v>
      </c>
      <c r="E66" s="19" t="s">
        <v>15</v>
      </c>
      <c r="F66" s="30">
        <v>962</v>
      </c>
      <c r="G66" s="32">
        <v>482</v>
      </c>
      <c r="H66" s="31" t="s">
        <v>322</v>
      </c>
      <c r="I66" s="21" t="s">
        <v>238</v>
      </c>
      <c r="J66" s="98" t="s">
        <v>226</v>
      </c>
      <c r="K66" s="7"/>
    </row>
    <row r="67" spans="1:11" customFormat="1" ht="111" customHeight="1" x14ac:dyDescent="0.55000000000000004">
      <c r="A67" s="99">
        <v>63</v>
      </c>
      <c r="B67" s="13" t="s">
        <v>120</v>
      </c>
      <c r="C67" s="11" t="s">
        <v>122</v>
      </c>
      <c r="D67" s="19" t="s">
        <v>14</v>
      </c>
      <c r="E67" s="19" t="s">
        <v>15</v>
      </c>
      <c r="F67" s="30">
        <v>843</v>
      </c>
      <c r="G67" s="34">
        <v>421</v>
      </c>
      <c r="H67" s="26" t="s">
        <v>322</v>
      </c>
      <c r="I67" s="21" t="s">
        <v>238</v>
      </c>
      <c r="J67" s="98" t="s">
        <v>226</v>
      </c>
      <c r="K67" s="7"/>
    </row>
    <row r="68" spans="1:11" customFormat="1" ht="117" customHeight="1" x14ac:dyDescent="0.55000000000000004">
      <c r="A68" s="99">
        <v>64</v>
      </c>
      <c r="B68" s="13" t="s">
        <v>120</v>
      </c>
      <c r="C68" s="12" t="s">
        <v>123</v>
      </c>
      <c r="D68" s="19" t="s">
        <v>14</v>
      </c>
      <c r="E68" s="19" t="s">
        <v>15</v>
      </c>
      <c r="F68" s="30">
        <v>104</v>
      </c>
      <c r="G68" s="34">
        <v>52</v>
      </c>
      <c r="H68" s="26" t="s">
        <v>323</v>
      </c>
      <c r="I68" s="21" t="s">
        <v>239</v>
      </c>
      <c r="J68" s="98" t="s">
        <v>226</v>
      </c>
      <c r="K68" s="7"/>
    </row>
    <row r="69" spans="1:11" customFormat="1" ht="115" customHeight="1" x14ac:dyDescent="0.55000000000000004">
      <c r="A69" s="99">
        <v>65</v>
      </c>
      <c r="B69" s="8" t="s">
        <v>120</v>
      </c>
      <c r="C69" s="8" t="s">
        <v>124</v>
      </c>
      <c r="D69" s="19" t="s">
        <v>14</v>
      </c>
      <c r="E69" s="19" t="s">
        <v>15</v>
      </c>
      <c r="F69" s="30">
        <v>352</v>
      </c>
      <c r="G69" s="32">
        <v>177</v>
      </c>
      <c r="H69" s="31" t="s">
        <v>324</v>
      </c>
      <c r="I69" s="21" t="s">
        <v>240</v>
      </c>
      <c r="J69" s="98" t="s">
        <v>226</v>
      </c>
      <c r="K69" s="7"/>
    </row>
    <row r="70" spans="1:11" customFormat="1" ht="99" x14ac:dyDescent="0.55000000000000004">
      <c r="A70" s="99">
        <v>66</v>
      </c>
      <c r="B70" s="14" t="s">
        <v>125</v>
      </c>
      <c r="C70" s="10" t="s">
        <v>126</v>
      </c>
      <c r="D70" s="3" t="s">
        <v>119</v>
      </c>
      <c r="E70" s="3" t="s">
        <v>212</v>
      </c>
      <c r="F70" s="40">
        <v>226447</v>
      </c>
      <c r="G70" s="44">
        <v>226447</v>
      </c>
      <c r="H70" s="47" t="s">
        <v>182</v>
      </c>
      <c r="I70" s="48" t="s">
        <v>162</v>
      </c>
      <c r="J70" s="100" t="s">
        <v>163</v>
      </c>
      <c r="K70" s="7"/>
    </row>
    <row r="71" spans="1:11" customFormat="1" ht="66" x14ac:dyDescent="0.55000000000000004">
      <c r="A71" s="99">
        <v>67</v>
      </c>
      <c r="B71" s="13" t="s">
        <v>127</v>
      </c>
      <c r="C71" s="15" t="s">
        <v>128</v>
      </c>
      <c r="D71" s="6" t="s">
        <v>15</v>
      </c>
      <c r="E71" s="6" t="s">
        <v>212</v>
      </c>
      <c r="F71" s="63">
        <v>59637</v>
      </c>
      <c r="G71" s="64">
        <v>59637</v>
      </c>
      <c r="H71" s="37" t="s">
        <v>325</v>
      </c>
      <c r="I71" s="37" t="s">
        <v>205</v>
      </c>
      <c r="J71" s="101" t="s">
        <v>199</v>
      </c>
      <c r="K71" s="7"/>
    </row>
    <row r="72" spans="1:11" customFormat="1" ht="66" x14ac:dyDescent="0.55000000000000004">
      <c r="A72" s="99">
        <v>68</v>
      </c>
      <c r="B72" s="13" t="s">
        <v>127</v>
      </c>
      <c r="C72" s="12" t="s">
        <v>129</v>
      </c>
      <c r="D72" s="3" t="s">
        <v>15</v>
      </c>
      <c r="E72" s="3" t="s">
        <v>212</v>
      </c>
      <c r="F72" s="62">
        <v>10129</v>
      </c>
      <c r="G72" s="61">
        <v>10129</v>
      </c>
      <c r="H72" s="37" t="s">
        <v>326</v>
      </c>
      <c r="I72" s="37" t="s">
        <v>206</v>
      </c>
      <c r="J72" s="101" t="s">
        <v>199</v>
      </c>
      <c r="K72" s="7"/>
    </row>
    <row r="73" spans="1:11" customFormat="1" ht="82.5" x14ac:dyDescent="0.55000000000000004">
      <c r="A73" s="99">
        <v>69</v>
      </c>
      <c r="B73" s="13" t="s">
        <v>130</v>
      </c>
      <c r="C73" s="12" t="s">
        <v>131</v>
      </c>
      <c r="D73" s="3" t="s">
        <v>15</v>
      </c>
      <c r="E73" s="3" t="s">
        <v>212</v>
      </c>
      <c r="F73" s="62">
        <v>1509</v>
      </c>
      <c r="G73" s="61">
        <v>755</v>
      </c>
      <c r="H73" s="65" t="s">
        <v>207</v>
      </c>
      <c r="I73" s="69" t="s">
        <v>208</v>
      </c>
      <c r="J73" s="101" t="s">
        <v>199</v>
      </c>
      <c r="K73" s="7"/>
    </row>
    <row r="74" spans="1:11" customFormat="1" ht="66" x14ac:dyDescent="0.55000000000000004">
      <c r="A74" s="99">
        <v>70</v>
      </c>
      <c r="B74" s="13" t="s">
        <v>132</v>
      </c>
      <c r="C74" s="12" t="s">
        <v>133</v>
      </c>
      <c r="D74" s="3" t="s">
        <v>119</v>
      </c>
      <c r="E74" s="3" t="s">
        <v>212</v>
      </c>
      <c r="F74" s="62">
        <v>7890</v>
      </c>
      <c r="G74" s="61">
        <v>3945</v>
      </c>
      <c r="H74" s="65" t="s">
        <v>327</v>
      </c>
      <c r="I74" s="69" t="s">
        <v>209</v>
      </c>
      <c r="J74" s="101" t="s">
        <v>210</v>
      </c>
      <c r="K74" s="7"/>
    </row>
    <row r="75" spans="1:11" customFormat="1" ht="66" x14ac:dyDescent="0.55000000000000004">
      <c r="A75" s="99">
        <v>71</v>
      </c>
      <c r="B75" s="8" t="s">
        <v>115</v>
      </c>
      <c r="C75" s="8" t="s">
        <v>134</v>
      </c>
      <c r="D75" s="68" t="s">
        <v>15</v>
      </c>
      <c r="E75" s="68" t="s">
        <v>15</v>
      </c>
      <c r="F75" s="30">
        <v>133333</v>
      </c>
      <c r="G75" s="34">
        <v>13333</v>
      </c>
      <c r="H75" s="26" t="s">
        <v>241</v>
      </c>
      <c r="I75" s="21" t="s">
        <v>242</v>
      </c>
      <c r="J75" s="98" t="s">
        <v>243</v>
      </c>
      <c r="K75" s="7"/>
    </row>
    <row r="76" spans="1:11" customFormat="1" ht="99" x14ac:dyDescent="0.55000000000000004">
      <c r="A76" s="99">
        <v>72</v>
      </c>
      <c r="B76" s="13" t="s">
        <v>108</v>
      </c>
      <c r="C76" s="11" t="s">
        <v>135</v>
      </c>
      <c r="D76" s="19" t="s">
        <v>15</v>
      </c>
      <c r="E76" s="19" t="s">
        <v>219</v>
      </c>
      <c r="F76" s="30">
        <v>13564</v>
      </c>
      <c r="G76" s="34">
        <v>4522</v>
      </c>
      <c r="H76" s="26" t="s">
        <v>328</v>
      </c>
      <c r="I76" s="21" t="s">
        <v>315</v>
      </c>
      <c r="J76" s="98" t="s">
        <v>244</v>
      </c>
      <c r="K76" s="7"/>
    </row>
    <row r="77" spans="1:11" customFormat="1" ht="82.5" x14ac:dyDescent="0.55000000000000004">
      <c r="A77" s="99">
        <v>73</v>
      </c>
      <c r="B77" s="8" t="s">
        <v>108</v>
      </c>
      <c r="C77" s="12" t="s">
        <v>136</v>
      </c>
      <c r="D77" s="19" t="s">
        <v>15</v>
      </c>
      <c r="E77" s="19" t="s">
        <v>212</v>
      </c>
      <c r="F77" s="87">
        <v>2378</v>
      </c>
      <c r="G77" s="126">
        <v>793</v>
      </c>
      <c r="H77" s="127" t="s">
        <v>329</v>
      </c>
      <c r="I77" s="22" t="s">
        <v>316</v>
      </c>
      <c r="J77" s="106" t="s">
        <v>244</v>
      </c>
      <c r="K77" s="7"/>
    </row>
    <row r="78" spans="1:11" customFormat="1" ht="99.5" thickBot="1" x14ac:dyDescent="0.6">
      <c r="A78" s="108">
        <v>74</v>
      </c>
      <c r="B78" s="109" t="s">
        <v>137</v>
      </c>
      <c r="C78" s="110" t="s">
        <v>138</v>
      </c>
      <c r="D78" s="111" t="s">
        <v>119</v>
      </c>
      <c r="E78" s="111" t="s">
        <v>212</v>
      </c>
      <c r="F78" s="128">
        <v>33527</v>
      </c>
      <c r="G78" s="129">
        <v>16765</v>
      </c>
      <c r="H78" s="130" t="s">
        <v>195</v>
      </c>
      <c r="I78" s="131" t="s">
        <v>317</v>
      </c>
      <c r="J78" s="132" t="s">
        <v>187</v>
      </c>
      <c r="K78" s="7"/>
    </row>
    <row r="79" spans="1:11" x14ac:dyDescent="0.55000000000000004">
      <c r="C79" s="95"/>
    </row>
  </sheetData>
  <autoFilter ref="A3:J78" xr:uid="{00000000-0001-0000-0000-000000000000}">
    <filterColumn colId="0">
      <colorFilter dxfId="22"/>
    </filterColumn>
    <filterColumn colId="5" showButton="0"/>
    <filterColumn colId="6" showButton="0"/>
    <filterColumn colId="7" showButton="0"/>
  </autoFilter>
  <mergeCells count="10">
    <mergeCell ref="J3:J5"/>
    <mergeCell ref="F3:I3"/>
    <mergeCell ref="I4:I5"/>
    <mergeCell ref="F4:F5"/>
    <mergeCell ref="H4:H5"/>
    <mergeCell ref="A3:A5"/>
    <mergeCell ref="B3:B5"/>
    <mergeCell ref="C3:C5"/>
    <mergeCell ref="D3:D5"/>
    <mergeCell ref="E3:E5"/>
  </mergeCells>
  <phoneticPr fontId="1"/>
  <dataValidations count="1">
    <dataValidation allowBlank="1" showInputMessage="1" showErrorMessage="1" prompt="国庫補助事業の場合は、事業名一覧から、対象国庫補助事業名をコピーして貼り付けてください。" sqref="B6:B78" xr:uid="{7416AF9E-7C9C-4C5E-905F-FCD257667662}"/>
  </dataValidations>
  <pageMargins left="0.70866141732283472" right="0.70866141732283472" top="0.74803149606299213" bottom="0.74803149606299213" header="0.31496062992125984" footer="0.31496062992125984"/>
  <pageSetup paperSize="8" scale="51"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2" id="{AFA08DEC-6D22-4D01-8613-82717E7BBE7C}">
            <xm:f>B6&lt;&gt;'https://gunmanw.sharepoint.com/Users/mori-hi.PREF/OneDrive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B6:B7 B18:B22 B24:B25 B35 B10:B16 B30:B32 B27:B28 B38:B78</xm:sqref>
        </x14:conditionalFormatting>
        <x14:conditionalFormatting xmlns:xm="http://schemas.microsoft.com/office/excel/2006/main">
          <x14:cfRule type="expression" priority="21" id="{CD764459-9F38-4339-A0F1-DB5B16DABC40}">
            <xm:f>C6&lt;&gt;'https://gunmanw.sharepoint.com/Users/mori-hi.PREF/OneDrive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C6:C7 C18:C22 C24:C25 C35 C10:C16 C30:C32 C27:C28 C38:C78</xm:sqref>
        </x14:conditionalFormatting>
        <x14:conditionalFormatting xmlns:xm="http://schemas.microsoft.com/office/excel/2006/main">
          <x14:cfRule type="expression" priority="20" id="{DC773C09-8CE8-4173-A81F-883600818558}">
            <xm:f>B17&lt;&gt;'https://gunmanw.sharepoint.com/Users/mori-hi.PREF/OneDrive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B17</xm:sqref>
        </x14:conditionalFormatting>
        <x14:conditionalFormatting xmlns:xm="http://schemas.microsoft.com/office/excel/2006/main">
          <x14:cfRule type="expression" priority="19" id="{18ABC16A-7B24-4224-9711-EE4A9AD88140}">
            <xm:f>C17&lt;&gt;'https://gunmanw.sharepoint.com/Users/mori-hi.PREF/OneDrive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C17</xm:sqref>
        </x14:conditionalFormatting>
        <x14:conditionalFormatting xmlns:xm="http://schemas.microsoft.com/office/excel/2006/main">
          <x14:cfRule type="expression" priority="18" id="{C564C358-6E60-4AF2-BDFF-EF8C2E0DB7B2}">
            <xm:f>B23&lt;&gt;'https://gunmanw.sharepoint.com/Users/mori-hi.PREF/OneDrive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B23</xm:sqref>
        </x14:conditionalFormatting>
        <x14:conditionalFormatting xmlns:xm="http://schemas.microsoft.com/office/excel/2006/main">
          <x14:cfRule type="expression" priority="17" id="{669520DA-58AD-4ED7-9F83-2E83F98F61D2}">
            <xm:f>C23&lt;&gt;'https://gunmanw.sharepoint.com/Users/mori-hi.PREF/OneDrive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C23</xm:sqref>
        </x14:conditionalFormatting>
        <x14:conditionalFormatting xmlns:xm="http://schemas.microsoft.com/office/excel/2006/main">
          <x14:cfRule type="expression" priority="16" id="{CA02F3B1-79D5-4C9C-AD5A-90A636EF768A}">
            <xm:f>B33&lt;&gt;'https://gunmanw.sharepoint.com/Users/mori-hi.PREF/OneDrive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B33</xm:sqref>
        </x14:conditionalFormatting>
        <x14:conditionalFormatting xmlns:xm="http://schemas.microsoft.com/office/excel/2006/main">
          <x14:cfRule type="expression" priority="15" id="{77381A18-1600-4676-937F-81DFEAABA178}">
            <xm:f>C33&lt;&gt;'https://gunmanw.sharepoint.com/Users/mori-hi.PREF/OneDrive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C33</xm:sqref>
        </x14:conditionalFormatting>
        <x14:conditionalFormatting xmlns:xm="http://schemas.microsoft.com/office/excel/2006/main">
          <x14:cfRule type="expression" priority="14" id="{E8D43981-46CF-4B06-A12D-A35A38E0E424}">
            <xm:f>B8&lt;&gt;'https://gunmanw.sharepoint.com/Users/mori-hi.PREF/OneDrive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B8</xm:sqref>
        </x14:conditionalFormatting>
        <x14:conditionalFormatting xmlns:xm="http://schemas.microsoft.com/office/excel/2006/main">
          <x14:cfRule type="expression" priority="13" id="{E5A5AFA2-5630-482A-994C-81CAABA9C630}">
            <xm:f>C8&lt;&gt;'https://gunmanw.sharepoint.com/Users/mori-hi.PREF/OneDrive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C8</xm:sqref>
        </x14:conditionalFormatting>
        <x14:conditionalFormatting xmlns:xm="http://schemas.microsoft.com/office/excel/2006/main">
          <x14:cfRule type="expression" priority="12" id="{B2D40093-EA57-4367-9AEE-D208AA20DFD2}">
            <xm:f>B9&lt;&gt;'https://gunmanw.sharepoint.com/Users/mori-hi.PREF/OneDrive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B9</xm:sqref>
        </x14:conditionalFormatting>
        <x14:conditionalFormatting xmlns:xm="http://schemas.microsoft.com/office/excel/2006/main">
          <x14:cfRule type="expression" priority="11" id="{35D6286B-AD07-4DAB-8CFC-21BE15E5FD08}">
            <xm:f>C9&lt;&gt;'https://gunmanw.sharepoint.com/Users/mori-hi.PREF/OneDrive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C9</xm:sqref>
        </x14:conditionalFormatting>
        <x14:conditionalFormatting xmlns:xm="http://schemas.microsoft.com/office/excel/2006/main">
          <x14:cfRule type="expression" priority="10" id="{E0AD5219-BDF2-4DF1-8970-2E1250E2EAC4}">
            <xm:f>B29&lt;&gt;'https://gunmanw.sharepoint.com/Users/mori-hi.PREF/OneDrive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B29</xm:sqref>
        </x14:conditionalFormatting>
        <x14:conditionalFormatting xmlns:xm="http://schemas.microsoft.com/office/excel/2006/main">
          <x14:cfRule type="expression" priority="9" id="{4492656C-CE35-46F7-BA0D-52532C142C84}">
            <xm:f>C29&lt;&gt;'https://gunmanw.sharepoint.com/Users/mori-hi.PREF/OneDrive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C29</xm:sqref>
        </x14:conditionalFormatting>
        <x14:conditionalFormatting xmlns:xm="http://schemas.microsoft.com/office/excel/2006/main">
          <x14:cfRule type="expression" priority="8" id="{EE365BB5-6894-4C34-9FCC-01496E66C4BA}">
            <xm:f>B34&lt;&gt;'https://gunmanw.sharepoint.com/Users/mori-hi.PREF/OneDrive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B34</xm:sqref>
        </x14:conditionalFormatting>
        <x14:conditionalFormatting xmlns:xm="http://schemas.microsoft.com/office/excel/2006/main">
          <x14:cfRule type="expression" priority="7" id="{081F9E45-A334-4744-974D-7F088E598670}">
            <xm:f>C34&lt;&gt;'https://gunmanw.sharepoint.com/Users/mori-hi.PREF/OneDrive - 群馬県/総務部-財政課/03-交付税係/24-14地方創生臨時交付金（R5コロナ対応）/50-効果検証/01-検討/参考資料/[【参考】10000_群馬県_r2.xlsx]編集しないでください'!#REF!</xm:f>
            <x14:dxf>
              <fill>
                <patternFill>
                  <bgColor theme="5" tint="0.79998168889431442"/>
                </patternFill>
              </fill>
            </x14:dxf>
          </x14:cfRule>
          <xm:sqref>C34</xm:sqref>
        </x14:conditionalFormatting>
        <x14:conditionalFormatting xmlns:xm="http://schemas.microsoft.com/office/excel/2006/main">
          <x14:cfRule type="expression" priority="6" id="{FDB661A3-8D2C-44BE-9E37-3F20D0A267D3}">
            <xm:f>B26&lt;&gt;'\Users\mori-hi.PREF\Documents\01-検討\参考資料\[【参考】10000_群馬県_r2.xlsx]編集しないでください'!#REF!</xm:f>
            <x14:dxf>
              <fill>
                <patternFill>
                  <bgColor theme="5" tint="0.79998168889431442"/>
                </patternFill>
              </fill>
            </x14:dxf>
          </x14:cfRule>
          <xm:sqref>B26</xm:sqref>
        </x14:conditionalFormatting>
        <x14:conditionalFormatting xmlns:xm="http://schemas.microsoft.com/office/excel/2006/main">
          <x14:cfRule type="expression" priority="5" id="{F2D48B7D-FC72-4A35-9C5C-5FF4BC50F611}">
            <xm:f>C26&lt;&gt;'\Users\mori-hi.PREF\Documents\01-検討\参考資料\[【参考】10000_群馬県_r2.xlsx]編集しないでください'!#REF!</xm:f>
            <x14:dxf>
              <fill>
                <patternFill>
                  <bgColor theme="5" tint="0.79998168889431442"/>
                </patternFill>
              </fill>
            </x14:dxf>
          </x14:cfRule>
          <xm:sqref>C26</xm:sqref>
        </x14:conditionalFormatting>
        <x14:conditionalFormatting xmlns:xm="http://schemas.microsoft.com/office/excel/2006/main">
          <x14:cfRule type="expression" priority="4" id="{429561D2-41CA-4860-9525-5BAD7E295231}">
            <xm:f>B37&lt;&gt;'\Users\mori-hi.PREF\Documents\01-検討\参考資料\[【参考】10000_群馬県_r2.xlsx]編集しないでください'!#REF!</xm:f>
            <x14:dxf>
              <fill>
                <patternFill>
                  <bgColor theme="5" tint="0.79998168889431442"/>
                </patternFill>
              </fill>
            </x14:dxf>
          </x14:cfRule>
          <xm:sqref>B37</xm:sqref>
        </x14:conditionalFormatting>
        <x14:conditionalFormatting xmlns:xm="http://schemas.microsoft.com/office/excel/2006/main">
          <x14:cfRule type="expression" priority="3" id="{B4958D89-17D9-4118-8506-DD0E6179789E}">
            <xm:f>C37&lt;&gt;'\Users\mori-hi.PREF\Documents\01-検討\参考資料\[【参考】10000_群馬県_r2.xlsx]編集しないでください'!#REF!</xm:f>
            <x14:dxf>
              <fill>
                <patternFill>
                  <bgColor theme="5" tint="0.79998168889431442"/>
                </patternFill>
              </fill>
            </x14:dxf>
          </x14:cfRule>
          <xm:sqref>C37</xm:sqref>
        </x14:conditionalFormatting>
        <x14:conditionalFormatting xmlns:xm="http://schemas.microsoft.com/office/excel/2006/main">
          <x14:cfRule type="expression" priority="2" id="{31ADB62D-A61F-43A4-AE92-5D738325EFA3}">
            <xm:f>B36&lt;&gt;'\Users\mori-hi.PREF\Documents\01-検討\参考資料\[【参考】10000_群馬県_r2.xlsx]編集しないでください'!#REF!</xm:f>
            <x14:dxf>
              <fill>
                <patternFill>
                  <bgColor theme="5" tint="0.79998168889431442"/>
                </patternFill>
              </fill>
            </x14:dxf>
          </x14:cfRule>
          <xm:sqref>B36</xm:sqref>
        </x14:conditionalFormatting>
        <x14:conditionalFormatting xmlns:xm="http://schemas.microsoft.com/office/excel/2006/main">
          <x14:cfRule type="expression" priority="1" id="{935869C2-BFF5-477B-A8C7-860312F67543}">
            <xm:f>C36&lt;&gt;'\Users\mori-hi.PREF\Documents\01-検討\参考資料\[【参考】10000_群馬県_r2.xlsx]編集しないでください'!#REF!</xm:f>
            <x14:dxf>
              <fill>
                <patternFill>
                  <bgColor theme="5" tint="0.79998168889431442"/>
                </patternFill>
              </fill>
            </x14:dxf>
          </x14:cfRule>
          <xm:sqref>C36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令和２年度実施計画分</vt:lpstr>
      <vt:lpstr>令和２年度実施計画分!Print_Area</vt:lpstr>
      <vt:lpstr>令和２年度実施計画分!Print_Titles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2024-03-19T07:18:39Z</dcterms:created>
  <dcterms:modified xsi:type="dcterms:W3CDTF">2024-03-19T07:19:04Z</dcterms:modified>
  <cp:category/>
  <cp:contentStatus/>
</cp:coreProperties>
</file>