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12 みどり市■\"/>
    </mc:Choice>
  </mc:AlternateContent>
  <xr:revisionPtr revIDLastSave="0" documentId="13_ncr:1_{9E44F637-4E1F-452E-BB63-EE60E65D6589}" xr6:coauthVersionLast="36" xr6:coauthVersionMax="36" xr10:uidLastSave="{00000000-0000-0000-0000-000000000000}"/>
  <workbookProtection workbookAlgorithmName="SHA-512" workbookHashValue="SGLtu/8KklYt8PexvcFHwQgO0X4yiHZ8+3Mv4gxM5o6JthM6PJia65WewI4zLclCu/RIot0qTy8eidM0dAzi3A==" workbookSaltValue="nubbL+8v0VY81zYzyL67ww==" workbookSpinCount="100000" lockStructure="1"/>
  <bookViews>
    <workbookView xWindow="0" yWindow="0" windowWidth="19200" windowHeight="686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126" i="4" s="1"/>
  <c r="EX9" i="5"/>
  <c r="CY9" i="5"/>
  <c r="C126" i="4" s="1"/>
  <c r="MK8" i="5"/>
  <c r="MJ8" i="5"/>
  <c r="MA8" i="5"/>
  <c r="LZ8" i="5"/>
  <c r="LQ8" i="5"/>
  <c r="LP8" i="5"/>
  <c r="LG8" i="5"/>
  <c r="LF8" i="5"/>
  <c r="KW8" i="5"/>
  <c r="KV8" i="5"/>
  <c r="KU8" i="5"/>
  <c r="KL8" i="5"/>
  <c r="KK8" i="5"/>
  <c r="KB8" i="5"/>
  <c r="KA8" i="5"/>
  <c r="JR8" i="5"/>
  <c r="JQ8" i="5"/>
  <c r="JH8" i="5"/>
  <c r="JG8" i="5"/>
  <c r="IX8" i="5"/>
  <c r="IW8" i="5"/>
  <c r="IV8" i="5"/>
  <c r="IM8" i="5"/>
  <c r="IL8" i="5"/>
  <c r="IC8" i="5"/>
  <c r="IG12" i="5" s="1"/>
  <c r="LK102" i="4" s="1"/>
  <c r="IB8" i="5"/>
  <c r="HS8" i="5"/>
  <c r="HR8" i="5"/>
  <c r="HI8" i="5"/>
  <c r="HI12" i="5" s="1"/>
  <c r="HH8" i="5"/>
  <c r="GY8" i="5"/>
  <c r="HB12" i="5" s="1"/>
  <c r="GX8" i="5"/>
  <c r="GW8" i="5"/>
  <c r="GM8" i="5"/>
  <c r="GC8" i="5"/>
  <c r="FS8" i="5"/>
  <c r="FI8" i="5"/>
  <c r="EY8" i="5"/>
  <c r="EX8" i="5"/>
  <c r="EN8" i="5"/>
  <c r="ED8" i="5"/>
  <c r="DT8" i="5"/>
  <c r="DJ8" i="5"/>
  <c r="CZ8" i="5"/>
  <c r="CY8" i="5"/>
  <c r="CO8" i="5"/>
  <c r="CE8" i="5"/>
  <c r="BT8" i="5"/>
  <c r="BI8" i="5"/>
  <c r="AX8" i="5"/>
  <c r="AX6" i="5"/>
  <c r="AW6" i="5"/>
  <c r="AV6" i="5"/>
  <c r="AU6" i="5"/>
  <c r="HC16" i="4" s="1"/>
  <c r="AT6" i="5"/>
  <c r="AS6" i="5"/>
  <c r="AR6" i="5"/>
  <c r="AQ6" i="5"/>
  <c r="AP6" i="5"/>
  <c r="AO6" i="5"/>
  <c r="AN6" i="5"/>
  <c r="AM6" i="5"/>
  <c r="DB15" i="4" s="1"/>
  <c r="AL6" i="5"/>
  <c r="AK6" i="5"/>
  <c r="AJ6" i="5"/>
  <c r="AI6" i="5"/>
  <c r="AH6" i="5"/>
  <c r="AG6" i="5"/>
  <c r="AF6" i="5"/>
  <c r="AE6" i="5"/>
  <c r="FT13" i="4" s="1"/>
  <c r="AD6" i="5"/>
  <c r="AC6" i="5"/>
  <c r="AB6" i="5"/>
  <c r="AA6" i="5"/>
  <c r="Z6" i="5"/>
  <c r="Y6" i="5"/>
  <c r="X6" i="5"/>
  <c r="W6" i="5"/>
  <c r="BS12" i="4" s="1"/>
  <c r="V6" i="5"/>
  <c r="U6" i="5"/>
  <c r="T6" i="5"/>
  <c r="S6" i="5"/>
  <c r="R6" i="5"/>
  <c r="Q6" i="5"/>
  <c r="B7" i="4" s="1"/>
  <c r="P6" i="5"/>
  <c r="O6" i="5"/>
  <c r="EJ5" i="4" s="1"/>
  <c r="N6" i="5"/>
  <c r="M6" i="5"/>
  <c r="GN8" i="5" s="1"/>
  <c r="L6" i="5"/>
  <c r="K6" i="5"/>
  <c r="J6" i="5"/>
  <c r="I6" i="5"/>
  <c r="B3" i="4" s="1"/>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IU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FT16" i="4"/>
  <c r="EK16" i="4"/>
  <c r="DB16" i="4"/>
  <c r="BS16" i="4"/>
  <c r="HC15" i="4"/>
  <c r="FT15" i="4"/>
  <c r="EK15" i="4"/>
  <c r="BS15" i="4"/>
  <c r="HC14" i="4"/>
  <c r="FT14" i="4"/>
  <c r="EK14" i="4"/>
  <c r="DB14" i="4"/>
  <c r="BS14" i="4"/>
  <c r="HC13" i="4"/>
  <c r="EK13" i="4"/>
  <c r="DB13" i="4"/>
  <c r="BS13" i="4"/>
  <c r="HC12" i="4"/>
  <c r="FT12" i="4"/>
  <c r="EK12" i="4"/>
  <c r="DB12" i="4"/>
  <c r="EK11" i="4"/>
  <c r="BS9" i="4"/>
  <c r="HA7" i="4"/>
  <c r="HA5" i="4"/>
  <c r="BS5" i="4"/>
  <c r="B5" i="4"/>
  <c r="HA3" i="4"/>
  <c r="EJ3" i="4"/>
  <c r="BS3" i="4"/>
  <c r="B1"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GP18" i="5"/>
  <c r="GO18" i="5"/>
  <c r="GR18" i="5"/>
  <c r="GN18" i="5"/>
  <c r="GQ18" i="5"/>
  <c r="GQ12" i="5"/>
  <c r="GL118" i="4" s="1"/>
  <c r="GP12" i="5"/>
  <c r="FU118" i="4" s="1"/>
  <c r="GO12" i="5"/>
  <c r="FD118" i="4" s="1"/>
  <c r="GR12" i="5"/>
  <c r="HC118" i="4" s="1"/>
  <c r="GN12" i="5"/>
  <c r="EM118" i="4" s="1"/>
  <c r="FJ8" i="5"/>
  <c r="GD8" i="5"/>
  <c r="JB18" i="5"/>
  <c r="IX18" i="5"/>
  <c r="JA18" i="5"/>
  <c r="IY12" i="5"/>
  <c r="NU57" i="4" s="1"/>
  <c r="IZ18" i="5"/>
  <c r="IY18" i="5"/>
  <c r="JA12" i="5"/>
  <c r="PC57" i="4" s="1"/>
  <c r="JT18" i="5"/>
  <c r="JV12" i="5"/>
  <c r="PT87" i="4" s="1"/>
  <c r="JR12" i="5"/>
  <c r="ND87" i="4" s="1"/>
  <c r="JS18" i="5"/>
  <c r="JU12" i="5"/>
  <c r="PC87" i="4" s="1"/>
  <c r="JV18" i="5"/>
  <c r="JR18" i="5"/>
  <c r="JT12" i="5"/>
  <c r="OL87" i="4" s="1"/>
  <c r="JU18" i="5"/>
  <c r="JS12" i="5"/>
  <c r="NU87" i="4" s="1"/>
  <c r="KP18" i="5"/>
  <c r="KL18" i="5"/>
  <c r="KN12" i="5"/>
  <c r="OL118" i="4" s="1"/>
  <c r="KO18" i="5"/>
  <c r="KM12" i="5"/>
  <c r="NU118" i="4" s="1"/>
  <c r="KN18" i="5"/>
  <c r="KP12" i="5"/>
  <c r="PT118" i="4" s="1"/>
  <c r="KL12" i="5"/>
  <c r="ND118" i="4" s="1"/>
  <c r="KM18" i="5"/>
  <c r="KO12" i="5"/>
  <c r="PC118" i="4" s="1"/>
  <c r="E10" i="5"/>
  <c r="HM12" i="5"/>
  <c r="LK72" i="4" s="1"/>
  <c r="IE12" i="5"/>
  <c r="KC102" i="4" s="1"/>
  <c r="IX12" i="5"/>
  <c r="ND57" i="4" s="1"/>
  <c r="GZ18" i="5"/>
  <c r="HC18" i="5"/>
  <c r="GY18" i="5"/>
  <c r="HB18" i="5"/>
  <c r="HA18" i="5"/>
  <c r="HV18" i="5"/>
  <c r="HU18" i="5"/>
  <c r="HW12" i="5"/>
  <c r="LK87" i="4" s="1"/>
  <c r="HS12" i="5"/>
  <c r="IU87" i="4" s="1"/>
  <c r="HT18" i="5"/>
  <c r="HW18" i="5"/>
  <c r="HS18" i="5"/>
  <c r="HU12" i="5"/>
  <c r="KC87" i="4" s="1"/>
  <c r="IN18" i="5"/>
  <c r="IQ18" i="5"/>
  <c r="IM18" i="5"/>
  <c r="IO12" i="5"/>
  <c r="KC118" i="4" s="1"/>
  <c r="IP18" i="5"/>
  <c r="IO18" i="5"/>
  <c r="IQ12" i="5"/>
  <c r="LK118" i="4" s="1"/>
  <c r="IM12" i="5"/>
  <c r="IU118" i="4" s="1"/>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F10" i="5"/>
  <c r="GY12" i="5"/>
  <c r="IU57" i="4" s="1"/>
  <c r="HC12" i="5"/>
  <c r="LK57" i="4" s="1"/>
  <c r="HT12" i="5"/>
  <c r="JL87" i="4" s="1"/>
  <c r="IZ12" i="5"/>
  <c r="OL57" i="4" s="1"/>
  <c r="EZ8" i="5"/>
  <c r="FT8" i="5"/>
  <c r="JK18" i="5"/>
  <c r="JI12" i="5"/>
  <c r="NU72" i="4" s="1"/>
  <c r="JJ18" i="5"/>
  <c r="JL12" i="5"/>
  <c r="PT72" i="4" s="1"/>
  <c r="JH12" i="5"/>
  <c r="ND72" i="4" s="1"/>
  <c r="JI18" i="5"/>
  <c r="JL18" i="5"/>
  <c r="JH18" i="5"/>
  <c r="JJ12" i="5"/>
  <c r="OL72" i="4" s="1"/>
  <c r="KC18" i="5"/>
  <c r="KE12" i="5"/>
  <c r="PC102" i="4" s="1"/>
  <c r="KF18" i="5"/>
  <c r="KB18" i="5"/>
  <c r="KD12" i="5"/>
  <c r="OL102" i="4" s="1"/>
  <c r="KE18" i="5"/>
  <c r="KC12" i="5"/>
  <c r="NU102" i="4" s="1"/>
  <c r="KD18" i="5"/>
  <c r="KF12" i="5"/>
  <c r="PT102" i="4" s="1"/>
  <c r="KB12" i="5"/>
  <c r="ND102" i="4" s="1"/>
  <c r="C10" i="5"/>
  <c r="GZ12" i="5"/>
  <c r="JL57" i="4" s="1"/>
  <c r="HV12" i="5"/>
  <c r="KT87" i="4" s="1"/>
  <c r="IN12" i="5"/>
  <c r="JL118" i="4" s="1"/>
  <c r="JB12" i="5"/>
  <c r="PT57" i="4" s="1"/>
  <c r="HM18" i="5"/>
  <c r="HI18" i="5"/>
  <c r="HL18" i="5"/>
  <c r="HJ12" i="5"/>
  <c r="JL72" i="4" s="1"/>
  <c r="HK18" i="5"/>
  <c r="HJ18" i="5"/>
  <c r="HL12" i="5"/>
  <c r="KT72" i="4" s="1"/>
  <c r="IE18" i="5"/>
  <c r="ID18" i="5"/>
  <c r="IF12" i="5"/>
  <c r="KT102" i="4" s="1"/>
  <c r="IG18" i="5"/>
  <c r="IC18" i="5"/>
  <c r="IF18" i="5"/>
  <c r="ID12" i="5"/>
  <c r="JL102" i="4" s="1"/>
  <c r="KZ18" i="5"/>
  <c r="KX12" i="5"/>
  <c r="SC57" i="4" s="1"/>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HA12" i="5"/>
  <c r="KC57" i="4" s="1"/>
  <c r="HK12" i="5"/>
  <c r="KC72" i="4" s="1"/>
  <c r="IC12" i="5"/>
  <c r="IU102" i="4" s="1"/>
  <c r="IP12" i="5"/>
  <c r="KT118" i="4" s="1"/>
  <c r="JK12" i="5"/>
  <c r="PC72" i="4" s="1"/>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DB11" i="4"/>
  <c r="FX18" i="5"/>
  <c r="FT18" i="5"/>
  <c r="FW18" i="5"/>
  <c r="FV18" i="5"/>
  <c r="FU18" i="5"/>
  <c r="FU12" i="5"/>
  <c r="FD87" i="4" s="1"/>
  <c r="FX12" i="5"/>
  <c r="HC87" i="4" s="1"/>
  <c r="FT12" i="5"/>
  <c r="EM87" i="4" s="1"/>
  <c r="FW12" i="5"/>
  <c r="GL87" i="4" s="1"/>
  <c r="FV12" i="5"/>
  <c r="FU87" i="4" s="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FT11" i="4"/>
  <c r="GG18" i="5"/>
  <c r="GF18" i="5"/>
  <c r="GE18" i="5"/>
  <c r="GH18" i="5"/>
  <c r="GD18" i="5"/>
  <c r="GH12" i="5"/>
  <c r="HC102" i="4" s="1"/>
  <c r="GD12" i="5"/>
  <c r="EM102" i="4" s="1"/>
  <c r="GG12" i="5"/>
  <c r="GL102" i="4" s="1"/>
  <c r="GF12" i="5"/>
  <c r="FU102" i="4" s="1"/>
  <c r="GE12" i="5"/>
  <c r="FD102" i="4" s="1"/>
  <c r="FB18" i="5"/>
  <c r="FA18" i="5"/>
  <c r="FD18" i="5"/>
  <c r="EZ18" i="5"/>
  <c r="FC18" i="5"/>
  <c r="FC12" i="5"/>
  <c r="GL57" i="4" s="1"/>
  <c r="FB12" i="5"/>
  <c r="FU57" i="4" s="1"/>
  <c r="FA12" i="5"/>
  <c r="FD57" i="4" s="1"/>
  <c r="FD12" i="5"/>
  <c r="HC57" i="4" s="1"/>
  <c r="EZ12" i="5"/>
  <c r="EM57" i="4" s="1"/>
  <c r="FK18" i="5"/>
  <c r="FN18" i="5"/>
  <c r="FJ18" i="5"/>
  <c r="FM18" i="5"/>
  <c r="FL18" i="5"/>
  <c r="FL12" i="5"/>
  <c r="FU72" i="4" s="1"/>
  <c r="FK12" i="5"/>
  <c r="FD72" i="4" s="1"/>
  <c r="FN12" i="5"/>
  <c r="HC72" i="4" s="1"/>
  <c r="FJ12" i="5"/>
  <c r="EM72" i="4" s="1"/>
  <c r="FM12" i="5"/>
  <c r="GL72" i="4" s="1"/>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HC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BS11" i="4"/>
</calcChain>
</file>

<file path=xl/sharedStrings.xml><?xml version="1.0" encoding="utf-8"?>
<sst xmlns="http://schemas.openxmlformats.org/spreadsheetml/2006/main" count="1046" uniqueCount="276">
  <si>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</si>
  <si>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</si>
  <si>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</si>
  <si>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</si>
  <si>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</si>
  <si>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</si>
  <si>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</si>
  <si>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</si>
  <si>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</si>
  <si>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</si>
  <si>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</si>
  <si>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</si>
  <si>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</si>
  <si>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</si>
  <si>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</si>
  <si>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</si>
  <si>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</si>
  <si>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</si>
  <si>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</si>
  <si>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</si>
  <si>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</si>
  <si>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</si>
  <si>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</si>
  <si>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</si>
  <si>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</si>
  <si>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</si>
  <si>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</si>
  <si>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</si>
  <si>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</si>
  <si>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</si>
  <si>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</si>
  <si>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</si>
  <si>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</si>
  <si>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</si>
  <si>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</si>
  <si>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</si>
  <si>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</si>
  <si>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</si>
  <si>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</si>
  <si>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</si>
  <si>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</si>
  <si>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</si>
  <si>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</si>
  <si>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</si>
  <si>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</si>
  <si>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</si>
  <si>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</si>
  <si>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</si>
  <si>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</si>
  <si>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</si>
  <si>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</si>
  <si>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</si>
  <si>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</si>
  <si>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</si>
  <si>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</si>
  <si>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</si>
  <si>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</si>
  <si>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</si>
  <si>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</si>
  <si>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</si>
  <si>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</si>
  <si>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</si>
  <si>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</si>
  <si>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</si>
  <si>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</si>
  <si>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</si>
  <si>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</si>
  <si>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</si>
  <si>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</si>
  <si>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</si>
  <si>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</si>
  <si>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</si>
  <si>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</si>
  <si>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</si>
  <si>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</si>
  <si>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</si>
  <si>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</si>
  <si>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</si>
  <si>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</si>
  <si>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</si>
  <si>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</si>
  <si>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</si>
  <si>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</si>
  <si>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</si>
  <si>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</si>
  <si>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</si>
  <si>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</si>
  <si>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</si>
  <si>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</si>
  <si>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</si>
  <si>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</si>
  <si>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</si>
  <si>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</si>
  <si>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</si>
  <si>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</si>
  <si>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</si>
  <si>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</si>
  <si>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</si>
  <si>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</si>
  <si>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</si>
  <si>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</si>
  <si>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</si>
  <si>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</si>
  <si>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</si>
  <si>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</si>
  <si>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</si>
  <si>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</si>
  <si>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</si>
  <si>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</si>
  <si>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</si>
  <si>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</si>
  <si>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</si>
  <si>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</si>
  <si>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</si>
  <si>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</si>
  <si>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</si>
  <si>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</si>
  <si>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</si>
  <si>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</si>
  <si>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</si>
  <si>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</si>
  <si>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</si>
  <si>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</si>
  <si>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</si>
  <si>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</si>
  <si>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</si>
  <si>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102121</t>
  </si>
  <si>
    <t>47</t>
  </si>
  <si>
    <t>04</t>
  </si>
  <si>
    <t>0</t>
  </si>
  <si>
    <t>000</t>
  </si>
  <si>
    <t>群馬県　みどり市</t>
  </si>
  <si>
    <t>法非適用</t>
  </si>
  <si>
    <t>電気事業</t>
  </si>
  <si>
    <t>非設置</t>
  </si>
  <si>
    <t>該当数値なし</t>
  </si>
  <si>
    <t>-</t>
  </si>
  <si>
    <t>令和6年1月14日　笠懸町久宮（調整池14）太陽光発電所</t>
  </si>
  <si>
    <t>令和16年1月15日　笠懸町久宮（調整池14）太陽光発電所</t>
  </si>
  <si>
    <t>無</t>
  </si>
  <si>
    <t>東京電力エナジーパートナー株式会社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</si>
  <si>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</si>
  <si>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</si>
  <si>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</si>
  <si>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</si>
  <si>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</si>
  <si>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</si>
  <si>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</si>
  <si>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</si>
  <si>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</si>
  <si>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</si>
  <si>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</si>
  <si>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</si>
  <si>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</si>
  <si>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</si>
  <si>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</si>
  <si>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</si>
  <si>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</si>
  <si>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</si>
  <si>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</si>
  <si>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</si>
  <si>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</si>
  <si>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</si>
  <si>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</si>
  <si>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</si>
  <si>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</si>
  <si>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</si>
  <si>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</si>
  <si>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</si>
  <si>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</si>
  <si>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</si>
  <si>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</si>
  <si>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</si>
  <si>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</si>
  <si>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</si>
  <si>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</si>
  <si>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</si>
  <si>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</si>
  <si>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</si>
  <si>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</si>
  <si>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</si>
  <si>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</si>
  <si>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</si>
  <si>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</si>
  <si>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</si>
  <si>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</si>
  <si>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</si>
  <si>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</si>
  <si>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</si>
  <si>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</si>
  <si>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</si>
  <si>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</si>
  <si>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</si>
  <si>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</si>
  <si>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</si>
  <si>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</si>
  <si>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</si>
  <si>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</si>
  <si>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</si>
  <si>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</si>
  <si>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</si>
  <si>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</si>
  <si>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</si>
  <si>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</si>
  <si>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</si>
  <si>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</si>
  <si>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</si>
  <si>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</si>
  <si>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</si>
  <si>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</si>
  <si>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</si>
  <si>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</si>
  <si>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</si>
  <si>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</si>
  <si>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</si>
  <si>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</si>
  <si>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</si>
  <si>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</si>
  <si>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</si>
  <si>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</si>
  <si>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</si>
  <si>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</si>
  <si>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</si>
  <si>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</si>
  <si>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</si>
  <si>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</si>
  <si>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</si>
  <si>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</si>
  <si>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</si>
  <si>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</si>
  <si>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</si>
  <si>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</si>
  <si>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</si>
  <si>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</si>
  <si>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</si>
  <si>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</si>
  <si>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</si>
  <si>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</si>
  <si>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</si>
  <si>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</si>
  <si>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</si>
  <si>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</si>
  <si>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</si>
  <si>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</si>
  <si>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</si>
  <si>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</si>
  <si>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</si>
  <si>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</si>
  <si>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</si>
  <si>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</si>
  <si>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</si>
  <si>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</si>
  <si>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</si>
  <si>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</si>
  <si>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</si>
  <si>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</si>
  <si>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</si>
  <si>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</si>
  <si>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</si>
  <si>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</si>
  <si>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</si>
  <si>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</si>
  <si>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</si>
  <si>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</si>
  <si>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</si>
  <si>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</si>
  <si>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</si>
  <si>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</si>
  <si>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</si>
  <si>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</si>
  <si>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</si>
  <si>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</si>
  <si>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基金への積立の有無…有
   目的：再生可能エネルギーの普及促進及び環境分野に係る各種事業の推進並びに太陽光発電設備の維持管理、更新及び処分に係る事業を円滑に実施するため　20,997千円
一般会計への繰出しの有無…有
　 目的：住宅用新エネルギーシステム設置補助事業　11,950千円
その他の有無…無
電気事業により生じた利益は、補助事業の財源及び将来の施設管理費等に充てるための新エネルギー基金に積み立てることを基本としている。積み立てた後、一般会計に繰り出し、住宅用新エネルギーシステム設置補助事業に活用することとしている。今後も事業運営に必要な財源を確保しつつ、一般会計への繰り出しを通じて市民の再生可能エネルギーシステム導入の推進に努める方針としている。</t>
    <phoneticPr fontId="5"/>
  </si>
  <si>
    <t>【収益的収支比率及び営業収支比率】
　過去5年間において収益的収支比率及び営業収支比率は共に100％を超えており、全国平均と比較しても上回っていることから、経営の健全性は保たれていると言えます。
　ただし、令和3年度及び令和4年度は令和2年度以前と比較すると減少傾向にあります。これは、大間々町塩原太陽光発電所において令和3年度と令和4年度の2年連続でケーブル盗難被害があり、修繕完了までの間の発電量減少に伴う売電収入の減少が影響しています。
　なお、令和4年度における修繕としては、大間々町塩原太陽光発電所のケーブル盗難に伴う原状回復修繕のほか、大間々町塩原太陽光発電所のフェンス修繕を実施しましたが、その他の大規模な機器類の故障や自然災害もなく、また日照も安定していることから、一定の電力収入が確保できております。
【供給原価】
　前年度比較ではほぼ横ばいとなっていますが、全国平均値を大きく下回っており、健全な経営ができていると言えます。なお、発電量は気候や日射量等による変動により前年度比約2.8%の減となりましたが、他団体と比較しても適切な数値となっています。今後も定期的な発電状況のチェックに努めます。
【EBITDA】（減価償却前営業利益）
　経年比較すると下降しており、収益性は低下しています。前年度比較では、発電量の微減と修繕費用等の微増により昨年度と比較して約2.6％の減となりましたが、総費用には一般会計繰出金を含んでおり、住宅用新エネルギーシステム設置補助事業に伴う繰出金の増が影響していると考えられます。なお、必要な収益を確保したうえで繰り出ししており、また、発電により得られた収益は市民へ還元するという目的で実施しているため問題ありません。</t>
    <phoneticPr fontId="5"/>
  </si>
  <si>
    <t>【設備利用率】
　太陽光発電所は、日照時間の長い場所を選定し設置したため、令和2年度以前は資源エネルギー庁の「長期エネルギー需給見通し小委員会に対する発電コスト等の検証に関する報告」で設定されている設備利用率〈太陽光（メガ）14%〉とほぼ同等でしたが、大間々町塩原太陽光発電所におけるケーブル盗難被害により令和3年度は約3か月、令和4年度は約1.5か月の発電停止期間が生じたことから、令和3年度、令和4年度ともに減少しています。
【修繕費比率】
　大間々町塩原太陽光発電所のケーブル盗難被害の原状回復修繕及びフェンス修繕を実施しましたが、盗難被害という突発事案への対応が修繕費比率の大きくなった主な要因です。なお、全国平均を大きく上回っておりますが、保守契約等により修繕費として計上されていない団体も含まれていると考えられ、妥当な数値であると言えます。
【企業債残高対料金収入比率】
　太陽光発電所の建設費用については、企業債を活用していないため、0.0%となっています。
【FIT･FIP収入割合】
　FIT収入割合は100%です。FIT適用期間終了後は収入が減少するリスクが高いため、FIT期間終了後は事業廃止することを考慮し、撤去費用を含め基金に積み立てしています。</t>
    <phoneticPr fontId="5"/>
  </si>
  <si>
    <t>　盗難被害による発電量の低下以外は、自然的要因による発電量の変動と考えられ、現時点ではすべての項目において経営のリスクは低く、良好な経営状態であると判断できます。
　将来的に安定した事業経営の継続を目指すため、令和5年度中に経営戦略を策定予定です。経営戦略策定後は、決算に合わせて事後検証を行い、計画と実績に大きくかい離がないか確認し、健全な経営の維持に努めます。
　FIT適用期間終了までは、安定的な収益が見込まれるため、事業を継続する予定です。なお、FIT適用期間終了後に施設を撤去する想定で施設撤去費用を見込み、基金に積立てしていますが、FIT適用期間終了時の情勢として、再生可能エネルギー推進のために施設の有効活用が図れる場合は、施設撤去を行わず、継続利用するかどうかFIT適用期間終了までに決定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</si>
</sst>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833.5</c:v>
                </c:pt>
                <c:pt idx="1">
                  <c:v>740.9</c:v>
                </c:pt>
                <c:pt idx="2">
                  <c:v>656.2</c:v>
                </c:pt>
                <c:pt idx="3">
                  <c:v>528.5</c:v>
                </c:pt>
                <c:pt idx="4">
                  <c:v>534.6</c:v>
                </c:pt>
              </c:numCache>
            </c:numRef>
          </c:val>
          <c:extLst>
            <c:ext xmlns:c16="http://schemas.microsoft.com/office/drawing/2014/chart" uri="{C3380CC4-5D6E-409C-BE32-E72D297353CC}">
              <c16:uniqueId val="{00000000-6706-43CF-85CE-7115681C03B5}"/>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6706-43CF-85CE-7115681C03B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706-43CF-85CE-7115681C03B5}"/>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C48-4F4E-BE86-E32D48AF4D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7C48-4F4E-BE86-E32D48AF4D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D1C-4119-9EFF-7DA95D8BBF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1C-4119-9EFF-7DA95D8BBF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0D-40CE-9D4E-2225A130A3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0D-40CE-9D4E-2225A130A3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E-43E4-90A2-1A6C40C9EB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E-43E4-90A2-1A6C40C9EB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E6-4E03-93B5-D7079556B3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E6-4E03-93B5-D7079556B3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F-4DF0-A1D3-600DE15F5A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F-4DF0-A1D3-600DE15F5A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AC-47A9-BB72-D14B467343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AC-47A9-BB72-D14B467343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3D-4173-9984-BB32EF92A5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D-4173-9984-BB32EF92A5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D9-4C50-A2A0-4342EF7554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D9-4C50-A2A0-4342EF7554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5E-4230-BDB9-EED66ABD7F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5E-4230-BDB9-EED66ABD7F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1874.6</c:v>
                </c:pt>
                <c:pt idx="1">
                  <c:v>1602.6</c:v>
                </c:pt>
                <c:pt idx="2">
                  <c:v>1319.5</c:v>
                </c:pt>
                <c:pt idx="3">
                  <c:v>1026.0999999999999</c:v>
                </c:pt>
                <c:pt idx="4">
                  <c:v>931</c:v>
                </c:pt>
              </c:numCache>
            </c:numRef>
          </c:val>
          <c:extLst>
            <c:ext xmlns:c16="http://schemas.microsoft.com/office/drawing/2014/chart" uri="{C3380CC4-5D6E-409C-BE32-E72D297353CC}">
              <c16:uniqueId val="{00000000-290A-465D-92F6-6EB3EED0114E}"/>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290A-465D-92F6-6EB3EED0114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90A-465D-92F6-6EB3EED0114E}"/>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5C-45B4-BEDE-B19C31B63C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5C-45B4-BEDE-B19C31B63C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CE-4B6D-B875-B725F6B3CF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CE-4B6D-B875-B725F6B3CF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D25-4473-AEA1-33D708B5D2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25-4473-AEA1-33D708B5D2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8F-46E6-AC62-3AA3C857AB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8F-46E6-AC62-3AA3C857AB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BA-4C9D-B862-1A896E193F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BA-4C9D-B862-1A896E193F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0B-4507-983C-09387004EC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0B-4507-983C-09387004EC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14.8</c:v>
                </c:pt>
                <c:pt idx="1">
                  <c:v>14.2</c:v>
                </c:pt>
                <c:pt idx="2">
                  <c:v>13.9</c:v>
                </c:pt>
                <c:pt idx="3">
                  <c:v>13.4</c:v>
                </c:pt>
                <c:pt idx="4">
                  <c:v>13.1</c:v>
                </c:pt>
              </c:numCache>
            </c:numRef>
          </c:val>
          <c:extLst>
            <c:ext xmlns:c16="http://schemas.microsoft.com/office/drawing/2014/chart" uri="{C3380CC4-5D6E-409C-BE32-E72D297353CC}">
              <c16:uniqueId val="{00000000-24C5-4DB6-B7D1-6580BE3CA7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24C5-4DB6-B7D1-6580BE3CA7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16.600000000000001</c:v>
                </c:pt>
                <c:pt idx="1">
                  <c:v>25.8</c:v>
                </c:pt>
                <c:pt idx="2">
                  <c:v>34.799999999999997</c:v>
                </c:pt>
                <c:pt idx="3">
                  <c:v>42.8</c:v>
                </c:pt>
                <c:pt idx="4">
                  <c:v>40.9</c:v>
                </c:pt>
              </c:numCache>
            </c:numRef>
          </c:val>
          <c:extLst>
            <c:ext xmlns:c16="http://schemas.microsoft.com/office/drawing/2014/chart" uri="{C3380CC4-5D6E-409C-BE32-E72D297353CC}">
              <c16:uniqueId val="{00000000-5044-444E-B9C1-42E9A68594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5044-444E-B9C1-42E9A68594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E21-425E-92DB-FAFB28FC9E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9E21-425E-92DB-FAFB28FC9E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49-46B1-9088-7AA3257334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49-46B1-9088-7AA3257334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8C-4CCA-999E-7BC4144ABFC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8C-4CCA-999E-7BC4144ABFC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78C-4CCA-999E-7BC4144ABFC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6D9-4C31-AC8D-BF93F001A0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66D9-4C31-AC8D-BF93F001A0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4587.7</c:v>
                </c:pt>
                <c:pt idx="1">
                  <c:v>4883.1000000000004</c:v>
                </c:pt>
                <c:pt idx="2">
                  <c:v>5592.1</c:v>
                </c:pt>
                <c:pt idx="3">
                  <c:v>6882</c:v>
                </c:pt>
                <c:pt idx="4">
                  <c:v>6849.9</c:v>
                </c:pt>
              </c:numCache>
            </c:numRef>
          </c:val>
          <c:extLst>
            <c:ext xmlns:c16="http://schemas.microsoft.com/office/drawing/2014/chart" uri="{C3380CC4-5D6E-409C-BE32-E72D297353CC}">
              <c16:uniqueId val="{00000000-E300-4955-BBBD-CBA3D36D3A1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E300-4955-BBBD-CBA3D36D3A1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24386</c:v>
                </c:pt>
                <c:pt idx="1">
                  <c:v>23567</c:v>
                </c:pt>
                <c:pt idx="2">
                  <c:v>22831</c:v>
                </c:pt>
                <c:pt idx="3">
                  <c:v>20947</c:v>
                </c:pt>
                <c:pt idx="4">
                  <c:v>20409</c:v>
                </c:pt>
              </c:numCache>
            </c:numRef>
          </c:val>
          <c:extLst>
            <c:ext xmlns:c16="http://schemas.microsoft.com/office/drawing/2014/chart" uri="{C3380CC4-5D6E-409C-BE32-E72D297353CC}">
              <c16:uniqueId val="{00000000-3FB1-4E66-AA12-B1943B967B3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3FB1-4E66-AA12-B1943B967B3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14.8</c:v>
                </c:pt>
                <c:pt idx="1">
                  <c:v>14.2</c:v>
                </c:pt>
                <c:pt idx="2">
                  <c:v>13.9</c:v>
                </c:pt>
                <c:pt idx="3">
                  <c:v>13.4</c:v>
                </c:pt>
                <c:pt idx="4">
                  <c:v>13.1</c:v>
                </c:pt>
              </c:numCache>
            </c:numRef>
          </c:val>
          <c:extLst>
            <c:ext xmlns:c16="http://schemas.microsoft.com/office/drawing/2014/chart" uri="{C3380CC4-5D6E-409C-BE32-E72D297353CC}">
              <c16:uniqueId val="{00000000-6383-4B49-A4A4-9D2CFDE34C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6383-4B49-A4A4-9D2CFDE34C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16.600000000000001</c:v>
                </c:pt>
                <c:pt idx="1">
                  <c:v>25.8</c:v>
                </c:pt>
                <c:pt idx="2">
                  <c:v>34.799999999999997</c:v>
                </c:pt>
                <c:pt idx="3">
                  <c:v>42.8</c:v>
                </c:pt>
                <c:pt idx="4">
                  <c:v>40.9</c:v>
                </c:pt>
              </c:numCache>
            </c:numRef>
          </c:val>
          <c:extLst>
            <c:ext xmlns:c16="http://schemas.microsoft.com/office/drawing/2014/chart" uri="{C3380CC4-5D6E-409C-BE32-E72D297353CC}">
              <c16:uniqueId val="{00000000-7ADB-4D69-9275-710954423AE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7ADB-4D69-9275-710954423AE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772-44B7-A45A-656CB0ED5C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A772-44B7-A45A-656CB0ED5C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3C-4D5B-8B4F-DB0390C73A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3C-4D5B-8B4F-DB0390C73A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9289" y="7324147"/>
          <a:ext cx="5193641" cy="2888216"/>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69007" y="7324147"/>
          <a:ext cx="5183387" cy="2888216"/>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298257" y="7324147"/>
          <a:ext cx="5190189" cy="2888216"/>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42722" y="7324147"/>
          <a:ext cx="5188581" cy="2888216"/>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194856" y="7324147"/>
          <a:ext cx="5199714" cy="2888216"/>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41195" y="12170350"/>
          <a:ext cx="5188366" cy="283729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41195" y="15111556"/>
          <a:ext cx="5188366" cy="286471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41195" y="18097500"/>
          <a:ext cx="5188366" cy="28935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41195" y="21094990"/>
          <a:ext cx="5188366" cy="29325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41195" y="24130000"/>
          <a:ext cx="5188366" cy="289791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21138" y="12170350"/>
          <a:ext cx="4810124" cy="283729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21138" y="15111556"/>
          <a:ext cx="4810124" cy="286471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21138" y="18097500"/>
          <a:ext cx="4810124" cy="28935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21138" y="21094990"/>
          <a:ext cx="4810124" cy="29325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21138" y="24130000"/>
          <a:ext cx="4810124" cy="289791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68127" y="12170350"/>
          <a:ext cx="4810124" cy="283729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68127" y="15111556"/>
          <a:ext cx="4810124" cy="286471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68127" y="18097500"/>
          <a:ext cx="4810124" cy="28935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68127" y="21094990"/>
          <a:ext cx="4810124" cy="29325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68127" y="24130000"/>
          <a:ext cx="4810124" cy="289791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36765" y="12170350"/>
          <a:ext cx="4810124" cy="283729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36765" y="15111556"/>
          <a:ext cx="4810124" cy="286471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36765" y="18097500"/>
          <a:ext cx="4810124" cy="28935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36765" y="21094990"/>
          <a:ext cx="4810124" cy="29325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36765" y="24130000"/>
          <a:ext cx="4810124" cy="289791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383753" y="12170350"/>
          <a:ext cx="4810124" cy="283729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383753" y="15111556"/>
          <a:ext cx="4810124" cy="286471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383753" y="18097500"/>
          <a:ext cx="4810124" cy="28935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383753" y="21094990"/>
          <a:ext cx="4810124" cy="29325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383753" y="24130000"/>
          <a:ext cx="4810124" cy="289791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40" zoomScaleNormal="4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群馬県　みどり市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272</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273</v>
      </c>
      <c r="VE3" s="107"/>
      <c r="VF3" s="107"/>
      <c r="VG3" s="107"/>
      <c r="VH3" s="107"/>
      <c r="VI3" s="107"/>
      <c r="VJ3" s="108"/>
    </row>
    <row r="4" spans="1:582" ht="23.15"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4</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137</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138</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140</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781</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753</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738</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712</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693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781</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753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738</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712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693</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22870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22870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833.5</v>
      </c>
      <c r="S36" s="94"/>
      <c r="T36" s="94"/>
      <c r="U36" s="94"/>
      <c r="V36" s="94"/>
      <c r="W36" s="94"/>
      <c r="X36" s="94"/>
      <c r="Y36" s="94"/>
      <c r="Z36" s="94"/>
      <c r="AA36" s="94"/>
      <c r="AB36" s="94"/>
      <c r="AC36" s="94"/>
      <c r="AD36" s="94"/>
      <c r="AE36" s="94"/>
      <c r="AF36" s="94"/>
      <c r="AG36" s="94"/>
      <c r="AH36" s="94"/>
      <c r="AI36" s="94"/>
      <c r="AJ36" s="95"/>
      <c r="AK36" s="93">
        <f>データ!AZ11</f>
        <v>740.9</v>
      </c>
      <c r="AL36" s="94"/>
      <c r="AM36" s="94"/>
      <c r="AN36" s="94"/>
      <c r="AO36" s="94"/>
      <c r="AP36" s="94"/>
      <c r="AQ36" s="94"/>
      <c r="AR36" s="94"/>
      <c r="AS36" s="94"/>
      <c r="AT36" s="94"/>
      <c r="AU36" s="94"/>
      <c r="AV36" s="94"/>
      <c r="AW36" s="94"/>
      <c r="AX36" s="94"/>
      <c r="AY36" s="94"/>
      <c r="AZ36" s="94"/>
      <c r="BA36" s="94"/>
      <c r="BB36" s="94"/>
      <c r="BC36" s="95"/>
      <c r="BD36" s="93">
        <f>データ!BA11</f>
        <v>656.2</v>
      </c>
      <c r="BE36" s="94"/>
      <c r="BF36" s="94"/>
      <c r="BG36" s="94"/>
      <c r="BH36" s="94"/>
      <c r="BI36" s="94"/>
      <c r="BJ36" s="94"/>
      <c r="BK36" s="94"/>
      <c r="BL36" s="94"/>
      <c r="BM36" s="94"/>
      <c r="BN36" s="94"/>
      <c r="BO36" s="94"/>
      <c r="BP36" s="94"/>
      <c r="BQ36" s="94"/>
      <c r="BR36" s="94"/>
      <c r="BS36" s="94"/>
      <c r="BT36" s="94"/>
      <c r="BU36" s="94"/>
      <c r="BV36" s="95"/>
      <c r="BW36" s="93">
        <f>データ!BB11</f>
        <v>528.5</v>
      </c>
      <c r="BX36" s="94"/>
      <c r="BY36" s="94"/>
      <c r="BZ36" s="94"/>
      <c r="CA36" s="94"/>
      <c r="CB36" s="94"/>
      <c r="CC36" s="94"/>
      <c r="CD36" s="94"/>
      <c r="CE36" s="94"/>
      <c r="CF36" s="94"/>
      <c r="CG36" s="94"/>
      <c r="CH36" s="94"/>
      <c r="CI36" s="94"/>
      <c r="CJ36" s="94"/>
      <c r="CK36" s="94"/>
      <c r="CL36" s="94"/>
      <c r="CM36" s="94"/>
      <c r="CN36" s="94"/>
      <c r="CO36" s="95"/>
      <c r="CP36" s="93">
        <f>データ!BC11</f>
        <v>534.6</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1874.6</v>
      </c>
      <c r="EC36" s="94"/>
      <c r="ED36" s="94"/>
      <c r="EE36" s="94"/>
      <c r="EF36" s="94"/>
      <c r="EG36" s="94"/>
      <c r="EH36" s="94"/>
      <c r="EI36" s="94"/>
      <c r="EJ36" s="94"/>
      <c r="EK36" s="94"/>
      <c r="EL36" s="94"/>
      <c r="EM36" s="94"/>
      <c r="EN36" s="94"/>
      <c r="EO36" s="94"/>
      <c r="EP36" s="94"/>
      <c r="EQ36" s="94"/>
      <c r="ER36" s="94"/>
      <c r="ES36" s="94"/>
      <c r="ET36" s="95"/>
      <c r="EU36" s="93">
        <f>データ!BK11</f>
        <v>1602.6</v>
      </c>
      <c r="EV36" s="94"/>
      <c r="EW36" s="94"/>
      <c r="EX36" s="94"/>
      <c r="EY36" s="94"/>
      <c r="EZ36" s="94"/>
      <c r="FA36" s="94"/>
      <c r="FB36" s="94"/>
      <c r="FC36" s="94"/>
      <c r="FD36" s="94"/>
      <c r="FE36" s="94"/>
      <c r="FF36" s="94"/>
      <c r="FG36" s="94"/>
      <c r="FH36" s="94"/>
      <c r="FI36" s="94"/>
      <c r="FJ36" s="94"/>
      <c r="FK36" s="94"/>
      <c r="FL36" s="94"/>
      <c r="FM36" s="95"/>
      <c r="FN36" s="93">
        <f>データ!BL11</f>
        <v>1319.5</v>
      </c>
      <c r="FO36" s="94"/>
      <c r="FP36" s="94"/>
      <c r="FQ36" s="94"/>
      <c r="FR36" s="94"/>
      <c r="FS36" s="94"/>
      <c r="FT36" s="94"/>
      <c r="FU36" s="94"/>
      <c r="FV36" s="94"/>
      <c r="FW36" s="94"/>
      <c r="FX36" s="94"/>
      <c r="FY36" s="94"/>
      <c r="FZ36" s="94"/>
      <c r="GA36" s="94"/>
      <c r="GB36" s="94"/>
      <c r="GC36" s="94"/>
      <c r="GD36" s="94"/>
      <c r="GE36" s="94"/>
      <c r="GF36" s="95"/>
      <c r="GG36" s="93">
        <f>データ!BM11</f>
        <v>1026.0999999999999</v>
      </c>
      <c r="GH36" s="94"/>
      <c r="GI36" s="94"/>
      <c r="GJ36" s="94"/>
      <c r="GK36" s="94"/>
      <c r="GL36" s="94"/>
      <c r="GM36" s="94"/>
      <c r="GN36" s="94"/>
      <c r="GO36" s="94"/>
      <c r="GP36" s="94"/>
      <c r="GQ36" s="94"/>
      <c r="GR36" s="94"/>
      <c r="GS36" s="94"/>
      <c r="GT36" s="94"/>
      <c r="GU36" s="94"/>
      <c r="GV36" s="94"/>
      <c r="GW36" s="94"/>
      <c r="GX36" s="94"/>
      <c r="GY36" s="95"/>
      <c r="GZ36" s="93">
        <f>データ!BN11</f>
        <v>931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4587.7</v>
      </c>
      <c r="MW36" s="94"/>
      <c r="MX36" s="94"/>
      <c r="MY36" s="94"/>
      <c r="MZ36" s="94"/>
      <c r="NA36" s="94"/>
      <c r="NB36" s="94"/>
      <c r="NC36" s="94"/>
      <c r="ND36" s="94"/>
      <c r="NE36" s="94"/>
      <c r="NF36" s="94"/>
      <c r="NG36" s="94"/>
      <c r="NH36" s="94"/>
      <c r="NI36" s="94"/>
      <c r="NJ36" s="94"/>
      <c r="NK36" s="94"/>
      <c r="NL36" s="94"/>
      <c r="NM36" s="94"/>
      <c r="NN36" s="95"/>
      <c r="NO36" s="93">
        <f>データ!CG11</f>
        <v>4883.1000000000004</v>
      </c>
      <c r="NP36" s="94"/>
      <c r="NQ36" s="94"/>
      <c r="NR36" s="94"/>
      <c r="NS36" s="94"/>
      <c r="NT36" s="94"/>
      <c r="NU36" s="94"/>
      <c r="NV36" s="94"/>
      <c r="NW36" s="94"/>
      <c r="NX36" s="94"/>
      <c r="NY36" s="94"/>
      <c r="NZ36" s="94"/>
      <c r="OA36" s="94"/>
      <c r="OB36" s="94"/>
      <c r="OC36" s="94"/>
      <c r="OD36" s="94"/>
      <c r="OE36" s="94"/>
      <c r="OF36" s="94"/>
      <c r="OG36" s="95"/>
      <c r="OH36" s="93">
        <f>データ!CH11</f>
        <v>5592.1</v>
      </c>
      <c r="OI36" s="94"/>
      <c r="OJ36" s="94"/>
      <c r="OK36" s="94"/>
      <c r="OL36" s="94"/>
      <c r="OM36" s="94"/>
      <c r="ON36" s="94"/>
      <c r="OO36" s="94"/>
      <c r="OP36" s="94"/>
      <c r="OQ36" s="94"/>
      <c r="OR36" s="94"/>
      <c r="OS36" s="94"/>
      <c r="OT36" s="94"/>
      <c r="OU36" s="94"/>
      <c r="OV36" s="94"/>
      <c r="OW36" s="94"/>
      <c r="OX36" s="94"/>
      <c r="OY36" s="94"/>
      <c r="OZ36" s="95"/>
      <c r="PA36" s="93">
        <f>データ!CI11</f>
        <v>6882</v>
      </c>
      <c r="PB36" s="94"/>
      <c r="PC36" s="94"/>
      <c r="PD36" s="94"/>
      <c r="PE36" s="94"/>
      <c r="PF36" s="94"/>
      <c r="PG36" s="94"/>
      <c r="PH36" s="94"/>
      <c r="PI36" s="94"/>
      <c r="PJ36" s="94"/>
      <c r="PK36" s="94"/>
      <c r="PL36" s="94"/>
      <c r="PM36" s="94"/>
      <c r="PN36" s="94"/>
      <c r="PO36" s="94"/>
      <c r="PP36" s="94"/>
      <c r="PQ36" s="94"/>
      <c r="PR36" s="94"/>
      <c r="PS36" s="95"/>
      <c r="PT36" s="93">
        <f>データ!CJ11</f>
        <v>6849.9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24386</v>
      </c>
      <c r="RH36" s="124"/>
      <c r="RI36" s="124"/>
      <c r="RJ36" s="124"/>
      <c r="RK36" s="124"/>
      <c r="RL36" s="124"/>
      <c r="RM36" s="124"/>
      <c r="RN36" s="124"/>
      <c r="RO36" s="124"/>
      <c r="RP36" s="124"/>
      <c r="RQ36" s="124"/>
      <c r="RR36" s="124"/>
      <c r="RS36" s="124"/>
      <c r="RT36" s="124"/>
      <c r="RU36" s="124"/>
      <c r="RV36" s="124"/>
      <c r="RW36" s="124"/>
      <c r="RX36" s="124"/>
      <c r="RY36" s="125"/>
      <c r="RZ36" s="123">
        <f>データ!CQ11</f>
        <v>23567</v>
      </c>
      <c r="SA36" s="124"/>
      <c r="SB36" s="124"/>
      <c r="SC36" s="124"/>
      <c r="SD36" s="124"/>
      <c r="SE36" s="124"/>
      <c r="SF36" s="124"/>
      <c r="SG36" s="124"/>
      <c r="SH36" s="124"/>
      <c r="SI36" s="124"/>
      <c r="SJ36" s="124"/>
      <c r="SK36" s="124"/>
      <c r="SL36" s="124"/>
      <c r="SM36" s="124"/>
      <c r="SN36" s="124"/>
      <c r="SO36" s="124"/>
      <c r="SP36" s="124"/>
      <c r="SQ36" s="124"/>
      <c r="SR36" s="125"/>
      <c r="SS36" s="123">
        <f>データ!CR11</f>
        <v>22831</v>
      </c>
      <c r="ST36" s="124"/>
      <c r="SU36" s="124"/>
      <c r="SV36" s="124"/>
      <c r="SW36" s="124"/>
      <c r="SX36" s="124"/>
      <c r="SY36" s="124"/>
      <c r="SZ36" s="124"/>
      <c r="TA36" s="124"/>
      <c r="TB36" s="124"/>
      <c r="TC36" s="124"/>
      <c r="TD36" s="124"/>
      <c r="TE36" s="124"/>
      <c r="TF36" s="124"/>
      <c r="TG36" s="124"/>
      <c r="TH36" s="124"/>
      <c r="TI36" s="124"/>
      <c r="TJ36" s="124"/>
      <c r="TK36" s="125"/>
      <c r="TL36" s="123">
        <f>データ!CS11</f>
        <v>20947</v>
      </c>
      <c r="TM36" s="124"/>
      <c r="TN36" s="124"/>
      <c r="TO36" s="124"/>
      <c r="TP36" s="124"/>
      <c r="TQ36" s="124"/>
      <c r="TR36" s="124"/>
      <c r="TS36" s="124"/>
      <c r="TT36" s="124"/>
      <c r="TU36" s="124"/>
      <c r="TV36" s="124"/>
      <c r="TW36" s="124"/>
      <c r="TX36" s="124"/>
      <c r="TY36" s="124"/>
      <c r="TZ36" s="124"/>
      <c r="UA36" s="124"/>
      <c r="UB36" s="124"/>
      <c r="UC36" s="124"/>
      <c r="UD36" s="125"/>
      <c r="UE36" s="123">
        <f>データ!CT11</f>
        <v>20409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274</v>
      </c>
      <c r="VE41" s="107"/>
      <c r="VF41" s="107"/>
      <c r="VG41" s="107"/>
      <c r="VH41" s="107"/>
      <c r="VI41" s="107"/>
      <c r="VJ41" s="108"/>
    </row>
    <row r="42" spans="1:582" ht="29.5"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36</v>
      </c>
      <c r="I56" s="90"/>
      <c r="J56" s="90"/>
      <c r="K56" s="90"/>
      <c r="L56" s="90"/>
      <c r="M56" s="90"/>
      <c r="N56" s="90"/>
      <c r="O56" s="90"/>
      <c r="P56" s="90"/>
      <c r="Q56" s="90"/>
      <c r="R56" s="90"/>
      <c r="S56" s="91"/>
      <c r="T56" s="93">
        <f>データ!DA11</f>
        <v>14.8</v>
      </c>
      <c r="U56" s="94"/>
      <c r="V56" s="94"/>
      <c r="W56" s="94"/>
      <c r="X56" s="94"/>
      <c r="Y56" s="94"/>
      <c r="Z56" s="94"/>
      <c r="AA56" s="94"/>
      <c r="AB56" s="94"/>
      <c r="AC56" s="94"/>
      <c r="AD56" s="94"/>
      <c r="AE56" s="94"/>
      <c r="AF56" s="94"/>
      <c r="AG56" s="94"/>
      <c r="AH56" s="94"/>
      <c r="AI56" s="94"/>
      <c r="AJ56" s="94"/>
      <c r="AK56" s="94"/>
      <c r="AL56" s="95"/>
      <c r="AM56" s="93">
        <f>データ!DB11</f>
        <v>14.2</v>
      </c>
      <c r="AN56" s="94"/>
      <c r="AO56" s="94"/>
      <c r="AP56" s="94"/>
      <c r="AQ56" s="94"/>
      <c r="AR56" s="94"/>
      <c r="AS56" s="94"/>
      <c r="AT56" s="94"/>
      <c r="AU56" s="94"/>
      <c r="AV56" s="94"/>
      <c r="AW56" s="94"/>
      <c r="AX56" s="94"/>
      <c r="AY56" s="94"/>
      <c r="AZ56" s="94"/>
      <c r="BA56" s="94"/>
      <c r="BB56" s="94"/>
      <c r="BC56" s="94"/>
      <c r="BD56" s="94"/>
      <c r="BE56" s="95"/>
      <c r="BF56" s="93">
        <f>データ!DC11</f>
        <v>13.9</v>
      </c>
      <c r="BG56" s="94"/>
      <c r="BH56" s="94"/>
      <c r="BI56" s="94"/>
      <c r="BJ56" s="94"/>
      <c r="BK56" s="94"/>
      <c r="BL56" s="94"/>
      <c r="BM56" s="94"/>
      <c r="BN56" s="94"/>
      <c r="BO56" s="94"/>
      <c r="BP56" s="94"/>
      <c r="BQ56" s="94"/>
      <c r="BR56" s="94"/>
      <c r="BS56" s="94"/>
      <c r="BT56" s="94"/>
      <c r="BU56" s="94"/>
      <c r="BV56" s="94"/>
      <c r="BW56" s="94"/>
      <c r="BX56" s="95"/>
      <c r="BY56" s="93">
        <f>データ!DD11</f>
        <v>13.4</v>
      </c>
      <c r="BZ56" s="94"/>
      <c r="CA56" s="94"/>
      <c r="CB56" s="94"/>
      <c r="CC56" s="94"/>
      <c r="CD56" s="94"/>
      <c r="CE56" s="94"/>
      <c r="CF56" s="94"/>
      <c r="CG56" s="94"/>
      <c r="CH56" s="94"/>
      <c r="CI56" s="94"/>
      <c r="CJ56" s="94"/>
      <c r="CK56" s="94"/>
      <c r="CL56" s="94"/>
      <c r="CM56" s="94"/>
      <c r="CN56" s="94"/>
      <c r="CO56" s="94"/>
      <c r="CP56" s="94"/>
      <c r="CQ56" s="95"/>
      <c r="CR56" s="93">
        <f>データ!DE11</f>
        <v>13.1</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37</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38</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38</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39</v>
      </c>
      <c r="RA56" s="90"/>
      <c r="RB56" s="90"/>
      <c r="RC56" s="90"/>
      <c r="RD56" s="90"/>
      <c r="RE56" s="90"/>
      <c r="RF56" s="90"/>
      <c r="RG56" s="90"/>
      <c r="RH56" s="90"/>
      <c r="RI56" s="90"/>
      <c r="RJ56" s="90"/>
      <c r="RK56" s="91"/>
      <c r="RL56" s="92">
        <f>データ!KW11</f>
        <v>14.8</v>
      </c>
      <c r="RM56" s="92"/>
      <c r="RN56" s="92"/>
      <c r="RO56" s="92"/>
      <c r="RP56" s="92"/>
      <c r="RQ56" s="92"/>
      <c r="RR56" s="92"/>
      <c r="RS56" s="92"/>
      <c r="RT56" s="92"/>
      <c r="RU56" s="92"/>
      <c r="RV56" s="92"/>
      <c r="RW56" s="92"/>
      <c r="RX56" s="92"/>
      <c r="RY56" s="92"/>
      <c r="RZ56" s="92"/>
      <c r="SA56" s="92"/>
      <c r="SB56" s="92"/>
      <c r="SC56" s="92">
        <f>データ!KX11</f>
        <v>14.2</v>
      </c>
      <c r="SD56" s="92"/>
      <c r="SE56" s="92"/>
      <c r="SF56" s="92"/>
      <c r="SG56" s="92"/>
      <c r="SH56" s="92"/>
      <c r="SI56" s="92"/>
      <c r="SJ56" s="92"/>
      <c r="SK56" s="92"/>
      <c r="SL56" s="92"/>
      <c r="SM56" s="92"/>
      <c r="SN56" s="92"/>
      <c r="SO56" s="92"/>
      <c r="SP56" s="92"/>
      <c r="SQ56" s="92"/>
      <c r="SR56" s="92"/>
      <c r="SS56" s="92"/>
      <c r="ST56" s="92">
        <f>データ!KY11</f>
        <v>13.9</v>
      </c>
      <c r="SU56" s="92"/>
      <c r="SV56" s="92"/>
      <c r="SW56" s="92"/>
      <c r="SX56" s="92"/>
      <c r="SY56" s="92"/>
      <c r="SZ56" s="92"/>
      <c r="TA56" s="92"/>
      <c r="TB56" s="92"/>
      <c r="TC56" s="92"/>
      <c r="TD56" s="92"/>
      <c r="TE56" s="92"/>
      <c r="TF56" s="92"/>
      <c r="TG56" s="92"/>
      <c r="TH56" s="92"/>
      <c r="TI56" s="92"/>
      <c r="TJ56" s="92"/>
      <c r="TK56" s="92">
        <f>データ!KZ11</f>
        <v>13.4</v>
      </c>
      <c r="TL56" s="92"/>
      <c r="TM56" s="92"/>
      <c r="TN56" s="92"/>
      <c r="TO56" s="92"/>
      <c r="TP56" s="92"/>
      <c r="TQ56" s="92"/>
      <c r="TR56" s="92"/>
      <c r="TS56" s="92"/>
      <c r="TT56" s="92"/>
      <c r="TU56" s="92"/>
      <c r="TV56" s="92"/>
      <c r="TW56" s="92"/>
      <c r="TX56" s="92"/>
      <c r="TY56" s="92"/>
      <c r="TZ56" s="92"/>
      <c r="UA56" s="92"/>
      <c r="UB56" s="92">
        <f>データ!LA11</f>
        <v>13.1</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15.3</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14.9</v>
      </c>
      <c r="SU57" s="92"/>
      <c r="SV57" s="92"/>
      <c r="SW57" s="92"/>
      <c r="SX57" s="92"/>
      <c r="SY57" s="92"/>
      <c r="SZ57" s="92"/>
      <c r="TA57" s="92"/>
      <c r="TB57" s="92"/>
      <c r="TC57" s="92"/>
      <c r="TD57" s="92"/>
      <c r="TE57" s="92"/>
      <c r="TF57" s="92"/>
      <c r="TG57" s="92"/>
      <c r="TH57" s="92"/>
      <c r="TI57" s="92"/>
      <c r="TJ57" s="92"/>
      <c r="TK57" s="92">
        <f>データ!KZ12</f>
        <v>14.3</v>
      </c>
      <c r="TL57" s="92"/>
      <c r="TM57" s="92"/>
      <c r="TN57" s="92"/>
      <c r="TO57" s="92"/>
      <c r="TP57" s="92"/>
      <c r="TQ57" s="92"/>
      <c r="TR57" s="92"/>
      <c r="TS57" s="92"/>
      <c r="TT57" s="92"/>
      <c r="TU57" s="92"/>
      <c r="TV57" s="92"/>
      <c r="TW57" s="92"/>
      <c r="TX57" s="92"/>
      <c r="TY57" s="92"/>
      <c r="TZ57" s="92"/>
      <c r="UA57" s="92"/>
      <c r="UB57" s="92">
        <f>データ!LA12</f>
        <v>13.8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39</v>
      </c>
      <c r="I71" s="90"/>
      <c r="J71" s="90"/>
      <c r="K71" s="90"/>
      <c r="L71" s="90"/>
      <c r="M71" s="90"/>
      <c r="N71" s="90"/>
      <c r="O71" s="90"/>
      <c r="P71" s="90"/>
      <c r="Q71" s="90"/>
      <c r="R71" s="90"/>
      <c r="S71" s="91"/>
      <c r="T71" s="93">
        <f>データ!DK11</f>
        <v>16.600000000000001</v>
      </c>
      <c r="U71" s="94"/>
      <c r="V71" s="94"/>
      <c r="W71" s="94"/>
      <c r="X71" s="94"/>
      <c r="Y71" s="94"/>
      <c r="Z71" s="94"/>
      <c r="AA71" s="94"/>
      <c r="AB71" s="94"/>
      <c r="AC71" s="94"/>
      <c r="AD71" s="94"/>
      <c r="AE71" s="94"/>
      <c r="AF71" s="94"/>
      <c r="AG71" s="94"/>
      <c r="AH71" s="94"/>
      <c r="AI71" s="94"/>
      <c r="AJ71" s="94"/>
      <c r="AK71" s="94"/>
      <c r="AL71" s="95"/>
      <c r="AM71" s="93">
        <f>データ!DL11</f>
        <v>25.8</v>
      </c>
      <c r="AN71" s="94"/>
      <c r="AO71" s="94"/>
      <c r="AP71" s="94"/>
      <c r="AQ71" s="94"/>
      <c r="AR71" s="94"/>
      <c r="AS71" s="94"/>
      <c r="AT71" s="94"/>
      <c r="AU71" s="94"/>
      <c r="AV71" s="94"/>
      <c r="AW71" s="94"/>
      <c r="AX71" s="94"/>
      <c r="AY71" s="94"/>
      <c r="AZ71" s="94"/>
      <c r="BA71" s="94"/>
      <c r="BB71" s="94"/>
      <c r="BC71" s="94"/>
      <c r="BD71" s="94"/>
      <c r="BE71" s="95"/>
      <c r="BF71" s="93">
        <f>データ!DM11</f>
        <v>34.799999999999997</v>
      </c>
      <c r="BG71" s="94"/>
      <c r="BH71" s="94"/>
      <c r="BI71" s="94"/>
      <c r="BJ71" s="94"/>
      <c r="BK71" s="94"/>
      <c r="BL71" s="94"/>
      <c r="BM71" s="94"/>
      <c r="BN71" s="94"/>
      <c r="BO71" s="94"/>
      <c r="BP71" s="94"/>
      <c r="BQ71" s="94"/>
      <c r="BR71" s="94"/>
      <c r="BS71" s="94"/>
      <c r="BT71" s="94"/>
      <c r="BU71" s="94"/>
      <c r="BV71" s="94"/>
      <c r="BW71" s="94"/>
      <c r="BX71" s="95"/>
      <c r="BY71" s="93">
        <f>データ!DN11</f>
        <v>42.8</v>
      </c>
      <c r="BZ71" s="94"/>
      <c r="CA71" s="94"/>
      <c r="CB71" s="94"/>
      <c r="CC71" s="94"/>
      <c r="CD71" s="94"/>
      <c r="CE71" s="94"/>
      <c r="CF71" s="94"/>
      <c r="CG71" s="94"/>
      <c r="CH71" s="94"/>
      <c r="CI71" s="94"/>
      <c r="CJ71" s="94"/>
      <c r="CK71" s="94"/>
      <c r="CL71" s="94"/>
      <c r="CM71" s="94"/>
      <c r="CN71" s="94"/>
      <c r="CO71" s="94"/>
      <c r="CP71" s="94"/>
      <c r="CQ71" s="95"/>
      <c r="CR71" s="93">
        <f>データ!DO11</f>
        <v>40.9</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39</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92">
        <f>データ!LG11</f>
        <v>16.600000000000001</v>
      </c>
      <c r="RM71" s="92"/>
      <c r="RN71" s="92"/>
      <c r="RO71" s="92"/>
      <c r="RP71" s="92"/>
      <c r="RQ71" s="92"/>
      <c r="RR71" s="92"/>
      <c r="RS71" s="92"/>
      <c r="RT71" s="92"/>
      <c r="RU71" s="92"/>
      <c r="RV71" s="92"/>
      <c r="RW71" s="92"/>
      <c r="RX71" s="92"/>
      <c r="RY71" s="92"/>
      <c r="RZ71" s="92"/>
      <c r="SA71" s="92"/>
      <c r="SB71" s="92"/>
      <c r="SC71" s="92">
        <f>データ!LH11</f>
        <v>25.8</v>
      </c>
      <c r="SD71" s="92"/>
      <c r="SE71" s="92"/>
      <c r="SF71" s="92"/>
      <c r="SG71" s="92"/>
      <c r="SH71" s="92"/>
      <c r="SI71" s="92"/>
      <c r="SJ71" s="92"/>
      <c r="SK71" s="92"/>
      <c r="SL71" s="92"/>
      <c r="SM71" s="92"/>
      <c r="SN71" s="92"/>
      <c r="SO71" s="92"/>
      <c r="SP71" s="92"/>
      <c r="SQ71" s="92"/>
      <c r="SR71" s="92"/>
      <c r="SS71" s="92"/>
      <c r="ST71" s="92">
        <f>データ!LI11</f>
        <v>34.799999999999997</v>
      </c>
      <c r="SU71" s="92"/>
      <c r="SV71" s="92"/>
      <c r="SW71" s="92"/>
      <c r="SX71" s="92"/>
      <c r="SY71" s="92"/>
      <c r="SZ71" s="92"/>
      <c r="TA71" s="92"/>
      <c r="TB71" s="92"/>
      <c r="TC71" s="92"/>
      <c r="TD71" s="92"/>
      <c r="TE71" s="92"/>
      <c r="TF71" s="92"/>
      <c r="TG71" s="92"/>
      <c r="TH71" s="92"/>
      <c r="TI71" s="92"/>
      <c r="TJ71" s="92"/>
      <c r="TK71" s="92">
        <f>データ!LJ11</f>
        <v>42.8</v>
      </c>
      <c r="TL71" s="92"/>
      <c r="TM71" s="92"/>
      <c r="TN71" s="92"/>
      <c r="TO71" s="92"/>
      <c r="TP71" s="92"/>
      <c r="TQ71" s="92"/>
      <c r="TR71" s="92"/>
      <c r="TS71" s="92"/>
      <c r="TT71" s="92"/>
      <c r="TU71" s="92"/>
      <c r="TV71" s="92"/>
      <c r="TW71" s="92"/>
      <c r="TX71" s="92"/>
      <c r="TY71" s="92"/>
      <c r="TZ71" s="92"/>
      <c r="UA71" s="92"/>
      <c r="UB71" s="92">
        <f>データ!LK11</f>
        <v>40.9</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0.7</v>
      </c>
      <c r="RM72" s="92"/>
      <c r="RN72" s="92"/>
      <c r="RO72" s="92"/>
      <c r="RP72" s="92"/>
      <c r="RQ72" s="92"/>
      <c r="RR72" s="92"/>
      <c r="RS72" s="92"/>
      <c r="RT72" s="92"/>
      <c r="RU72" s="92"/>
      <c r="RV72" s="92"/>
      <c r="RW72" s="92"/>
      <c r="RX72" s="92"/>
      <c r="RY72" s="92"/>
      <c r="RZ72" s="92"/>
      <c r="SA72" s="92"/>
      <c r="SB72" s="92"/>
      <c r="SC72" s="92">
        <f>データ!LH12</f>
        <v>0.4</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1.8</v>
      </c>
      <c r="TL72" s="92"/>
      <c r="TM72" s="92"/>
      <c r="TN72" s="92"/>
      <c r="TO72" s="92"/>
      <c r="TP72" s="92"/>
      <c r="TQ72" s="92"/>
      <c r="TR72" s="92"/>
      <c r="TS72" s="92"/>
      <c r="TT72" s="92"/>
      <c r="TU72" s="92"/>
      <c r="TV72" s="92"/>
      <c r="TW72" s="92"/>
      <c r="TX72" s="92"/>
      <c r="TY72" s="92"/>
      <c r="TZ72" s="92"/>
      <c r="UA72" s="92"/>
      <c r="UB72" s="92">
        <f>データ!LK12</f>
        <v>2.7</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39</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151.69999999999999</v>
      </c>
      <c r="RM87" s="92"/>
      <c r="RN87" s="92"/>
      <c r="RO87" s="92"/>
      <c r="RP87" s="92"/>
      <c r="RQ87" s="92"/>
      <c r="RR87" s="92"/>
      <c r="RS87" s="92"/>
      <c r="RT87" s="92"/>
      <c r="RU87" s="92"/>
      <c r="RV87" s="92"/>
      <c r="RW87" s="92"/>
      <c r="RX87" s="92"/>
      <c r="RY87" s="92"/>
      <c r="RZ87" s="92"/>
      <c r="SA87" s="92"/>
      <c r="SB87" s="92"/>
      <c r="SC87" s="92">
        <f>データ!LR12</f>
        <v>138.1</v>
      </c>
      <c r="SD87" s="92"/>
      <c r="SE87" s="92"/>
      <c r="SF87" s="92"/>
      <c r="SG87" s="92"/>
      <c r="SH87" s="92"/>
      <c r="SI87" s="92"/>
      <c r="SJ87" s="92"/>
      <c r="SK87" s="92"/>
      <c r="SL87" s="92"/>
      <c r="SM87" s="92"/>
      <c r="SN87" s="92"/>
      <c r="SO87" s="92"/>
      <c r="SP87" s="92"/>
      <c r="SQ87" s="92"/>
      <c r="SR87" s="92"/>
      <c r="SS87" s="92"/>
      <c r="ST87" s="92">
        <f>データ!LS12</f>
        <v>125.8</v>
      </c>
      <c r="SU87" s="92"/>
      <c r="SV87" s="92"/>
      <c r="SW87" s="92"/>
      <c r="SX87" s="92"/>
      <c r="SY87" s="92"/>
      <c r="SZ87" s="92"/>
      <c r="TA87" s="92"/>
      <c r="TB87" s="92"/>
      <c r="TC87" s="92"/>
      <c r="TD87" s="92"/>
      <c r="TE87" s="92"/>
      <c r="TF87" s="92"/>
      <c r="TG87" s="92"/>
      <c r="TH87" s="92"/>
      <c r="TI87" s="92"/>
      <c r="TJ87" s="92"/>
      <c r="TK87" s="92">
        <f>データ!LT12</f>
        <v>119.4</v>
      </c>
      <c r="TL87" s="92"/>
      <c r="TM87" s="92"/>
      <c r="TN87" s="92"/>
      <c r="TO87" s="92"/>
      <c r="TP87" s="92"/>
      <c r="TQ87" s="92"/>
      <c r="TR87" s="92"/>
      <c r="TS87" s="92"/>
      <c r="TT87" s="92"/>
      <c r="TU87" s="92"/>
      <c r="TV87" s="92"/>
      <c r="TW87" s="92"/>
      <c r="TX87" s="92"/>
      <c r="TY87" s="92"/>
      <c r="TZ87" s="92"/>
      <c r="UA87" s="92"/>
      <c r="UB87" s="92">
        <f>データ!LU12</f>
        <v>113</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2">
      <c r="A101" s="1"/>
      <c r="B101" s="28"/>
      <c r="C101" s="1"/>
      <c r="D101" s="1"/>
      <c r="E101" s="1"/>
      <c r="F101" s="1"/>
      <c r="G101" s="1"/>
      <c r="H101" s="89" t="s">
        <v>39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39</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39</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98.7</v>
      </c>
      <c r="RM118" s="92"/>
      <c r="RN118" s="92"/>
      <c r="RO118" s="92"/>
      <c r="RP118" s="92"/>
      <c r="RQ118" s="92"/>
      <c r="RR118" s="92"/>
      <c r="RS118" s="92"/>
      <c r="RT118" s="92"/>
      <c r="RU118" s="92"/>
      <c r="RV118" s="92"/>
      <c r="RW118" s="92"/>
      <c r="RX118" s="92"/>
      <c r="RY118" s="92"/>
      <c r="RZ118" s="92"/>
      <c r="SA118" s="92"/>
      <c r="SB118" s="92"/>
      <c r="SC118" s="92">
        <f>データ!ML12</f>
        <v>98.8</v>
      </c>
      <c r="SD118" s="92"/>
      <c r="SE118" s="92"/>
      <c r="SF118" s="92"/>
      <c r="SG118" s="92"/>
      <c r="SH118" s="92"/>
      <c r="SI118" s="92"/>
      <c r="SJ118" s="92"/>
      <c r="SK118" s="92"/>
      <c r="SL118" s="92"/>
      <c r="SM118" s="92"/>
      <c r="SN118" s="92"/>
      <c r="SO118" s="92"/>
      <c r="SP118" s="92"/>
      <c r="SQ118" s="92"/>
      <c r="SR118" s="92"/>
      <c r="SS118" s="92"/>
      <c r="ST118" s="92">
        <f>データ!MM12</f>
        <v>98.9</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99.8</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41</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（最大出力合計605kW）</v>
      </c>
      <c r="D126" s="2" t="str">
        <f>データ!EX9</f>
        <v>（最大出力合計-kW）</v>
      </c>
      <c r="E126" s="2" t="str">
        <f>データ!GW9</f>
        <v>（最大出力合計-kW）</v>
      </c>
      <c r="F126" s="2" t="str">
        <f>データ!IV9</f>
        <v>（最大出力合計-kW）</v>
      </c>
      <c r="G126" s="2" t="str">
        <f>データ!KU9</f>
        <v>（最大出力合計605kW）</v>
      </c>
    </row>
  </sheetData>
  <sheetProtection algorithmName="SHA-512" hashValue="A2gvOfxBbxjxY7BqAvZ8Nlvloo1ydViC6ohrk8SJX8dVxCkUfcwoL6nJtwDRmLTw3gc+MIElJxJID71Xo2rIhQ==" saltValue="WtTI0pO64plUwq07yM79i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2">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65" x14ac:dyDescent="0.2">
      <c r="A6" s="33" t="s">
        <v>124</v>
      </c>
      <c r="B6" s="48" t="str">
        <f>B7</f>
        <v>2022</v>
      </c>
      <c r="C6" s="48" t="str">
        <f t="shared" ref="C6:AX6" si="6">C7</f>
        <v>102121</v>
      </c>
      <c r="D6" s="48" t="str">
        <f t="shared" si="6"/>
        <v>47</v>
      </c>
      <c r="E6" s="48" t="str">
        <f t="shared" si="6"/>
        <v>04</v>
      </c>
      <c r="F6" s="48" t="str">
        <f t="shared" si="6"/>
        <v>0</v>
      </c>
      <c r="G6" s="48" t="str">
        <f t="shared" si="6"/>
        <v>000</v>
      </c>
      <c r="H6" s="48" t="str">
        <f t="shared" si="6"/>
        <v>群馬県　みどり市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4</v>
      </c>
      <c r="Q6" s="50" t="str">
        <f t="shared" si="6"/>
        <v>-</v>
      </c>
      <c r="R6" s="51" t="str">
        <f>R7</f>
        <v>令和6年1月14日　笠懸町久宮（調整池14）太陽光発電所</v>
      </c>
      <c r="S6" s="52" t="str">
        <f t="shared" si="6"/>
        <v>令和16年1月15日　笠懸町久宮（調整池14）太陽光発電所</v>
      </c>
      <c r="T6" s="48" t="str">
        <f t="shared" si="6"/>
        <v>無</v>
      </c>
      <c r="U6" s="52" t="str">
        <f t="shared" si="6"/>
        <v>東京電力エナジーパートナー株式会社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781</v>
      </c>
      <c r="AM6" s="50">
        <f t="shared" si="6"/>
        <v>753</v>
      </c>
      <c r="AN6" s="50">
        <f t="shared" si="6"/>
        <v>738</v>
      </c>
      <c r="AO6" s="50">
        <f t="shared" si="6"/>
        <v>712</v>
      </c>
      <c r="AP6" s="50">
        <f t="shared" si="6"/>
        <v>693</v>
      </c>
      <c r="AQ6" s="50">
        <f t="shared" si="6"/>
        <v>781</v>
      </c>
      <c r="AR6" s="50">
        <f t="shared" si="6"/>
        <v>753</v>
      </c>
      <c r="AS6" s="50">
        <f t="shared" si="6"/>
        <v>738</v>
      </c>
      <c r="AT6" s="50">
        <f t="shared" si="6"/>
        <v>712</v>
      </c>
      <c r="AU6" s="50">
        <f t="shared" si="6"/>
        <v>693</v>
      </c>
      <c r="AV6" s="50" t="str">
        <f t="shared" si="6"/>
        <v>-</v>
      </c>
      <c r="AW6" s="50">
        <f t="shared" si="6"/>
        <v>22870</v>
      </c>
      <c r="AX6" s="50">
        <f t="shared" si="6"/>
        <v>22870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5" x14ac:dyDescent="0.2">
      <c r="A7" s="33"/>
      <c r="B7" s="58" t="s">
        <v>125</v>
      </c>
      <c r="C7" s="58" t="s">
        <v>126</v>
      </c>
      <c r="D7" s="58" t="s">
        <v>127</v>
      </c>
      <c r="E7" s="58" t="s">
        <v>128</v>
      </c>
      <c r="F7" s="58" t="s">
        <v>129</v>
      </c>
      <c r="G7" s="58" t="s">
        <v>130</v>
      </c>
      <c r="H7" s="58" t="s">
        <v>131</v>
      </c>
      <c r="I7" s="58" t="s">
        <v>132</v>
      </c>
      <c r="J7" s="58" t="s">
        <v>133</v>
      </c>
      <c r="K7" s="58" t="s">
        <v>134</v>
      </c>
      <c r="L7" s="59" t="s">
        <v>135</v>
      </c>
      <c r="M7" s="60" t="s">
        <v>136</v>
      </c>
      <c r="N7" s="60" t="s">
        <v>136</v>
      </c>
      <c r="O7" s="61" t="s">
        <v>136</v>
      </c>
      <c r="P7" s="61">
        <v>4</v>
      </c>
      <c r="Q7" s="61" t="s">
        <v>136</v>
      </c>
      <c r="R7" s="62" t="s">
        <v>137</v>
      </c>
      <c r="S7" s="62" t="s">
        <v>138</v>
      </c>
      <c r="T7" s="63" t="s">
        <v>139</v>
      </c>
      <c r="U7" s="62" t="s">
        <v>140</v>
      </c>
      <c r="V7" s="59" t="s">
        <v>136</v>
      </c>
      <c r="W7" s="61" t="s">
        <v>136</v>
      </c>
      <c r="X7" s="61" t="s">
        <v>136</v>
      </c>
      <c r="Y7" s="61" t="s">
        <v>136</v>
      </c>
      <c r="Z7" s="61" t="s">
        <v>136</v>
      </c>
      <c r="AA7" s="61" t="s">
        <v>136</v>
      </c>
      <c r="AB7" s="61" t="s">
        <v>136</v>
      </c>
      <c r="AC7" s="61" t="s">
        <v>136</v>
      </c>
      <c r="AD7" s="61" t="s">
        <v>136</v>
      </c>
      <c r="AE7" s="61" t="s">
        <v>136</v>
      </c>
      <c r="AF7" s="61" t="s">
        <v>136</v>
      </c>
      <c r="AG7" s="61" t="s">
        <v>136</v>
      </c>
      <c r="AH7" s="61" t="s">
        <v>136</v>
      </c>
      <c r="AI7" s="61" t="s">
        <v>136</v>
      </c>
      <c r="AJ7" s="61" t="s">
        <v>136</v>
      </c>
      <c r="AK7" s="61" t="s">
        <v>136</v>
      </c>
      <c r="AL7" s="61">
        <v>781</v>
      </c>
      <c r="AM7" s="61">
        <v>753</v>
      </c>
      <c r="AN7" s="61">
        <v>738</v>
      </c>
      <c r="AO7" s="61">
        <v>712</v>
      </c>
      <c r="AP7" s="61">
        <v>693</v>
      </c>
      <c r="AQ7" s="61">
        <v>781</v>
      </c>
      <c r="AR7" s="61">
        <v>753</v>
      </c>
      <c r="AS7" s="61">
        <v>738</v>
      </c>
      <c r="AT7" s="61">
        <v>712</v>
      </c>
      <c r="AU7" s="61">
        <v>693</v>
      </c>
      <c r="AV7" s="61" t="s">
        <v>136</v>
      </c>
      <c r="AW7" s="61">
        <v>22870</v>
      </c>
      <c r="AX7" s="61">
        <v>22870</v>
      </c>
      <c r="AY7" s="64">
        <v>833.5</v>
      </c>
      <c r="AZ7" s="64">
        <v>740.9</v>
      </c>
      <c r="BA7" s="64">
        <v>656.2</v>
      </c>
      <c r="BB7" s="64">
        <v>528.5</v>
      </c>
      <c r="BC7" s="64">
        <v>534.6</v>
      </c>
      <c r="BD7" s="64">
        <v>123.2</v>
      </c>
      <c r="BE7" s="64">
        <v>134.69999999999999</v>
      </c>
      <c r="BF7" s="64">
        <v>141.80000000000001</v>
      </c>
      <c r="BG7" s="64">
        <v>138.19999999999999</v>
      </c>
      <c r="BH7" s="64">
        <v>135</v>
      </c>
      <c r="BI7" s="64">
        <v>100</v>
      </c>
      <c r="BJ7" s="64">
        <v>1874.6</v>
      </c>
      <c r="BK7" s="64">
        <v>1602.6</v>
      </c>
      <c r="BL7" s="64">
        <v>1319.5</v>
      </c>
      <c r="BM7" s="64">
        <v>1026.0999999999999</v>
      </c>
      <c r="BN7" s="64">
        <v>931</v>
      </c>
      <c r="BO7" s="64">
        <v>240.1</v>
      </c>
      <c r="BP7" s="64">
        <v>253.6</v>
      </c>
      <c r="BQ7" s="64">
        <v>238</v>
      </c>
      <c r="BR7" s="64">
        <v>227.5</v>
      </c>
      <c r="BS7" s="64">
        <v>238.5</v>
      </c>
      <c r="BT7" s="64">
        <v>100</v>
      </c>
      <c r="BU7" s="64" t="s">
        <v>136</v>
      </c>
      <c r="BV7" s="64" t="s">
        <v>136</v>
      </c>
      <c r="BW7" s="64" t="s">
        <v>136</v>
      </c>
      <c r="BX7" s="64" t="s">
        <v>136</v>
      </c>
      <c r="BY7" s="64" t="s">
        <v>136</v>
      </c>
      <c r="BZ7" s="64" t="s">
        <v>136</v>
      </c>
      <c r="CA7" s="64" t="s">
        <v>136</v>
      </c>
      <c r="CB7" s="64" t="s">
        <v>136</v>
      </c>
      <c r="CC7" s="64" t="s">
        <v>136</v>
      </c>
      <c r="CD7" s="64" t="s">
        <v>136</v>
      </c>
      <c r="CE7" s="64" t="s">
        <v>136</v>
      </c>
      <c r="CF7" s="64">
        <v>4587.7</v>
      </c>
      <c r="CG7" s="64">
        <v>4883.1000000000004</v>
      </c>
      <c r="CH7" s="64">
        <v>5592.1</v>
      </c>
      <c r="CI7" s="64">
        <v>6882</v>
      </c>
      <c r="CJ7" s="64">
        <v>6849.9</v>
      </c>
      <c r="CK7" s="64">
        <v>19863.5</v>
      </c>
      <c r="CL7" s="64">
        <v>19066.3</v>
      </c>
      <c r="CM7" s="64">
        <v>18998.7</v>
      </c>
      <c r="CN7" s="64">
        <v>17544.5</v>
      </c>
      <c r="CO7" s="64">
        <v>19886.599999999999</v>
      </c>
      <c r="CP7" s="61">
        <v>24386</v>
      </c>
      <c r="CQ7" s="61">
        <v>23567</v>
      </c>
      <c r="CR7" s="61">
        <v>22831</v>
      </c>
      <c r="CS7" s="61">
        <v>20947</v>
      </c>
      <c r="CT7" s="61">
        <v>20409</v>
      </c>
      <c r="CU7" s="61">
        <v>34140</v>
      </c>
      <c r="CV7" s="61">
        <v>33434</v>
      </c>
      <c r="CW7" s="61">
        <v>36820</v>
      </c>
      <c r="CX7" s="61">
        <v>35532</v>
      </c>
      <c r="CY7" s="61">
        <v>36111</v>
      </c>
      <c r="CZ7" s="61">
        <v>605</v>
      </c>
      <c r="DA7" s="64">
        <v>14.8</v>
      </c>
      <c r="DB7" s="64">
        <v>14.2</v>
      </c>
      <c r="DC7" s="64">
        <v>13.9</v>
      </c>
      <c r="DD7" s="64">
        <v>13.4</v>
      </c>
      <c r="DE7" s="64">
        <v>13.1</v>
      </c>
      <c r="DF7" s="64">
        <v>32.6</v>
      </c>
      <c r="DG7" s="64">
        <v>31.3</v>
      </c>
      <c r="DH7" s="64">
        <v>31.8</v>
      </c>
      <c r="DI7" s="64">
        <v>31.6</v>
      </c>
      <c r="DJ7" s="64">
        <v>30.4</v>
      </c>
      <c r="DK7" s="64">
        <v>16.600000000000001</v>
      </c>
      <c r="DL7" s="64">
        <v>25.8</v>
      </c>
      <c r="DM7" s="64">
        <v>34.799999999999997</v>
      </c>
      <c r="DN7" s="64">
        <v>42.8</v>
      </c>
      <c r="DO7" s="64">
        <v>40.9</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136</v>
      </c>
      <c r="EF7" s="64" t="s">
        <v>136</v>
      </c>
      <c r="EG7" s="64" t="s">
        <v>136</v>
      </c>
      <c r="EH7" s="64" t="s">
        <v>136</v>
      </c>
      <c r="EI7" s="64" t="s">
        <v>136</v>
      </c>
      <c r="EJ7" s="64" t="s">
        <v>136</v>
      </c>
      <c r="EK7" s="64" t="s">
        <v>136</v>
      </c>
      <c r="EL7" s="64" t="s">
        <v>136</v>
      </c>
      <c r="EM7" s="64" t="s">
        <v>136</v>
      </c>
      <c r="EN7" s="64" t="s">
        <v>136</v>
      </c>
      <c r="EO7" s="64">
        <v>100</v>
      </c>
      <c r="EP7" s="64">
        <v>100</v>
      </c>
      <c r="EQ7" s="64">
        <v>100</v>
      </c>
      <c r="ER7" s="64">
        <v>100</v>
      </c>
      <c r="ES7" s="64">
        <v>100</v>
      </c>
      <c r="ET7" s="64">
        <v>83.4</v>
      </c>
      <c r="EU7" s="64">
        <v>82.5</v>
      </c>
      <c r="EV7" s="64">
        <v>83.2</v>
      </c>
      <c r="EW7" s="64">
        <v>87.9</v>
      </c>
      <c r="EX7" s="64">
        <v>82.3</v>
      </c>
      <c r="EY7" s="61" t="s">
        <v>136</v>
      </c>
      <c r="EZ7" s="64" t="s">
        <v>136</v>
      </c>
      <c r="FA7" s="64" t="s">
        <v>136</v>
      </c>
      <c r="FB7" s="64" t="s">
        <v>136</v>
      </c>
      <c r="FC7" s="64" t="s">
        <v>136</v>
      </c>
      <c r="FD7" s="64" t="s">
        <v>136</v>
      </c>
      <c r="FE7" s="64">
        <v>57.6</v>
      </c>
      <c r="FF7" s="64">
        <v>60.4</v>
      </c>
      <c r="FG7" s="64">
        <v>54.1</v>
      </c>
      <c r="FH7" s="64">
        <v>58.1</v>
      </c>
      <c r="FI7" s="64">
        <v>55.4</v>
      </c>
      <c r="FJ7" s="64" t="s">
        <v>136</v>
      </c>
      <c r="FK7" s="64" t="s">
        <v>136</v>
      </c>
      <c r="FL7" s="64" t="s">
        <v>136</v>
      </c>
      <c r="FM7" s="64" t="s">
        <v>136</v>
      </c>
      <c r="FN7" s="64" t="s">
        <v>136</v>
      </c>
      <c r="FO7" s="64">
        <v>8.6999999999999993</v>
      </c>
      <c r="FP7" s="64">
        <v>14.9</v>
      </c>
      <c r="FQ7" s="64">
        <v>16.2</v>
      </c>
      <c r="FR7" s="64">
        <v>5.6</v>
      </c>
      <c r="FS7" s="64">
        <v>7</v>
      </c>
      <c r="FT7" s="64" t="s">
        <v>136</v>
      </c>
      <c r="FU7" s="64" t="s">
        <v>136</v>
      </c>
      <c r="FV7" s="64" t="s">
        <v>136</v>
      </c>
      <c r="FW7" s="64" t="s">
        <v>136</v>
      </c>
      <c r="FX7" s="64" t="s">
        <v>136</v>
      </c>
      <c r="FY7" s="64">
        <v>375</v>
      </c>
      <c r="FZ7" s="64">
        <v>314.5</v>
      </c>
      <c r="GA7" s="64">
        <v>339.9</v>
      </c>
      <c r="GB7" s="64">
        <v>303.60000000000002</v>
      </c>
      <c r="GC7" s="64">
        <v>276.89999999999998</v>
      </c>
      <c r="GD7" s="64" t="s">
        <v>136</v>
      </c>
      <c r="GE7" s="64" t="s">
        <v>136</v>
      </c>
      <c r="GF7" s="64" t="s">
        <v>136</v>
      </c>
      <c r="GG7" s="64" t="s">
        <v>136</v>
      </c>
      <c r="GH7" s="64" t="s">
        <v>136</v>
      </c>
      <c r="GI7" s="64" t="s">
        <v>136</v>
      </c>
      <c r="GJ7" s="64" t="s">
        <v>136</v>
      </c>
      <c r="GK7" s="64" t="s">
        <v>136</v>
      </c>
      <c r="GL7" s="64" t="s">
        <v>136</v>
      </c>
      <c r="GM7" s="64" t="s">
        <v>136</v>
      </c>
      <c r="GN7" s="64" t="s">
        <v>136</v>
      </c>
      <c r="GO7" s="64" t="s">
        <v>136</v>
      </c>
      <c r="GP7" s="64" t="s">
        <v>136</v>
      </c>
      <c r="GQ7" s="64" t="s">
        <v>136</v>
      </c>
      <c r="GR7" s="64" t="s">
        <v>136</v>
      </c>
      <c r="GS7" s="64">
        <v>94.7</v>
      </c>
      <c r="GT7" s="64">
        <v>96</v>
      </c>
      <c r="GU7" s="64">
        <v>97.1</v>
      </c>
      <c r="GV7" s="64">
        <v>98.9</v>
      </c>
      <c r="GW7" s="64">
        <v>99.1</v>
      </c>
      <c r="GX7" s="61" t="s">
        <v>136</v>
      </c>
      <c r="GY7" s="64" t="s">
        <v>136</v>
      </c>
      <c r="GZ7" s="64" t="s">
        <v>136</v>
      </c>
      <c r="HA7" s="64" t="s">
        <v>136</v>
      </c>
      <c r="HB7" s="64" t="s">
        <v>136</v>
      </c>
      <c r="HC7" s="64" t="s">
        <v>136</v>
      </c>
      <c r="HD7" s="64">
        <v>67.8</v>
      </c>
      <c r="HE7" s="64">
        <v>71</v>
      </c>
      <c r="HF7" s="64">
        <v>70.5</v>
      </c>
      <c r="HG7" s="64">
        <v>69.400000000000006</v>
      </c>
      <c r="HH7" s="64">
        <v>67.7</v>
      </c>
      <c r="HI7" s="64" t="s">
        <v>136</v>
      </c>
      <c r="HJ7" s="64" t="s">
        <v>136</v>
      </c>
      <c r="HK7" s="64" t="s">
        <v>136</v>
      </c>
      <c r="HL7" s="64" t="s">
        <v>136</v>
      </c>
      <c r="HM7" s="64" t="s">
        <v>136</v>
      </c>
      <c r="HN7" s="64">
        <v>0.6</v>
      </c>
      <c r="HO7" s="64">
        <v>0.2</v>
      </c>
      <c r="HP7" s="64">
        <v>0.1</v>
      </c>
      <c r="HQ7" s="64">
        <v>0.5</v>
      </c>
      <c r="HR7" s="64">
        <v>0.6</v>
      </c>
      <c r="HS7" s="64" t="s">
        <v>136</v>
      </c>
      <c r="HT7" s="64" t="s">
        <v>136</v>
      </c>
      <c r="HU7" s="64" t="s">
        <v>136</v>
      </c>
      <c r="HV7" s="64" t="s">
        <v>136</v>
      </c>
      <c r="HW7" s="64" t="s">
        <v>136</v>
      </c>
      <c r="HX7" s="64">
        <v>43.5</v>
      </c>
      <c r="HY7" s="64">
        <v>42.8</v>
      </c>
      <c r="HZ7" s="64">
        <v>41</v>
      </c>
      <c r="IA7" s="64">
        <v>46.6</v>
      </c>
      <c r="IB7" s="64">
        <v>32.200000000000003</v>
      </c>
      <c r="IC7" s="64" t="s">
        <v>136</v>
      </c>
      <c r="ID7" s="64" t="s">
        <v>136</v>
      </c>
      <c r="IE7" s="64" t="s">
        <v>136</v>
      </c>
      <c r="IF7" s="64" t="s">
        <v>136</v>
      </c>
      <c r="IG7" s="64" t="s">
        <v>136</v>
      </c>
      <c r="IH7" s="64" t="s">
        <v>136</v>
      </c>
      <c r="II7" s="64" t="s">
        <v>136</v>
      </c>
      <c r="IJ7" s="64" t="s">
        <v>136</v>
      </c>
      <c r="IK7" s="64" t="s">
        <v>136</v>
      </c>
      <c r="IL7" s="64" t="s">
        <v>136</v>
      </c>
      <c r="IM7" s="64" t="s">
        <v>136</v>
      </c>
      <c r="IN7" s="64" t="s">
        <v>136</v>
      </c>
      <c r="IO7" s="64" t="s">
        <v>136</v>
      </c>
      <c r="IP7" s="64" t="s">
        <v>136</v>
      </c>
      <c r="IQ7" s="64" t="s">
        <v>136</v>
      </c>
      <c r="IR7" s="64">
        <v>33.799999999999997</v>
      </c>
      <c r="IS7" s="64">
        <v>24</v>
      </c>
      <c r="IT7" s="64">
        <v>23.8</v>
      </c>
      <c r="IU7" s="64">
        <v>30.5</v>
      </c>
      <c r="IV7" s="64">
        <v>14.5</v>
      </c>
      <c r="IW7" s="61" t="s">
        <v>136</v>
      </c>
      <c r="IX7" s="64" t="s">
        <v>136</v>
      </c>
      <c r="IY7" s="64" t="s">
        <v>136</v>
      </c>
      <c r="IZ7" s="64" t="s">
        <v>136</v>
      </c>
      <c r="JA7" s="64" t="s">
        <v>136</v>
      </c>
      <c r="JB7" s="64" t="s">
        <v>136</v>
      </c>
      <c r="JC7" s="64">
        <v>13.4</v>
      </c>
      <c r="JD7" s="64">
        <v>12.2</v>
      </c>
      <c r="JE7" s="64">
        <v>16.8</v>
      </c>
      <c r="JF7" s="64">
        <v>21.1</v>
      </c>
      <c r="JG7" s="64">
        <v>18.899999999999999</v>
      </c>
      <c r="JH7" s="64" t="s">
        <v>136</v>
      </c>
      <c r="JI7" s="64" t="s">
        <v>136</v>
      </c>
      <c r="JJ7" s="64" t="s">
        <v>136</v>
      </c>
      <c r="JK7" s="64" t="s">
        <v>136</v>
      </c>
      <c r="JL7" s="64" t="s">
        <v>136</v>
      </c>
      <c r="JM7" s="64">
        <v>46.6</v>
      </c>
      <c r="JN7" s="64">
        <v>30.5</v>
      </c>
      <c r="JO7" s="64">
        <v>24.4</v>
      </c>
      <c r="JP7" s="64">
        <v>17.100000000000001</v>
      </c>
      <c r="JQ7" s="64">
        <v>8.5</v>
      </c>
      <c r="JR7" s="64" t="s">
        <v>136</v>
      </c>
      <c r="JS7" s="64" t="s">
        <v>136</v>
      </c>
      <c r="JT7" s="64" t="s">
        <v>136</v>
      </c>
      <c r="JU7" s="64" t="s">
        <v>136</v>
      </c>
      <c r="JV7" s="64" t="s">
        <v>136</v>
      </c>
      <c r="JW7" s="64">
        <v>108</v>
      </c>
      <c r="JX7" s="64">
        <v>459.2</v>
      </c>
      <c r="JY7" s="64">
        <v>331.9</v>
      </c>
      <c r="JZ7" s="64">
        <v>450.4</v>
      </c>
      <c r="KA7" s="64">
        <v>506.5</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92</v>
      </c>
      <c r="KR7" s="64">
        <v>95.4</v>
      </c>
      <c r="KS7" s="64">
        <v>95.1</v>
      </c>
      <c r="KT7" s="64">
        <v>96.5</v>
      </c>
      <c r="KU7" s="64">
        <v>98.5</v>
      </c>
      <c r="KV7" s="61">
        <v>605</v>
      </c>
      <c r="KW7" s="64">
        <v>14.8</v>
      </c>
      <c r="KX7" s="64">
        <v>14.2</v>
      </c>
      <c r="KY7" s="64">
        <v>13.9</v>
      </c>
      <c r="KZ7" s="64">
        <v>13.4</v>
      </c>
      <c r="LA7" s="64">
        <v>13.1</v>
      </c>
      <c r="LB7" s="64">
        <v>15.3</v>
      </c>
      <c r="LC7" s="64">
        <v>14.9</v>
      </c>
      <c r="LD7" s="64">
        <v>14.9</v>
      </c>
      <c r="LE7" s="64">
        <v>14.3</v>
      </c>
      <c r="LF7" s="64">
        <v>13.8</v>
      </c>
      <c r="LG7" s="64">
        <v>16.600000000000001</v>
      </c>
      <c r="LH7" s="64">
        <v>25.8</v>
      </c>
      <c r="LI7" s="64">
        <v>34.799999999999997</v>
      </c>
      <c r="LJ7" s="64">
        <v>42.8</v>
      </c>
      <c r="LK7" s="64">
        <v>40.9</v>
      </c>
      <c r="LL7" s="64">
        <v>0.7</v>
      </c>
      <c r="LM7" s="64">
        <v>0.4</v>
      </c>
      <c r="LN7" s="64">
        <v>1.8</v>
      </c>
      <c r="LO7" s="64">
        <v>1.8</v>
      </c>
      <c r="LP7" s="64">
        <v>2.7</v>
      </c>
      <c r="LQ7" s="64">
        <v>0</v>
      </c>
      <c r="LR7" s="64">
        <v>0</v>
      </c>
      <c r="LS7" s="64">
        <v>0</v>
      </c>
      <c r="LT7" s="64">
        <v>0</v>
      </c>
      <c r="LU7" s="64">
        <v>0</v>
      </c>
      <c r="LV7" s="64">
        <v>151.69999999999999</v>
      </c>
      <c r="LW7" s="64">
        <v>138.1</v>
      </c>
      <c r="LX7" s="64">
        <v>125.8</v>
      </c>
      <c r="LY7" s="64">
        <v>119.4</v>
      </c>
      <c r="LZ7" s="64">
        <v>113</v>
      </c>
      <c r="MA7" s="64" t="s">
        <v>136</v>
      </c>
      <c r="MB7" s="64" t="s">
        <v>136</v>
      </c>
      <c r="MC7" s="64" t="s">
        <v>136</v>
      </c>
      <c r="MD7" s="64" t="s">
        <v>136</v>
      </c>
      <c r="ME7" s="64" t="s">
        <v>136</v>
      </c>
      <c r="MF7" s="64" t="s">
        <v>136</v>
      </c>
      <c r="MG7" s="64" t="s">
        <v>136</v>
      </c>
      <c r="MH7" s="64" t="s">
        <v>136</v>
      </c>
      <c r="MI7" s="64" t="s">
        <v>136</v>
      </c>
      <c r="MJ7" s="64" t="s">
        <v>136</v>
      </c>
      <c r="MK7" s="64">
        <v>100</v>
      </c>
      <c r="ML7" s="64">
        <v>100</v>
      </c>
      <c r="MM7" s="64">
        <v>100</v>
      </c>
      <c r="MN7" s="64">
        <v>100</v>
      </c>
      <c r="MO7" s="64">
        <v>100</v>
      </c>
      <c r="MP7" s="64">
        <v>98.7</v>
      </c>
      <c r="MQ7" s="64">
        <v>98.8</v>
      </c>
      <c r="MR7" s="64">
        <v>98.9</v>
      </c>
      <c r="MS7" s="64">
        <v>99.7</v>
      </c>
      <c r="MT7" s="64">
        <v>99.8</v>
      </c>
      <c r="MU7" s="64" t="s">
        <v>136</v>
      </c>
      <c r="MV7" s="64" t="s">
        <v>136</v>
      </c>
      <c r="MW7" s="64" t="s">
        <v>136</v>
      </c>
      <c r="MX7" s="64" t="s">
        <v>136</v>
      </c>
      <c r="MY7" s="64" t="s">
        <v>136</v>
      </c>
      <c r="MZ7" s="64" t="s">
        <v>136</v>
      </c>
      <c r="NA7" s="64" t="s">
        <v>136</v>
      </c>
      <c r="NB7" s="64" t="s">
        <v>136</v>
      </c>
      <c r="NC7" s="64" t="s">
        <v>136</v>
      </c>
      <c r="ND7" s="64" t="s">
        <v>136</v>
      </c>
      <c r="NE7" s="64" t="s">
        <v>136</v>
      </c>
      <c r="NF7" s="64" t="s">
        <v>136</v>
      </c>
      <c r="NG7" s="64">
        <v>4</v>
      </c>
      <c r="NH7" s="64">
        <v>4</v>
      </c>
      <c r="NI7" s="64">
        <v>4</v>
      </c>
      <c r="NJ7" s="64">
        <v>4</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141</v>
      </c>
      <c r="FB8" s="66"/>
      <c r="FC8" s="66"/>
      <c r="FD8" s="66"/>
      <c r="FE8" s="66"/>
      <c r="FF8" s="67"/>
      <c r="FG8" s="66"/>
      <c r="FH8" s="66"/>
      <c r="FI8" s="66" t="str">
        <f>FJ4</f>
        <v>修繕費比率（％）</v>
      </c>
      <c r="FJ8" s="66" t="b">
        <f>IF(SUM($M$6,$MU$7:$MX$7)=0,FALSE,TRUE)</f>
        <v>0</v>
      </c>
      <c r="FK8" s="68" t="s">
        <v>141</v>
      </c>
      <c r="FL8" s="66"/>
      <c r="FM8" s="66"/>
      <c r="FN8" s="66"/>
      <c r="FO8" s="66"/>
      <c r="FP8" s="66"/>
      <c r="FQ8" s="67"/>
      <c r="FR8" s="66"/>
      <c r="FS8" s="66" t="str">
        <f>FT4</f>
        <v>企業債残高対料金収入比率（％）</v>
      </c>
      <c r="FT8" s="66" t="b">
        <f>IF(SUM($M$6,$MU$7:$MX$7)=0,FALSE,TRUE)</f>
        <v>0</v>
      </c>
      <c r="FU8" s="68" t="s">
        <v>141</v>
      </c>
      <c r="FV8" s="66"/>
      <c r="FW8" s="66"/>
      <c r="FX8" s="66"/>
      <c r="FY8" s="66"/>
      <c r="FZ8" s="66"/>
      <c r="GA8" s="66"/>
      <c r="GB8" s="67"/>
      <c r="GC8" s="66" t="str">
        <f>GD4</f>
        <v>有形固定資産減価償却率（％）</v>
      </c>
      <c r="GD8" s="66" t="b">
        <f>IF(SUM($M$6,$MU$7:$MX$7)=0,FALSE,TRUE)</f>
        <v>0</v>
      </c>
      <c r="GE8" s="68" t="s">
        <v>141</v>
      </c>
      <c r="GF8" s="66"/>
      <c r="GG8" s="66"/>
      <c r="GH8" s="66"/>
      <c r="GI8" s="66"/>
      <c r="GJ8" s="66"/>
      <c r="GK8" s="66"/>
      <c r="GL8" s="66"/>
      <c r="GM8" s="66" t="str">
        <f>GN4</f>
        <v>FIT・FIP収入割合（％）</v>
      </c>
      <c r="GN8" s="66" t="b">
        <f>IF(SUM($M$6,$MU$7:$MX$7)=0,FALSE,TRUE)</f>
        <v>0</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1</v>
      </c>
      <c r="KX8" s="68" t="s">
        <v>141</v>
      </c>
      <c r="KY8" s="66"/>
      <c r="KZ8" s="66"/>
      <c r="LA8" s="66"/>
      <c r="LB8" s="66"/>
      <c r="LC8" s="67"/>
      <c r="LD8" s="66"/>
      <c r="LE8" s="66"/>
      <c r="LF8" s="66" t="str">
        <f>LG4</f>
        <v>修繕費比率（％）</v>
      </c>
      <c r="LG8" s="66" t="b">
        <f>IF(SUM($P$7,$NG$7:$NJ$7)=0,FALSE,TRUE)</f>
        <v>1</v>
      </c>
      <c r="LH8" s="68" t="s">
        <v>141</v>
      </c>
      <c r="LI8" s="66"/>
      <c r="LJ8" s="66"/>
      <c r="LK8" s="66"/>
      <c r="LL8" s="66"/>
      <c r="LM8" s="66"/>
      <c r="LN8" s="67"/>
      <c r="LO8" s="66"/>
      <c r="LP8" s="66" t="str">
        <f>LQ4</f>
        <v>企業債残高対料金収入比率（％）</v>
      </c>
      <c r="LQ8" s="66" t="b">
        <f>IF(SUM($P$7,$NG$7:$NJ$7)=0,FALSE,TRUE)</f>
        <v>1</v>
      </c>
      <c r="LR8" s="68" t="s">
        <v>141</v>
      </c>
      <c r="LS8" s="66"/>
      <c r="LT8" s="66"/>
      <c r="LU8" s="66"/>
      <c r="LV8" s="66"/>
      <c r="LW8" s="66"/>
      <c r="LX8" s="66"/>
      <c r="LY8" s="67"/>
      <c r="LZ8" s="66" t="str">
        <f>MA4</f>
        <v>有形固定資産減価償却率（％）</v>
      </c>
      <c r="MA8" s="66" t="b">
        <f>IF(SUM($P$7,$NG$7:$NJ$7)=0,FALSE,TRUE)</f>
        <v>1</v>
      </c>
      <c r="MB8" s="68" t="s">
        <v>141</v>
      </c>
      <c r="MC8" s="66"/>
      <c r="MD8" s="66"/>
      <c r="ME8" s="66"/>
      <c r="MF8" s="66"/>
      <c r="MG8" s="66"/>
      <c r="MH8" s="66"/>
      <c r="MI8" s="66"/>
      <c r="MJ8" s="66" t="str">
        <f>MK4</f>
        <v>FIT・FIP収入割合（％）</v>
      </c>
      <c r="MK8" s="66" t="b">
        <f>IF(SUM($P$7,$NG$7:$NJ$7)=0,FALSE,TRUE)</f>
        <v>1</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（最大出力合計605kW）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（最大出力合計605kW）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148</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833.5</v>
      </c>
      <c r="AZ11" s="75">
        <f>AZ7</f>
        <v>740.9</v>
      </c>
      <c r="BA11" s="75">
        <f>BA7</f>
        <v>656.2</v>
      </c>
      <c r="BB11" s="75">
        <f>BB7</f>
        <v>528.5</v>
      </c>
      <c r="BC11" s="75">
        <f>BC7</f>
        <v>534.6</v>
      </c>
      <c r="BD11" s="65"/>
      <c r="BE11" s="65"/>
      <c r="BF11" s="65"/>
      <c r="BG11" s="65"/>
      <c r="BH11" s="65"/>
      <c r="BI11" s="74" t="s">
        <v>149</v>
      </c>
      <c r="BJ11" s="75">
        <f>BJ7</f>
        <v>1874.6</v>
      </c>
      <c r="BK11" s="75">
        <f>BK7</f>
        <v>1602.6</v>
      </c>
      <c r="BL11" s="75">
        <f>BL7</f>
        <v>1319.5</v>
      </c>
      <c r="BM11" s="75">
        <f>BM7</f>
        <v>1026.0999999999999</v>
      </c>
      <c r="BN11" s="75">
        <f>BN7</f>
        <v>931</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149</v>
      </c>
      <c r="CF11" s="75">
        <f>CF7</f>
        <v>4587.7</v>
      </c>
      <c r="CG11" s="75">
        <f>CG7</f>
        <v>4883.1000000000004</v>
      </c>
      <c r="CH11" s="75">
        <f>CH7</f>
        <v>5592.1</v>
      </c>
      <c r="CI11" s="75">
        <f>CI7</f>
        <v>6882</v>
      </c>
      <c r="CJ11" s="75">
        <f>CJ7</f>
        <v>6849.9</v>
      </c>
      <c r="CK11" s="65"/>
      <c r="CL11" s="65"/>
      <c r="CM11" s="65"/>
      <c r="CN11" s="65"/>
      <c r="CO11" s="74" t="s">
        <v>149</v>
      </c>
      <c r="CP11" s="76">
        <f>CP7</f>
        <v>24386</v>
      </c>
      <c r="CQ11" s="76">
        <f>CQ7</f>
        <v>23567</v>
      </c>
      <c r="CR11" s="76">
        <f>CR7</f>
        <v>22831</v>
      </c>
      <c r="CS11" s="76">
        <f>CS7</f>
        <v>20947</v>
      </c>
      <c r="CT11" s="76">
        <f>CT7</f>
        <v>20409</v>
      </c>
      <c r="CU11" s="65"/>
      <c r="CV11" s="65"/>
      <c r="CW11" s="65"/>
      <c r="CX11" s="65"/>
      <c r="CY11" s="65"/>
      <c r="CZ11" s="74" t="s">
        <v>149</v>
      </c>
      <c r="DA11" s="75">
        <f>DA7</f>
        <v>14.8</v>
      </c>
      <c r="DB11" s="75">
        <f>DB7</f>
        <v>14.2</v>
      </c>
      <c r="DC11" s="75">
        <f>DC7</f>
        <v>13.9</v>
      </c>
      <c r="DD11" s="75">
        <f>DD7</f>
        <v>13.4</v>
      </c>
      <c r="DE11" s="75">
        <f>DE7</f>
        <v>13.1</v>
      </c>
      <c r="DF11" s="65"/>
      <c r="DG11" s="65"/>
      <c r="DH11" s="65"/>
      <c r="DI11" s="65"/>
      <c r="DJ11" s="74" t="s">
        <v>150</v>
      </c>
      <c r="DK11" s="75">
        <f>DK7</f>
        <v>16.600000000000001</v>
      </c>
      <c r="DL11" s="75">
        <f>DL7</f>
        <v>25.8</v>
      </c>
      <c r="DM11" s="75">
        <f>DM7</f>
        <v>34.799999999999997</v>
      </c>
      <c r="DN11" s="75">
        <f>DN7</f>
        <v>42.8</v>
      </c>
      <c r="DO11" s="75">
        <f>DO7</f>
        <v>40.9</v>
      </c>
      <c r="DP11" s="65"/>
      <c r="DQ11" s="65"/>
      <c r="DR11" s="65"/>
      <c r="DS11" s="65"/>
      <c r="DT11" s="74" t="s">
        <v>151</v>
      </c>
      <c r="DU11" s="75">
        <f>DU7</f>
        <v>0</v>
      </c>
      <c r="DV11" s="75">
        <f>DV7</f>
        <v>0</v>
      </c>
      <c r="DW11" s="75">
        <f>DW7</f>
        <v>0</v>
      </c>
      <c r="DX11" s="75">
        <f>DX7</f>
        <v>0</v>
      </c>
      <c r="DY11" s="75">
        <f>DY7</f>
        <v>0</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153</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14.8</v>
      </c>
      <c r="KX11" s="75">
        <f>KX7</f>
        <v>14.2</v>
      </c>
      <c r="KY11" s="75">
        <f>KY7</f>
        <v>13.9</v>
      </c>
      <c r="KZ11" s="75">
        <f>KZ7</f>
        <v>13.4</v>
      </c>
      <c r="LA11" s="75">
        <f>LA7</f>
        <v>13.1</v>
      </c>
      <c r="LB11" s="65"/>
      <c r="LC11" s="65"/>
      <c r="LD11" s="65"/>
      <c r="LE11" s="65"/>
      <c r="LF11" s="74" t="s">
        <v>149</v>
      </c>
      <c r="LG11" s="75">
        <f>LG7</f>
        <v>16.600000000000001</v>
      </c>
      <c r="LH11" s="75">
        <f>LH7</f>
        <v>25.8</v>
      </c>
      <c r="LI11" s="75">
        <f>LI7</f>
        <v>34.799999999999997</v>
      </c>
      <c r="LJ11" s="75">
        <f>LJ7</f>
        <v>42.8</v>
      </c>
      <c r="LK11" s="75">
        <f>LK7</f>
        <v>40.9</v>
      </c>
      <c r="LL11" s="65"/>
      <c r="LM11" s="65"/>
      <c r="LN11" s="65"/>
      <c r="LO11" s="65"/>
      <c r="LP11" s="74" t="s">
        <v>154</v>
      </c>
      <c r="LQ11" s="75">
        <f>LQ7</f>
        <v>0</v>
      </c>
      <c r="LR11" s="75">
        <f>LR7</f>
        <v>0</v>
      </c>
      <c r="LS11" s="75">
        <f>LS7</f>
        <v>0</v>
      </c>
      <c r="LT11" s="75">
        <f>LT7</f>
        <v>0</v>
      </c>
      <c r="LU11" s="75">
        <f>LU7</f>
        <v>0</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155</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123.2</v>
      </c>
      <c r="AZ12" s="75">
        <f>BE7</f>
        <v>134.69999999999999</v>
      </c>
      <c r="BA12" s="75">
        <f>BF7</f>
        <v>141.80000000000001</v>
      </c>
      <c r="BB12" s="75">
        <f>BG7</f>
        <v>138.19999999999999</v>
      </c>
      <c r="BC12" s="75">
        <f>BH7</f>
        <v>135</v>
      </c>
      <c r="BD12" s="65"/>
      <c r="BE12" s="65"/>
      <c r="BF12" s="65"/>
      <c r="BG12" s="65"/>
      <c r="BH12" s="65"/>
      <c r="BI12" s="74" t="s">
        <v>156</v>
      </c>
      <c r="BJ12" s="75">
        <f>BO7</f>
        <v>240.1</v>
      </c>
      <c r="BK12" s="75">
        <f>BP7</f>
        <v>253.6</v>
      </c>
      <c r="BL12" s="75">
        <f>BQ7</f>
        <v>238</v>
      </c>
      <c r="BM12" s="75">
        <f>BR7</f>
        <v>227.5</v>
      </c>
      <c r="BN12" s="75">
        <f>BS7</f>
        <v>238.5</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156</v>
      </c>
      <c r="CF12" s="75">
        <f>CK7</f>
        <v>19863.5</v>
      </c>
      <c r="CG12" s="75">
        <f>CL7</f>
        <v>19066.3</v>
      </c>
      <c r="CH12" s="75">
        <f>CM7</f>
        <v>18998.7</v>
      </c>
      <c r="CI12" s="75">
        <f>CN7</f>
        <v>17544.5</v>
      </c>
      <c r="CJ12" s="75">
        <f>CO7</f>
        <v>19886.599999999999</v>
      </c>
      <c r="CK12" s="65"/>
      <c r="CL12" s="65"/>
      <c r="CM12" s="65"/>
      <c r="CN12" s="65"/>
      <c r="CO12" s="74" t="s">
        <v>156</v>
      </c>
      <c r="CP12" s="76">
        <f>CU7</f>
        <v>34140</v>
      </c>
      <c r="CQ12" s="76">
        <f>CV7</f>
        <v>33434</v>
      </c>
      <c r="CR12" s="76">
        <f>CW7</f>
        <v>36820</v>
      </c>
      <c r="CS12" s="76">
        <f>CX7</f>
        <v>35532</v>
      </c>
      <c r="CT12" s="76">
        <f>CY7</f>
        <v>36111</v>
      </c>
      <c r="CU12" s="65"/>
      <c r="CV12" s="65"/>
      <c r="CW12" s="65"/>
      <c r="CX12" s="65"/>
      <c r="CY12" s="65"/>
      <c r="CZ12" s="74" t="s">
        <v>157</v>
      </c>
      <c r="DA12" s="75">
        <f>DF7</f>
        <v>32.6</v>
      </c>
      <c r="DB12" s="75">
        <f>DG7</f>
        <v>31.3</v>
      </c>
      <c r="DC12" s="75">
        <f>DH7</f>
        <v>31.8</v>
      </c>
      <c r="DD12" s="75">
        <f>DI7</f>
        <v>31.6</v>
      </c>
      <c r="DE12" s="75">
        <f>DJ7</f>
        <v>30.4</v>
      </c>
      <c r="DF12" s="65"/>
      <c r="DG12" s="65"/>
      <c r="DH12" s="65"/>
      <c r="DI12" s="65"/>
      <c r="DJ12" s="74" t="s">
        <v>156</v>
      </c>
      <c r="DK12" s="75">
        <f>DP7</f>
        <v>7.3</v>
      </c>
      <c r="DL12" s="75">
        <f>DQ7</f>
        <v>5.4</v>
      </c>
      <c r="DM12" s="75">
        <f>DR7</f>
        <v>6.4</v>
      </c>
      <c r="DN12" s="75">
        <f>DS7</f>
        <v>5</v>
      </c>
      <c r="DO12" s="75">
        <f>DT7</f>
        <v>3.9</v>
      </c>
      <c r="DP12" s="65"/>
      <c r="DQ12" s="65"/>
      <c r="DR12" s="65"/>
      <c r="DS12" s="65"/>
      <c r="DT12" s="74" t="s">
        <v>156</v>
      </c>
      <c r="DU12" s="75">
        <f>DZ7</f>
        <v>160.4</v>
      </c>
      <c r="DV12" s="75">
        <f>EA7</f>
        <v>175.4</v>
      </c>
      <c r="DW12" s="75">
        <f>EB7</f>
        <v>166.4</v>
      </c>
      <c r="DX12" s="75">
        <f>EC7</f>
        <v>201.7</v>
      </c>
      <c r="DY12" s="75">
        <f>ED7</f>
        <v>192.3</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156</v>
      </c>
      <c r="EO12" s="75">
        <f>ET7</f>
        <v>83.4</v>
      </c>
      <c r="EP12" s="75">
        <f>EU7</f>
        <v>82.5</v>
      </c>
      <c r="EQ12" s="75">
        <f>EV7</f>
        <v>83.2</v>
      </c>
      <c r="ER12" s="75">
        <f>EW7</f>
        <v>87.9</v>
      </c>
      <c r="ES12" s="75">
        <f>EX7</f>
        <v>82.3</v>
      </c>
      <c r="ET12" s="65"/>
      <c r="EU12" s="65"/>
      <c r="EV12" s="65"/>
      <c r="EW12" s="65"/>
      <c r="EX12" s="65"/>
      <c r="EY12" s="74" t="s">
        <v>156</v>
      </c>
      <c r="EZ12" s="75" t="str">
        <f>IF($EZ$8,FE7,"-")</f>
        <v>-</v>
      </c>
      <c r="FA12" s="75" t="str">
        <f>IF($EZ$8,FF7,"-")</f>
        <v>-</v>
      </c>
      <c r="FB12" s="75" t="str">
        <f>IF($EZ$8,FG7,"-")</f>
        <v>-</v>
      </c>
      <c r="FC12" s="75" t="str">
        <f>IF($EZ$8,FH7,"-")</f>
        <v>-</v>
      </c>
      <c r="FD12" s="75" t="str">
        <f>IF($EZ$8,FI7,"-")</f>
        <v>-</v>
      </c>
      <c r="FE12" s="65"/>
      <c r="FF12" s="65"/>
      <c r="FG12" s="65"/>
      <c r="FH12" s="65"/>
      <c r="FI12" s="74" t="s">
        <v>156</v>
      </c>
      <c r="FJ12" s="75" t="str">
        <f>IF($FJ$8,FO7,"-")</f>
        <v>-</v>
      </c>
      <c r="FK12" s="75" t="str">
        <f>IF($FJ$8,FP7,"-")</f>
        <v>-</v>
      </c>
      <c r="FL12" s="75" t="str">
        <f>IF($FJ$8,FQ7,"-")</f>
        <v>-</v>
      </c>
      <c r="FM12" s="75" t="str">
        <f>IF($FJ$8,FR7,"-")</f>
        <v>-</v>
      </c>
      <c r="FN12" s="75" t="str">
        <f>IF($FJ$8,FS7,"-")</f>
        <v>-</v>
      </c>
      <c r="FO12" s="65"/>
      <c r="FP12" s="65"/>
      <c r="FQ12" s="65"/>
      <c r="FR12" s="65"/>
      <c r="FS12" s="74" t="s">
        <v>156</v>
      </c>
      <c r="FT12" s="75" t="str">
        <f>IF($FT$8,FY7,"-")</f>
        <v>-</v>
      </c>
      <c r="FU12" s="75" t="str">
        <f>IF($FT$8,FZ7,"-")</f>
        <v>-</v>
      </c>
      <c r="FV12" s="75" t="str">
        <f>IF($FT$8,GA7,"-")</f>
        <v>-</v>
      </c>
      <c r="FW12" s="75" t="str">
        <f>IF($FT$8,GB7,"-")</f>
        <v>-</v>
      </c>
      <c r="FX12" s="75" t="str">
        <f>IF($FT$8,GC7,"-")</f>
        <v>-</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156</v>
      </c>
      <c r="GN12" s="75" t="str">
        <f>IF($GN$8,GS7,"-")</f>
        <v>-</v>
      </c>
      <c r="GO12" s="75" t="str">
        <f>IF($GN$8,GT7,"-")</f>
        <v>-</v>
      </c>
      <c r="GP12" s="75" t="str">
        <f>IF($GN$8,GU7,"-")</f>
        <v>-</v>
      </c>
      <c r="GQ12" s="75" t="str">
        <f>IF($GN$8,GV7,"-")</f>
        <v>-</v>
      </c>
      <c r="GR12" s="75" t="str">
        <f>IF($GN$8,GW7,"-")</f>
        <v>-</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156</v>
      </c>
      <c r="JR12" s="75" t="str">
        <f>IF($JR$8,JW7,"-")</f>
        <v>-</v>
      </c>
      <c r="JS12" s="75" t="str">
        <f>IF($JR$8,JX7,"-")</f>
        <v>-</v>
      </c>
      <c r="JT12" s="75" t="str">
        <f>IF($JR$8,JY7,"-")</f>
        <v>-</v>
      </c>
      <c r="JU12" s="75" t="str">
        <f>IF($JR$8,JZ7,"-")</f>
        <v>-</v>
      </c>
      <c r="JV12" s="75" t="str">
        <f>IF($JR$8,KA7,"-")</f>
        <v>-</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t="str">
        <f>IF($KL$8,KQ7,"-")</f>
        <v>-</v>
      </c>
      <c r="KM12" s="75" t="str">
        <f>IF($KL$8,KR7,"-")</f>
        <v>-</v>
      </c>
      <c r="KN12" s="75" t="str">
        <f>IF($KL$8,KS7,"-")</f>
        <v>-</v>
      </c>
      <c r="KO12" s="75" t="str">
        <f>IF($KL$8,KT7,"-")</f>
        <v>-</v>
      </c>
      <c r="KP12" s="75" t="str">
        <f>IF($KL$8,KU7,"-")</f>
        <v>-</v>
      </c>
      <c r="KQ12" s="65"/>
      <c r="KR12" s="65"/>
      <c r="KS12" s="65"/>
      <c r="KT12" s="65"/>
      <c r="KU12" s="65"/>
      <c r="KV12" s="74" t="s">
        <v>158</v>
      </c>
      <c r="KW12" s="75">
        <f>IF($KW$8,LB7,"-")</f>
        <v>15.3</v>
      </c>
      <c r="KX12" s="75">
        <f>IF($KW$8,LC7,"-")</f>
        <v>14.9</v>
      </c>
      <c r="KY12" s="75">
        <f>IF($KW$8,LD7,"-")</f>
        <v>14.9</v>
      </c>
      <c r="KZ12" s="75">
        <f>IF($KW$8,LE7,"-")</f>
        <v>14.3</v>
      </c>
      <c r="LA12" s="75">
        <f>IF($KW$8,LF7,"-")</f>
        <v>13.8</v>
      </c>
      <c r="LB12" s="65"/>
      <c r="LC12" s="65"/>
      <c r="LD12" s="65"/>
      <c r="LE12" s="65"/>
      <c r="LF12" s="74" t="s">
        <v>159</v>
      </c>
      <c r="LG12" s="75">
        <f>IF($LG$8,LL7,"-")</f>
        <v>0.7</v>
      </c>
      <c r="LH12" s="75">
        <f>IF($LG$8,LM7,"-")</f>
        <v>0.4</v>
      </c>
      <c r="LI12" s="75">
        <f>IF($LG$8,LN7,"-")</f>
        <v>1.8</v>
      </c>
      <c r="LJ12" s="75">
        <f>IF($LG$8,LO7,"-")</f>
        <v>1.8</v>
      </c>
      <c r="LK12" s="75">
        <f>IF($LG$8,LP7,"-")</f>
        <v>2.7</v>
      </c>
      <c r="LL12" s="65"/>
      <c r="LM12" s="65"/>
      <c r="LN12" s="65"/>
      <c r="LO12" s="65"/>
      <c r="LP12" s="74" t="s">
        <v>159</v>
      </c>
      <c r="LQ12" s="75">
        <f>IF($LQ$8,LV7,"-")</f>
        <v>151.69999999999999</v>
      </c>
      <c r="LR12" s="75">
        <f>IF($LQ$8,LW7,"-")</f>
        <v>138.1</v>
      </c>
      <c r="LS12" s="75">
        <f>IF($LQ$8,LX7,"-")</f>
        <v>125.8</v>
      </c>
      <c r="LT12" s="75">
        <f>IF($LQ$8,LY7,"-")</f>
        <v>119.4</v>
      </c>
      <c r="LU12" s="75">
        <f>IF($LQ$8,LZ7,"-")</f>
        <v>113</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160</v>
      </c>
      <c r="AY13" s="75">
        <f>$BI$7</f>
        <v>100</v>
      </c>
      <c r="AZ13" s="75">
        <f>$BI$7</f>
        <v>100</v>
      </c>
      <c r="BA13" s="75">
        <f>$BI$7</f>
        <v>100</v>
      </c>
      <c r="BB13" s="75">
        <f>$BI$7</f>
        <v>100</v>
      </c>
      <c r="BC13" s="75">
        <f>$BI$7</f>
        <v>100</v>
      </c>
      <c r="BD13" s="65"/>
      <c r="BE13" s="65"/>
      <c r="BF13" s="65"/>
      <c r="BG13" s="65"/>
      <c r="BH13" s="65"/>
      <c r="BI13" s="74" t="s">
        <v>160</v>
      </c>
      <c r="BJ13" s="75">
        <f>$BT$7</f>
        <v>100</v>
      </c>
      <c r="BK13" s="75">
        <f>$BT$7</f>
        <v>100</v>
      </c>
      <c r="BL13" s="75">
        <f>$BT$7</f>
        <v>100</v>
      </c>
      <c r="BM13" s="75">
        <f>$BT$7</f>
        <v>100</v>
      </c>
      <c r="BN13" s="75">
        <f>$BT$7</f>
        <v>100</v>
      </c>
      <c r="BO13" s="65"/>
      <c r="BP13" s="65"/>
      <c r="BQ13" s="65"/>
      <c r="BR13" s="65"/>
      <c r="BS13" s="65"/>
      <c r="BT13" s="74" t="s">
        <v>160</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161</v>
      </c>
      <c r="C14" s="79"/>
      <c r="D14" s="80"/>
      <c r="E14" s="79"/>
      <c r="F14" s="188" t="s">
        <v>162</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163</v>
      </c>
      <c r="C15" s="178"/>
      <c r="D15" s="80"/>
      <c r="E15" s="77">
        <v>1</v>
      </c>
      <c r="F15" s="178" t="s">
        <v>164</v>
      </c>
      <c r="G15" s="178"/>
      <c r="H15" s="82" t="s">
        <v>165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166</v>
      </c>
      <c r="AY15" s="80"/>
      <c r="AZ15" s="80"/>
      <c r="BA15" s="80"/>
      <c r="BB15" s="80"/>
      <c r="BC15" s="80"/>
      <c r="BD15" s="80"/>
      <c r="BE15" s="80"/>
      <c r="BF15" s="80"/>
      <c r="BG15" s="80"/>
      <c r="BH15" s="80"/>
      <c r="BI15" s="81" t="s">
        <v>166</v>
      </c>
      <c r="BJ15" s="80"/>
      <c r="BK15" s="80"/>
      <c r="BL15" s="80"/>
      <c r="BM15" s="80"/>
      <c r="BN15" s="80"/>
      <c r="BO15" s="80"/>
      <c r="BP15" s="80"/>
      <c r="BQ15" s="80"/>
      <c r="BR15" s="80"/>
      <c r="BS15" s="80"/>
      <c r="BT15" s="81" t="s">
        <v>166</v>
      </c>
      <c r="BU15" s="80"/>
      <c r="BV15" s="80"/>
      <c r="BW15" s="80"/>
      <c r="BX15" s="80"/>
      <c r="BY15" s="80"/>
      <c r="BZ15" s="80"/>
      <c r="CA15" s="80"/>
      <c r="CB15" s="80"/>
      <c r="CC15" s="80"/>
      <c r="CD15" s="80"/>
      <c r="CE15" s="81" t="s">
        <v>166</v>
      </c>
      <c r="CF15" s="80"/>
      <c r="CG15" s="80"/>
      <c r="CH15" s="80"/>
      <c r="CI15" s="80"/>
      <c r="CJ15" s="80"/>
      <c r="CK15" s="80"/>
      <c r="CL15" s="80"/>
      <c r="CM15" s="80"/>
      <c r="CN15" s="80"/>
      <c r="CO15" s="81" t="s">
        <v>166</v>
      </c>
      <c r="CP15" s="80"/>
      <c r="CQ15" s="80"/>
      <c r="CR15" s="80"/>
      <c r="CS15" s="80"/>
      <c r="CT15" s="80"/>
      <c r="CU15" s="80"/>
      <c r="CV15" s="80"/>
      <c r="CW15" s="80"/>
      <c r="CX15" s="80"/>
      <c r="CY15" s="80"/>
      <c r="CZ15" s="81" t="s">
        <v>166</v>
      </c>
      <c r="DA15" s="80"/>
      <c r="DB15" s="80"/>
      <c r="DC15" s="80"/>
      <c r="DD15" s="80"/>
      <c r="DE15" s="80"/>
      <c r="DF15" s="80"/>
      <c r="DG15" s="80"/>
      <c r="DH15" s="80"/>
      <c r="DI15" s="80"/>
      <c r="DJ15" s="81" t="s">
        <v>166</v>
      </c>
      <c r="DK15" s="80"/>
      <c r="DL15" s="80"/>
      <c r="DM15" s="80"/>
      <c r="DN15" s="80"/>
      <c r="DO15" s="80"/>
      <c r="DP15" s="80"/>
      <c r="DQ15" s="80"/>
      <c r="DR15" s="80"/>
      <c r="DS15" s="80"/>
      <c r="DT15" s="81" t="s">
        <v>166</v>
      </c>
      <c r="DU15" s="80"/>
      <c r="DV15" s="80"/>
      <c r="DW15" s="80"/>
      <c r="DX15" s="80"/>
      <c r="DY15" s="80"/>
      <c r="DZ15" s="80"/>
      <c r="EA15" s="80"/>
      <c r="EB15" s="80"/>
      <c r="EC15" s="80"/>
      <c r="ED15" s="81" t="s">
        <v>166</v>
      </c>
      <c r="EE15" s="80"/>
      <c r="EF15" s="80"/>
      <c r="EG15" s="80"/>
      <c r="EH15" s="80"/>
      <c r="EI15" s="80"/>
      <c r="EJ15" s="80"/>
      <c r="EK15" s="80"/>
      <c r="EL15" s="80"/>
      <c r="EM15" s="80"/>
      <c r="EN15" s="81" t="s">
        <v>166</v>
      </c>
      <c r="EO15" s="80"/>
      <c r="EP15" s="80"/>
      <c r="EQ15" s="80"/>
      <c r="ER15" s="80"/>
      <c r="ES15" s="80"/>
      <c r="ET15" s="80"/>
      <c r="EU15" s="80"/>
      <c r="EV15" s="80"/>
      <c r="EW15" s="80"/>
      <c r="EX15" s="80"/>
      <c r="EY15" s="81" t="s">
        <v>166</v>
      </c>
      <c r="EZ15" s="80"/>
      <c r="FA15" s="80"/>
      <c r="FB15" s="80"/>
      <c r="FC15" s="80"/>
      <c r="FD15" s="80"/>
      <c r="FE15" s="80"/>
      <c r="FF15" s="80"/>
      <c r="FG15" s="80"/>
      <c r="FH15" s="80"/>
      <c r="FI15" s="81" t="s">
        <v>166</v>
      </c>
      <c r="FJ15" s="80"/>
      <c r="FK15" s="80"/>
      <c r="FL15" s="80"/>
      <c r="FM15" s="80"/>
      <c r="FN15" s="80"/>
      <c r="FO15" s="80"/>
      <c r="FP15" s="80"/>
      <c r="FQ15" s="80"/>
      <c r="FR15" s="80"/>
      <c r="FS15" s="81" t="s">
        <v>166</v>
      </c>
      <c r="FT15" s="80"/>
      <c r="FU15" s="80"/>
      <c r="FV15" s="80"/>
      <c r="FW15" s="80"/>
      <c r="FX15" s="80"/>
      <c r="FY15" s="80"/>
      <c r="FZ15" s="80"/>
      <c r="GA15" s="80"/>
      <c r="GB15" s="80"/>
      <c r="GC15" s="81" t="s">
        <v>166</v>
      </c>
      <c r="GD15" s="80"/>
      <c r="GE15" s="80"/>
      <c r="GF15" s="80"/>
      <c r="GG15" s="80"/>
      <c r="GH15" s="80"/>
      <c r="GI15" s="80"/>
      <c r="GJ15" s="80"/>
      <c r="GK15" s="80"/>
      <c r="GL15" s="80"/>
      <c r="GM15" s="81" t="s">
        <v>166</v>
      </c>
      <c r="GN15" s="80"/>
      <c r="GO15" s="80"/>
      <c r="GP15" s="80"/>
      <c r="GQ15" s="80"/>
      <c r="GR15" s="80"/>
      <c r="GS15" s="80"/>
      <c r="GT15" s="80"/>
      <c r="GU15" s="80"/>
      <c r="GV15" s="80"/>
      <c r="GW15" s="80"/>
      <c r="GX15" s="81" t="s">
        <v>166</v>
      </c>
      <c r="GY15" s="80"/>
      <c r="GZ15" s="80"/>
      <c r="HA15" s="80"/>
      <c r="HB15" s="80"/>
      <c r="HC15" s="80"/>
      <c r="HD15" s="80"/>
      <c r="HE15" s="80"/>
      <c r="HF15" s="80"/>
      <c r="HG15" s="80"/>
      <c r="HH15" s="81" t="s">
        <v>166</v>
      </c>
      <c r="HI15" s="80"/>
      <c r="HJ15" s="80"/>
      <c r="HK15" s="80"/>
      <c r="HL15" s="80"/>
      <c r="HM15" s="80"/>
      <c r="HN15" s="80"/>
      <c r="HO15" s="80"/>
      <c r="HP15" s="80"/>
      <c r="HQ15" s="80"/>
      <c r="HR15" s="81" t="s">
        <v>166</v>
      </c>
      <c r="HS15" s="80"/>
      <c r="HT15" s="80"/>
      <c r="HU15" s="80"/>
      <c r="HV15" s="80"/>
      <c r="HW15" s="80"/>
      <c r="HX15" s="80"/>
      <c r="HY15" s="80"/>
      <c r="HZ15" s="80"/>
      <c r="IA15" s="80"/>
      <c r="IB15" s="81" t="s">
        <v>166</v>
      </c>
      <c r="IC15" s="80"/>
      <c r="ID15" s="80"/>
      <c r="IE15" s="80"/>
      <c r="IF15" s="80"/>
      <c r="IG15" s="80"/>
      <c r="IH15" s="80"/>
      <c r="II15" s="80"/>
      <c r="IJ15" s="80"/>
      <c r="IK15" s="80"/>
      <c r="IL15" s="81" t="s">
        <v>166</v>
      </c>
      <c r="IM15" s="80"/>
      <c r="IN15" s="80"/>
      <c r="IO15" s="80"/>
      <c r="IP15" s="80"/>
      <c r="IQ15" s="80"/>
      <c r="IR15" s="80"/>
      <c r="IS15" s="80"/>
      <c r="IT15" s="80"/>
      <c r="IU15" s="80"/>
      <c r="IV15" s="80"/>
      <c r="IW15" s="81" t="s">
        <v>166</v>
      </c>
      <c r="IX15" s="80"/>
      <c r="IY15" s="80"/>
      <c r="IZ15" s="80"/>
      <c r="JA15" s="80"/>
      <c r="JB15" s="80"/>
      <c r="JC15" s="80"/>
      <c r="JD15" s="80"/>
      <c r="JE15" s="80"/>
      <c r="JF15" s="80"/>
      <c r="JG15" s="81" t="s">
        <v>166</v>
      </c>
      <c r="JH15" s="80"/>
      <c r="JI15" s="80"/>
      <c r="JJ15" s="80"/>
      <c r="JK15" s="80"/>
      <c r="JL15" s="80"/>
      <c r="JM15" s="80"/>
      <c r="JN15" s="80"/>
      <c r="JO15" s="80"/>
      <c r="JP15" s="80"/>
      <c r="JQ15" s="81" t="s">
        <v>166</v>
      </c>
      <c r="JR15" s="80"/>
      <c r="JS15" s="80"/>
      <c r="JT15" s="80"/>
      <c r="JU15" s="80"/>
      <c r="JV15" s="80"/>
      <c r="JW15" s="80"/>
      <c r="JX15" s="80"/>
      <c r="JY15" s="80"/>
      <c r="JZ15" s="80"/>
      <c r="KA15" s="81" t="s">
        <v>166</v>
      </c>
      <c r="KB15" s="80"/>
      <c r="KC15" s="80"/>
      <c r="KD15" s="80"/>
      <c r="KE15" s="80"/>
      <c r="KF15" s="80"/>
      <c r="KG15" s="80"/>
      <c r="KH15" s="80"/>
      <c r="KI15" s="80"/>
      <c r="KJ15" s="80"/>
      <c r="KK15" s="81" t="s">
        <v>166</v>
      </c>
      <c r="KL15" s="80"/>
      <c r="KM15" s="80"/>
      <c r="KN15" s="80"/>
      <c r="KO15" s="80"/>
      <c r="KP15" s="80"/>
      <c r="KQ15" s="80"/>
      <c r="KR15" s="80"/>
      <c r="KS15" s="80"/>
      <c r="KT15" s="80"/>
      <c r="KU15" s="80"/>
      <c r="KV15" s="81" t="s">
        <v>166</v>
      </c>
      <c r="KW15" s="80"/>
      <c r="KX15" s="80"/>
      <c r="KY15" s="80"/>
      <c r="KZ15" s="80"/>
      <c r="LA15" s="80"/>
      <c r="LB15" s="80"/>
      <c r="LC15" s="80"/>
      <c r="LD15" s="80"/>
      <c r="LE15" s="80"/>
      <c r="LF15" s="81" t="s">
        <v>166</v>
      </c>
      <c r="LG15" s="80"/>
      <c r="LH15" s="80"/>
      <c r="LI15" s="80"/>
      <c r="LJ15" s="80"/>
      <c r="LK15" s="80"/>
      <c r="LL15" s="80"/>
      <c r="LM15" s="80"/>
      <c r="LN15" s="80"/>
      <c r="LO15" s="80"/>
      <c r="LP15" s="81" t="s">
        <v>166</v>
      </c>
      <c r="LQ15" s="80"/>
      <c r="LR15" s="80"/>
      <c r="LS15" s="80"/>
      <c r="LT15" s="80"/>
      <c r="LU15" s="80"/>
      <c r="LV15" s="80"/>
      <c r="LW15" s="80"/>
      <c r="LX15" s="80"/>
      <c r="LY15" s="80"/>
      <c r="LZ15" s="81" t="s">
        <v>166</v>
      </c>
      <c r="MA15" s="80"/>
      <c r="MB15" s="80"/>
      <c r="MC15" s="80"/>
      <c r="MD15" s="80"/>
      <c r="ME15" s="80"/>
      <c r="MF15" s="80"/>
      <c r="MG15" s="80"/>
      <c r="MH15" s="80"/>
      <c r="MI15" s="80"/>
      <c r="MJ15" s="81" t="s">
        <v>166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167</v>
      </c>
      <c r="C16" s="178"/>
      <c r="D16" s="80"/>
      <c r="E16" s="77">
        <f>E15+1</f>
        <v>2</v>
      </c>
      <c r="F16" s="178" t="s">
        <v>96</v>
      </c>
      <c r="G16" s="178"/>
      <c r="H16" s="82" t="s">
        <v>168</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169</v>
      </c>
      <c r="C17" s="178"/>
      <c r="D17" s="80"/>
      <c r="E17" s="77">
        <f t="shared" ref="E17" si="8">E16+1</f>
        <v>3</v>
      </c>
      <c r="F17" s="178" t="s">
        <v>170</v>
      </c>
      <c r="G17" s="178"/>
      <c r="H17" s="82" t="s">
        <v>171</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172</v>
      </c>
      <c r="AY17" s="85">
        <f>IF(AY7="-",NA(),AY7)</f>
        <v>833.5</v>
      </c>
      <c r="AZ17" s="85">
        <f t="shared" ref="AZ17:BC17" si="9">IF(AZ7="-",NA(),AZ7)</f>
        <v>740.9</v>
      </c>
      <c r="BA17" s="85">
        <f t="shared" si="9"/>
        <v>656.2</v>
      </c>
      <c r="BB17" s="85">
        <f t="shared" si="9"/>
        <v>528.5</v>
      </c>
      <c r="BC17" s="85">
        <f t="shared" si="9"/>
        <v>534.6</v>
      </c>
      <c r="BD17" s="80"/>
      <c r="BE17" s="80"/>
      <c r="BF17" s="80"/>
      <c r="BG17" s="80"/>
      <c r="BH17" s="80"/>
      <c r="BI17" s="84" t="s">
        <v>173</v>
      </c>
      <c r="BJ17" s="85">
        <f>IF(BJ7="-",NA(),BJ7)</f>
        <v>1874.6</v>
      </c>
      <c r="BK17" s="85">
        <f t="shared" ref="BK17:BN17" si="10">IF(BK7="-",NA(),BK7)</f>
        <v>1602.6</v>
      </c>
      <c r="BL17" s="85">
        <f t="shared" si="10"/>
        <v>1319.5</v>
      </c>
      <c r="BM17" s="85">
        <f t="shared" si="10"/>
        <v>1026.0999999999999</v>
      </c>
      <c r="BN17" s="85">
        <f t="shared" si="10"/>
        <v>931</v>
      </c>
      <c r="BO17" s="80"/>
      <c r="BP17" s="80"/>
      <c r="BQ17" s="80"/>
      <c r="BR17" s="80"/>
      <c r="BS17" s="80"/>
      <c r="BT17" s="84" t="s">
        <v>173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172</v>
      </c>
      <c r="CF17" s="85">
        <f>IF(CF7="-",NA(),CF7)</f>
        <v>4587.7</v>
      </c>
      <c r="CG17" s="85">
        <f t="shared" ref="CG17:CJ17" si="12">IF(CG7="-",NA(),CG7)</f>
        <v>4883.1000000000004</v>
      </c>
      <c r="CH17" s="85">
        <f t="shared" si="12"/>
        <v>5592.1</v>
      </c>
      <c r="CI17" s="85">
        <f t="shared" si="12"/>
        <v>6882</v>
      </c>
      <c r="CJ17" s="85">
        <f t="shared" si="12"/>
        <v>6849.9</v>
      </c>
      <c r="CK17" s="80"/>
      <c r="CL17" s="80"/>
      <c r="CM17" s="80"/>
      <c r="CN17" s="80"/>
      <c r="CO17" s="84" t="s">
        <v>173</v>
      </c>
      <c r="CP17" s="86">
        <f>IF(CP7="-",NA(),CP7)</f>
        <v>24386</v>
      </c>
      <c r="CQ17" s="86">
        <f t="shared" ref="CQ17:CT17" si="13">IF(CQ7="-",NA(),CQ7)</f>
        <v>23567</v>
      </c>
      <c r="CR17" s="86">
        <f t="shared" si="13"/>
        <v>22831</v>
      </c>
      <c r="CS17" s="86">
        <f t="shared" si="13"/>
        <v>20947</v>
      </c>
      <c r="CT17" s="86">
        <f t="shared" si="13"/>
        <v>20409</v>
      </c>
      <c r="CU17" s="80"/>
      <c r="CV17" s="80"/>
      <c r="CW17" s="80"/>
      <c r="CX17" s="80"/>
      <c r="CY17" s="80"/>
      <c r="CZ17" s="84" t="s">
        <v>173</v>
      </c>
      <c r="DA17" s="85">
        <f>IF(DA7="-",NA(),DA7)</f>
        <v>14.8</v>
      </c>
      <c r="DB17" s="85">
        <f t="shared" ref="DB17:DE17" si="14">IF(DB7="-",NA(),DB7)</f>
        <v>14.2</v>
      </c>
      <c r="DC17" s="85">
        <f t="shared" si="14"/>
        <v>13.9</v>
      </c>
      <c r="DD17" s="85">
        <f t="shared" si="14"/>
        <v>13.4</v>
      </c>
      <c r="DE17" s="85">
        <f t="shared" si="14"/>
        <v>13.1</v>
      </c>
      <c r="DF17" s="80"/>
      <c r="DG17" s="80"/>
      <c r="DH17" s="80"/>
      <c r="DI17" s="80"/>
      <c r="DJ17" s="84" t="s">
        <v>173</v>
      </c>
      <c r="DK17" s="85">
        <f>IF(DK7="-",NA(),DK7)</f>
        <v>16.600000000000001</v>
      </c>
      <c r="DL17" s="85">
        <f t="shared" ref="DL17:DO17" si="15">IF(DL7="-",NA(),DL7)</f>
        <v>25.8</v>
      </c>
      <c r="DM17" s="85">
        <f t="shared" si="15"/>
        <v>34.799999999999997</v>
      </c>
      <c r="DN17" s="85">
        <f t="shared" si="15"/>
        <v>42.8</v>
      </c>
      <c r="DO17" s="85">
        <f t="shared" si="15"/>
        <v>40.9</v>
      </c>
      <c r="DP17" s="80"/>
      <c r="DQ17" s="80"/>
      <c r="DR17" s="80"/>
      <c r="DS17" s="80"/>
      <c r="DT17" s="84" t="s">
        <v>173</v>
      </c>
      <c r="DU17" s="85">
        <f>IF(DU7="-",NA(),DU7)</f>
        <v>0</v>
      </c>
      <c r="DV17" s="85">
        <f t="shared" ref="DV17:DY17" si="16">IF(DV7="-",NA(),DV7)</f>
        <v>0</v>
      </c>
      <c r="DW17" s="85">
        <f t="shared" si="16"/>
        <v>0</v>
      </c>
      <c r="DX17" s="85">
        <f t="shared" si="16"/>
        <v>0</v>
      </c>
      <c r="DY17" s="85">
        <f t="shared" si="16"/>
        <v>0</v>
      </c>
      <c r="DZ17" s="80"/>
      <c r="EA17" s="80"/>
      <c r="EB17" s="80"/>
      <c r="EC17" s="80"/>
      <c r="ED17" s="84" t="s">
        <v>173</v>
      </c>
      <c r="EE17" s="85" t="e">
        <f>IF(EE7="-",NA(),EE7)</f>
        <v>#N/A</v>
      </c>
      <c r="EF17" s="85" t="e">
        <f t="shared" ref="EF17:EI17" si="17">IF(EF7="-",NA(),EF7)</f>
        <v>#N/A</v>
      </c>
      <c r="EG17" s="85" t="e">
        <f t="shared" si="17"/>
        <v>#N/A</v>
      </c>
      <c r="EH17" s="85" t="e">
        <f t="shared" si="17"/>
        <v>#N/A</v>
      </c>
      <c r="EI17" s="85" t="e">
        <f t="shared" si="17"/>
        <v>#N/A</v>
      </c>
      <c r="EJ17" s="80"/>
      <c r="EK17" s="80"/>
      <c r="EL17" s="80"/>
      <c r="EM17" s="80"/>
      <c r="EN17" s="84" t="s">
        <v>173</v>
      </c>
      <c r="EO17" s="85">
        <f>IF(EO7="-",NA(),EO7)</f>
        <v>100</v>
      </c>
      <c r="EP17" s="85">
        <f t="shared" ref="EP17:ES17" si="18">IF(EP7="-",NA(),EP7)</f>
        <v>100</v>
      </c>
      <c r="EQ17" s="85">
        <f t="shared" si="18"/>
        <v>100</v>
      </c>
      <c r="ER17" s="85">
        <f t="shared" si="18"/>
        <v>100</v>
      </c>
      <c r="ES17" s="85">
        <f t="shared" si="18"/>
        <v>100</v>
      </c>
      <c r="ET17" s="80"/>
      <c r="EU17" s="80"/>
      <c r="EV17" s="80"/>
      <c r="EW17" s="80"/>
      <c r="EX17" s="80"/>
      <c r="EY17" s="84" t="s">
        <v>174</v>
      </c>
      <c r="EZ17" s="85" t="e">
        <f>IF(EZ7="-",NA(),EZ7)</f>
        <v>#N/A</v>
      </c>
      <c r="FA17" s="85" t="e">
        <f t="shared" ref="FA17:FD17" si="19">IF(FA7="-",NA(),FA7)</f>
        <v>#N/A</v>
      </c>
      <c r="FB17" s="85" t="e">
        <f t="shared" si="19"/>
        <v>#N/A</v>
      </c>
      <c r="FC17" s="85" t="e">
        <f t="shared" si="19"/>
        <v>#N/A</v>
      </c>
      <c r="FD17" s="85" t="e">
        <f t="shared" si="19"/>
        <v>#N/A</v>
      </c>
      <c r="FE17" s="80"/>
      <c r="FF17" s="80"/>
      <c r="FG17" s="80"/>
      <c r="FH17" s="80"/>
      <c r="FI17" s="84" t="s">
        <v>173</v>
      </c>
      <c r="FJ17" s="85" t="e">
        <f>IF(FJ7="-",NA(),FJ7)</f>
        <v>#N/A</v>
      </c>
      <c r="FK17" s="85" t="e">
        <f t="shared" ref="FK17:FN17" si="20">IF(FK7="-",NA(),FK7)</f>
        <v>#N/A</v>
      </c>
      <c r="FL17" s="85" t="e">
        <f t="shared" si="20"/>
        <v>#N/A</v>
      </c>
      <c r="FM17" s="85" t="e">
        <f t="shared" si="20"/>
        <v>#N/A</v>
      </c>
      <c r="FN17" s="85" t="e">
        <f t="shared" si="20"/>
        <v>#N/A</v>
      </c>
      <c r="FO17" s="80"/>
      <c r="FP17" s="80"/>
      <c r="FQ17" s="80"/>
      <c r="FR17" s="80"/>
      <c r="FS17" s="84" t="s">
        <v>174</v>
      </c>
      <c r="FT17" s="85" t="e">
        <f>IF(FT7="-",NA(),FT7)</f>
        <v>#N/A</v>
      </c>
      <c r="FU17" s="85" t="e">
        <f t="shared" ref="FU17:FX17" si="21">IF(FU7="-",NA(),FU7)</f>
        <v>#N/A</v>
      </c>
      <c r="FV17" s="85" t="e">
        <f t="shared" si="21"/>
        <v>#N/A</v>
      </c>
      <c r="FW17" s="85" t="e">
        <f t="shared" si="21"/>
        <v>#N/A</v>
      </c>
      <c r="FX17" s="85" t="e">
        <f t="shared" si="21"/>
        <v>#N/A</v>
      </c>
      <c r="FY17" s="80"/>
      <c r="FZ17" s="80"/>
      <c r="GA17" s="80"/>
      <c r="GB17" s="80"/>
      <c r="GC17" s="84" t="s">
        <v>173</v>
      </c>
      <c r="GD17" s="85" t="e">
        <f>IF(GD7="-",NA(),GD7)</f>
        <v>#N/A</v>
      </c>
      <c r="GE17" s="85" t="e">
        <f t="shared" ref="GE17:GH17" si="22">IF(GE7="-",NA(),GE7)</f>
        <v>#N/A</v>
      </c>
      <c r="GF17" s="85" t="e">
        <f t="shared" si="22"/>
        <v>#N/A</v>
      </c>
      <c r="GG17" s="85" t="e">
        <f t="shared" si="22"/>
        <v>#N/A</v>
      </c>
      <c r="GH17" s="85" t="e">
        <f t="shared" si="22"/>
        <v>#N/A</v>
      </c>
      <c r="GI17" s="80"/>
      <c r="GJ17" s="80"/>
      <c r="GK17" s="80"/>
      <c r="GL17" s="80"/>
      <c r="GM17" s="84" t="s">
        <v>173</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173</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173</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t="e">
        <f>IF(IX7="-",NA(),IX7)</f>
        <v>#N/A</v>
      </c>
      <c r="IY17" s="85" t="e">
        <f t="shared" ref="IY17:JB17" si="29">IF(IY7="-",NA(),IY7)</f>
        <v>#N/A</v>
      </c>
      <c r="IZ17" s="85" t="e">
        <f t="shared" si="29"/>
        <v>#N/A</v>
      </c>
      <c r="JA17" s="85" t="e">
        <f t="shared" si="29"/>
        <v>#N/A</v>
      </c>
      <c r="JB17" s="85" t="e">
        <f t="shared" si="29"/>
        <v>#N/A</v>
      </c>
      <c r="JC17" s="80"/>
      <c r="JD17" s="80"/>
      <c r="JE17" s="80"/>
      <c r="JF17" s="80"/>
      <c r="JG17" s="84" t="s">
        <v>174</v>
      </c>
      <c r="JH17" s="85" t="e">
        <f>IF(JH7="-",NA(),JH7)</f>
        <v>#N/A</v>
      </c>
      <c r="JI17" s="85" t="e">
        <f t="shared" ref="JI17:JL17" si="30">IF(JI7="-",NA(),JI7)</f>
        <v>#N/A</v>
      </c>
      <c r="JJ17" s="85" t="e">
        <f t="shared" si="30"/>
        <v>#N/A</v>
      </c>
      <c r="JK17" s="85" t="e">
        <f t="shared" si="30"/>
        <v>#N/A</v>
      </c>
      <c r="JL17" s="85" t="e">
        <f t="shared" si="30"/>
        <v>#N/A</v>
      </c>
      <c r="JM17" s="80"/>
      <c r="JN17" s="80"/>
      <c r="JO17" s="80"/>
      <c r="JP17" s="80"/>
      <c r="JQ17" s="84" t="s">
        <v>173</v>
      </c>
      <c r="JR17" s="85" t="e">
        <f>IF(JR7="-",NA(),JR7)</f>
        <v>#N/A</v>
      </c>
      <c r="JS17" s="85" t="e">
        <f t="shared" ref="JS17:JV17" si="31">IF(JS7="-",NA(),JS7)</f>
        <v>#N/A</v>
      </c>
      <c r="JT17" s="85" t="e">
        <f t="shared" si="31"/>
        <v>#N/A</v>
      </c>
      <c r="JU17" s="85" t="e">
        <f t="shared" si="31"/>
        <v>#N/A</v>
      </c>
      <c r="JV17" s="85" t="e">
        <f t="shared" si="31"/>
        <v>#N/A</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172</v>
      </c>
      <c r="KW17" s="85">
        <f>IF(KW7="-",NA(),KW7)</f>
        <v>14.8</v>
      </c>
      <c r="KX17" s="85">
        <f t="shared" ref="KX17:LA17" si="34">IF(KX7="-",NA(),KX7)</f>
        <v>14.2</v>
      </c>
      <c r="KY17" s="85">
        <f t="shared" si="34"/>
        <v>13.9</v>
      </c>
      <c r="KZ17" s="85">
        <f t="shared" si="34"/>
        <v>13.4</v>
      </c>
      <c r="LA17" s="85">
        <f t="shared" si="34"/>
        <v>13.1</v>
      </c>
      <c r="LB17" s="80"/>
      <c r="LC17" s="80"/>
      <c r="LD17" s="80"/>
      <c r="LE17" s="80"/>
      <c r="LF17" s="84" t="s">
        <v>173</v>
      </c>
      <c r="LG17" s="85">
        <f>IF(LG7="-",NA(),LG7)</f>
        <v>16.600000000000001</v>
      </c>
      <c r="LH17" s="85">
        <f t="shared" ref="LH17:LK17" si="35">IF(LH7="-",NA(),LH7)</f>
        <v>25.8</v>
      </c>
      <c r="LI17" s="85">
        <f t="shared" si="35"/>
        <v>34.799999999999997</v>
      </c>
      <c r="LJ17" s="85">
        <f t="shared" si="35"/>
        <v>42.8</v>
      </c>
      <c r="LK17" s="85">
        <f t="shared" si="35"/>
        <v>40.9</v>
      </c>
      <c r="LL17" s="80"/>
      <c r="LM17" s="80"/>
      <c r="LN17" s="80"/>
      <c r="LO17" s="80"/>
      <c r="LP17" s="84" t="s">
        <v>173</v>
      </c>
      <c r="LQ17" s="85">
        <f>IF(LQ7="-",NA(),LQ7)</f>
        <v>0</v>
      </c>
      <c r="LR17" s="85">
        <f t="shared" ref="LR17:LU17" si="36">IF(LR7="-",NA(),LR7)</f>
        <v>0</v>
      </c>
      <c r="LS17" s="85">
        <f t="shared" si="36"/>
        <v>0</v>
      </c>
      <c r="LT17" s="85">
        <f t="shared" si="36"/>
        <v>0</v>
      </c>
      <c r="LU17" s="85">
        <f t="shared" si="36"/>
        <v>0</v>
      </c>
      <c r="LV17" s="80"/>
      <c r="LW17" s="80"/>
      <c r="LX17" s="80"/>
      <c r="LY17" s="80"/>
      <c r="LZ17" s="84" t="s">
        <v>173</v>
      </c>
      <c r="MA17" s="85" t="e">
        <f>IF(MA7="-",NA(),MA7)</f>
        <v>#N/A</v>
      </c>
      <c r="MB17" s="85" t="e">
        <f t="shared" ref="MB17:ME17" si="37">IF(MB7="-",NA(),MB7)</f>
        <v>#N/A</v>
      </c>
      <c r="MC17" s="85" t="e">
        <f t="shared" si="37"/>
        <v>#N/A</v>
      </c>
      <c r="MD17" s="85" t="e">
        <f t="shared" si="37"/>
        <v>#N/A</v>
      </c>
      <c r="ME17" s="85" t="e">
        <f t="shared" si="37"/>
        <v>#N/A</v>
      </c>
      <c r="MF17" s="80"/>
      <c r="MG17" s="80"/>
      <c r="MH17" s="80"/>
      <c r="MI17" s="80"/>
      <c r="MJ17" s="84" t="s">
        <v>173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176</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176</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176</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176</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176</v>
      </c>
      <c r="DA18" s="85">
        <f>IF(DF7="-",NA(),DF7)</f>
        <v>32.6</v>
      </c>
      <c r="DB18" s="85">
        <f t="shared" ref="DB18:DE18" si="44">IF(DG7="-",NA(),DG7)</f>
        <v>31.3</v>
      </c>
      <c r="DC18" s="85">
        <f t="shared" si="44"/>
        <v>31.8</v>
      </c>
      <c r="DD18" s="85">
        <f t="shared" si="44"/>
        <v>31.6</v>
      </c>
      <c r="DE18" s="85">
        <f t="shared" si="44"/>
        <v>30.4</v>
      </c>
      <c r="DF18" s="80"/>
      <c r="DG18" s="80"/>
      <c r="DH18" s="80"/>
      <c r="DI18" s="80"/>
      <c r="DJ18" s="84" t="s">
        <v>176</v>
      </c>
      <c r="DK18" s="85">
        <f>IF(DP7="-",NA(),DP7)</f>
        <v>7.3</v>
      </c>
      <c r="DL18" s="85">
        <f t="shared" ref="DL18:DO18" si="45">IF(DQ7="-",NA(),DQ7)</f>
        <v>5.4</v>
      </c>
      <c r="DM18" s="85">
        <f t="shared" si="45"/>
        <v>6.4</v>
      </c>
      <c r="DN18" s="85">
        <f t="shared" si="45"/>
        <v>5</v>
      </c>
      <c r="DO18" s="85">
        <f t="shared" si="45"/>
        <v>3.9</v>
      </c>
      <c r="DP18" s="80"/>
      <c r="DQ18" s="80"/>
      <c r="DR18" s="80"/>
      <c r="DS18" s="80"/>
      <c r="DT18" s="84" t="s">
        <v>176</v>
      </c>
      <c r="DU18" s="85">
        <f>IF(DZ7="-",NA(),DZ7)</f>
        <v>160.4</v>
      </c>
      <c r="DV18" s="85">
        <f t="shared" ref="DV18:DY18" si="46">IF(EA7="-",NA(),EA7)</f>
        <v>175.4</v>
      </c>
      <c r="DW18" s="85">
        <f t="shared" si="46"/>
        <v>166.4</v>
      </c>
      <c r="DX18" s="85">
        <f t="shared" si="46"/>
        <v>201.7</v>
      </c>
      <c r="DY18" s="85">
        <f t="shared" si="46"/>
        <v>192.3</v>
      </c>
      <c r="DZ18" s="80"/>
      <c r="EA18" s="80"/>
      <c r="EB18" s="80"/>
      <c r="EC18" s="80"/>
      <c r="ED18" s="84" t="s">
        <v>176</v>
      </c>
      <c r="EE18" s="85" t="e">
        <f>IF(EJ7="-",NA(),EJ7)</f>
        <v>#N/A</v>
      </c>
      <c r="EF18" s="85" t="e">
        <f t="shared" ref="EF18:EI18" si="47">IF(EK7="-",NA(),EK7)</f>
        <v>#N/A</v>
      </c>
      <c r="EG18" s="85" t="e">
        <f t="shared" si="47"/>
        <v>#N/A</v>
      </c>
      <c r="EH18" s="85" t="e">
        <f t="shared" si="47"/>
        <v>#N/A</v>
      </c>
      <c r="EI18" s="85" t="e">
        <f t="shared" si="47"/>
        <v>#N/A</v>
      </c>
      <c r="EJ18" s="80"/>
      <c r="EK18" s="80"/>
      <c r="EL18" s="80"/>
      <c r="EM18" s="80"/>
      <c r="EN18" s="84" t="s">
        <v>176</v>
      </c>
      <c r="EO18" s="85">
        <f>IF(ET7="-",NA(),ET7)</f>
        <v>83.4</v>
      </c>
      <c r="EP18" s="85">
        <f t="shared" ref="EP18:ES18" si="48">IF(EU7="-",NA(),EU7)</f>
        <v>82.5</v>
      </c>
      <c r="EQ18" s="85">
        <f t="shared" si="48"/>
        <v>83.2</v>
      </c>
      <c r="ER18" s="85">
        <f t="shared" si="48"/>
        <v>87.9</v>
      </c>
      <c r="ES18" s="85">
        <f t="shared" si="48"/>
        <v>82.3</v>
      </c>
      <c r="ET18" s="80"/>
      <c r="EU18" s="80"/>
      <c r="EV18" s="80"/>
      <c r="EW18" s="80"/>
      <c r="EX18" s="80"/>
      <c r="EY18" s="84" t="s">
        <v>176</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176</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176</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176</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176</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176</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176</v>
      </c>
      <c r="KW18" s="85">
        <f>IF(OR(NOT($KW$8),LB7="-"),NA(),LB7)</f>
        <v>15.3</v>
      </c>
      <c r="KX18" s="85">
        <f>IF(OR(NOT($KW$8),LC7="-"),NA(),LC7)</f>
        <v>14.9</v>
      </c>
      <c r="KY18" s="85">
        <f>IF(OR(NOT($KW$8),LD7="-"),NA(),LD7)</f>
        <v>14.9</v>
      </c>
      <c r="KZ18" s="85">
        <f>IF(OR(NOT($KW$8),LE7="-"),NA(),LE7)</f>
        <v>14.3</v>
      </c>
      <c r="LA18" s="85">
        <f>IF(OR(NOT($KW$8),LF7="-"),NA(),LF7)</f>
        <v>13.8</v>
      </c>
      <c r="LB18" s="80"/>
      <c r="LC18" s="80"/>
      <c r="LD18" s="80"/>
      <c r="LE18" s="80"/>
      <c r="LF18" s="84" t="s">
        <v>176</v>
      </c>
      <c r="LG18" s="85">
        <f>IF(OR(NOT($LG$8),LL7="-"),NA(),LL7)</f>
        <v>0.7</v>
      </c>
      <c r="LH18" s="85">
        <f>IF(OR(NOT($LG$8),LM7="-"),NA(),LM7)</f>
        <v>0.4</v>
      </c>
      <c r="LI18" s="85">
        <f>IF(OR(NOT($LG$8),LN7="-"),NA(),LN7)</f>
        <v>1.8</v>
      </c>
      <c r="LJ18" s="85">
        <f>IF(OR(NOT($LG$8),LO7="-"),NA(),LO7)</f>
        <v>1.8</v>
      </c>
      <c r="LK18" s="85">
        <f>IF(OR(NOT($LG$8),LP7="-"),NA(),LP7)</f>
        <v>2.7</v>
      </c>
      <c r="LL18" s="80"/>
      <c r="LM18" s="80"/>
      <c r="LN18" s="80"/>
      <c r="LO18" s="80"/>
      <c r="LP18" s="84" t="s">
        <v>176</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176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160</v>
      </c>
      <c r="AY19" s="85">
        <f>$BI$7</f>
        <v>100</v>
      </c>
      <c r="AZ19" s="85">
        <f t="shared" ref="AZ19:BC19" si="49">$BI$7</f>
        <v>100</v>
      </c>
      <c r="BA19" s="85">
        <f t="shared" si="49"/>
        <v>100</v>
      </c>
      <c r="BB19" s="85">
        <f t="shared" si="49"/>
        <v>100</v>
      </c>
      <c r="BC19" s="85">
        <f t="shared" si="49"/>
        <v>100</v>
      </c>
      <c r="BD19" s="80"/>
      <c r="BE19" s="80"/>
      <c r="BF19" s="80"/>
      <c r="BG19" s="80"/>
      <c r="BH19" s="80"/>
      <c r="BI19" s="87" t="s">
        <v>160</v>
      </c>
      <c r="BJ19" s="85">
        <f>$BT$7</f>
        <v>100</v>
      </c>
      <c r="BK19" s="85">
        <f>$BT$7</f>
        <v>100</v>
      </c>
      <c r="BL19" s="85">
        <f>$BT$7</f>
        <v>100</v>
      </c>
      <c r="BM19" s="85">
        <f>$BT$7</f>
        <v>100</v>
      </c>
      <c r="BN19" s="85">
        <f>$BT$7</f>
        <v>100</v>
      </c>
      <c r="BO19" s="80"/>
      <c r="BP19" s="80"/>
      <c r="BQ19" s="80"/>
      <c r="BR19" s="80"/>
      <c r="BS19" s="80"/>
      <c r="BT19" s="87" t="s">
        <v>160</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179</v>
      </c>
      <c r="C20" s="178"/>
      <c r="D20" s="80"/>
    </row>
    <row r="21" spans="1:374" x14ac:dyDescent="0.2">
      <c r="A21" s="77">
        <f t="shared" si="7"/>
        <v>7</v>
      </c>
      <c r="B21" s="178" t="s">
        <v>180</v>
      </c>
      <c r="C21" s="178"/>
      <c r="D21" s="80"/>
    </row>
    <row r="22" spans="1:374" x14ac:dyDescent="0.2">
      <c r="A22" s="77">
        <f t="shared" si="7"/>
        <v>8</v>
      </c>
      <c r="B22" s="178" t="s">
        <v>181</v>
      </c>
      <c r="C22" s="178"/>
      <c r="D22" s="80"/>
      <c r="E22" s="179" t="s">
        <v>182</v>
      </c>
      <c r="F22" s="180"/>
      <c r="G22" s="180"/>
      <c r="H22" s="180"/>
      <c r="I22" s="181"/>
    </row>
    <row r="23" spans="1:374" x14ac:dyDescent="0.2">
      <c r="A23" s="77">
        <f t="shared" si="7"/>
        <v>9</v>
      </c>
      <c r="B23" s="178" t="s">
        <v>183</v>
      </c>
      <c r="C23" s="178"/>
      <c r="D23" s="80"/>
      <c r="E23" s="182"/>
      <c r="F23" s="183"/>
      <c r="G23" s="183"/>
      <c r="H23" s="183"/>
      <c r="I23" s="184"/>
    </row>
    <row r="24" spans="1:374" x14ac:dyDescent="0.2">
      <c r="A24" s="77">
        <f t="shared" si="7"/>
        <v>10</v>
      </c>
      <c r="B24" s="178" t="s">
        <v>184</v>
      </c>
      <c r="C24" s="178"/>
      <c r="D24" s="80"/>
      <c r="E24" s="182"/>
      <c r="F24" s="183"/>
      <c r="G24" s="183"/>
      <c r="H24" s="183"/>
      <c r="I24" s="184"/>
    </row>
    <row r="25" spans="1:374" x14ac:dyDescent="0.2">
      <c r="A25" s="77">
        <f t="shared" si="7"/>
        <v>11</v>
      </c>
      <c r="B25" s="178" t="s">
        <v>185</v>
      </c>
      <c r="C25" s="178"/>
      <c r="D25" s="80"/>
      <c r="E25" s="182"/>
      <c r="F25" s="183"/>
      <c r="G25" s="183"/>
      <c r="H25" s="183"/>
      <c r="I25" s="184"/>
    </row>
    <row r="26" spans="1:374" x14ac:dyDescent="0.2">
      <c r="A26" s="77">
        <f t="shared" si="7"/>
        <v>12</v>
      </c>
      <c r="B26" s="178" t="s">
        <v>186</v>
      </c>
      <c r="C26" s="178"/>
      <c r="D26" s="80"/>
      <c r="E26" s="182"/>
      <c r="F26" s="183"/>
      <c r="G26" s="183"/>
      <c r="H26" s="183"/>
      <c r="I26" s="184"/>
    </row>
    <row r="27" spans="1:374" x14ac:dyDescent="0.2">
      <c r="A27" s="77">
        <f t="shared" si="7"/>
        <v>13</v>
      </c>
      <c r="B27" s="178" t="s">
        <v>187</v>
      </c>
      <c r="C27" s="178"/>
      <c r="D27" s="80"/>
      <c r="E27" s="182"/>
      <c r="F27" s="183"/>
      <c r="G27" s="183"/>
      <c r="H27" s="183"/>
      <c r="I27" s="184"/>
    </row>
    <row r="28" spans="1:374" x14ac:dyDescent="0.2">
      <c r="A28" s="77">
        <f t="shared" si="7"/>
        <v>14</v>
      </c>
      <c r="B28" s="178" t="s">
        <v>188</v>
      </c>
      <c r="C28" s="178"/>
      <c r="D28" s="80"/>
      <c r="E28" s="182"/>
      <c r="F28" s="183"/>
      <c r="G28" s="183"/>
      <c r="H28" s="183"/>
      <c r="I28" s="184"/>
    </row>
    <row r="29" spans="1:374" x14ac:dyDescent="0.2">
      <c r="A29" s="77">
        <f t="shared" si="7"/>
        <v>15</v>
      </c>
      <c r="B29" s="178" t="s">
        <v>189</v>
      </c>
      <c r="C29" s="178"/>
      <c r="D29" s="80"/>
      <c r="E29" s="182"/>
      <c r="F29" s="183"/>
      <c r="G29" s="183"/>
      <c r="H29" s="183"/>
      <c r="I29" s="184"/>
    </row>
    <row r="30" spans="1:374" x14ac:dyDescent="0.2">
      <c r="A30" s="77">
        <f t="shared" si="7"/>
        <v>16</v>
      </c>
      <c r="B30" s="178" t="s">
        <v>190</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191</v>
      </c>
      <c r="B36" t="s">
        <v>192</v>
      </c>
    </row>
    <row r="37" spans="1:9" x14ac:dyDescent="0.2">
      <c r="A37" t="s">
        <v>193</v>
      </c>
      <c r="B37" t="s">
        <v>194</v>
      </c>
    </row>
    <row r="38" spans="1:9" x14ac:dyDescent="0.2">
      <c r="A38" t="s">
        <v>195</v>
      </c>
      <c r="B38" t="s">
        <v>196</v>
      </c>
    </row>
    <row r="39" spans="1:9" x14ac:dyDescent="0.2">
      <c r="A39" t="s">
        <v>197</v>
      </c>
      <c r="B39" t="s">
        <v>198</v>
      </c>
    </row>
    <row r="40" spans="1:9" x14ac:dyDescent="0.2">
      <c r="A40" t="s">
        <v>199</v>
      </c>
      <c r="B40" t="s">
        <v>200</v>
      </c>
    </row>
    <row r="41" spans="1:9" x14ac:dyDescent="0.2">
      <c r="A41" t="s">
        <v>201</v>
      </c>
      <c r="B41" t="s">
        <v>202</v>
      </c>
    </row>
    <row r="42" spans="1:9" x14ac:dyDescent="0.2">
      <c r="A42" t="s">
        <v>203</v>
      </c>
      <c r="B42" t="s">
        <v>204</v>
      </c>
    </row>
    <row r="43" spans="1:9" x14ac:dyDescent="0.2">
      <c r="A43" t="s">
        <v>205</v>
      </c>
      <c r="B43" t="s">
        <v>206</v>
      </c>
    </row>
    <row r="44" spans="1:9" x14ac:dyDescent="0.2">
      <c r="A44" t="s">
        <v>207</v>
      </c>
      <c r="B44" t="s">
        <v>208</v>
      </c>
    </row>
    <row r="45" spans="1:9" x14ac:dyDescent="0.2">
      <c r="A45" t="s">
        <v>209</v>
      </c>
      <c r="B45" t="s">
        <v>210</v>
      </c>
    </row>
    <row r="46" spans="1:9" x14ac:dyDescent="0.2">
      <c r="A46" t="s">
        <v>211</v>
      </c>
      <c r="B46" t="s">
        <v>212</v>
      </c>
    </row>
    <row r="47" spans="1:9" x14ac:dyDescent="0.2">
      <c r="A47" t="s">
        <v>213</v>
      </c>
      <c r="B47" t="s">
        <v>214</v>
      </c>
    </row>
    <row r="48" spans="1:9" x14ac:dyDescent="0.2">
      <c r="A48" t="s">
        <v>215</v>
      </c>
      <c r="B48" t="s">
        <v>216</v>
      </c>
    </row>
    <row r="49" spans="1:2" x14ac:dyDescent="0.2">
      <c r="A49" t="s">
        <v>217</v>
      </c>
      <c r="B49" t="s">
        <v>218</v>
      </c>
    </row>
    <row r="50" spans="1:2" x14ac:dyDescent="0.2">
      <c r="A50" t="s">
        <v>219</v>
      </c>
      <c r="B50" t="s">
        <v>220</v>
      </c>
    </row>
    <row r="51" spans="1:2" x14ac:dyDescent="0.2">
      <c r="A51" t="s">
        <v>221</v>
      </c>
      <c r="B51" t="s">
        <v>222</v>
      </c>
    </row>
    <row r="52" spans="1:2" x14ac:dyDescent="0.2">
      <c r="A52" t="s">
        <v>223</v>
      </c>
      <c r="B52" t="s">
        <v>224</v>
      </c>
    </row>
    <row r="53" spans="1:2" x14ac:dyDescent="0.2">
      <c r="A53" t="s">
        <v>225</v>
      </c>
      <c r="B53" t="s">
        <v>226</v>
      </c>
    </row>
    <row r="54" spans="1:2" x14ac:dyDescent="0.2">
      <c r="A54" t="s">
        <v>227</v>
      </c>
      <c r="B54" t="s">
        <v>228</v>
      </c>
    </row>
    <row r="55" spans="1:2" x14ac:dyDescent="0.2">
      <c r="A55" t="s">
        <v>229</v>
      </c>
      <c r="B55" t="s">
        <v>230</v>
      </c>
    </row>
    <row r="56" spans="1:2" x14ac:dyDescent="0.2">
      <c r="A56" t="s">
        <v>231</v>
      </c>
      <c r="B56" t="s">
        <v>232</v>
      </c>
    </row>
    <row r="57" spans="1:2" x14ac:dyDescent="0.2">
      <c r="A57" t="s">
        <v>233</v>
      </c>
      <c r="B57" t="s">
        <v>234</v>
      </c>
    </row>
    <row r="58" spans="1:2" x14ac:dyDescent="0.2">
      <c r="A58" t="s">
        <v>235</v>
      </c>
      <c r="B58" t="s">
        <v>236</v>
      </c>
    </row>
    <row r="59" spans="1:2" x14ac:dyDescent="0.2">
      <c r="A59" t="s">
        <v>237</v>
      </c>
      <c r="B59" t="s">
        <v>238</v>
      </c>
    </row>
    <row r="60" spans="1:2" x14ac:dyDescent="0.2">
      <c r="A60" t="s">
        <v>239</v>
      </c>
      <c r="B60" t="s">
        <v>240</v>
      </c>
    </row>
    <row r="61" spans="1:2" x14ac:dyDescent="0.2">
      <c r="A61" t="s">
        <v>241</v>
      </c>
      <c r="B61" t="s">
        <v>242</v>
      </c>
    </row>
    <row r="62" spans="1:2" x14ac:dyDescent="0.2">
      <c r="A62" t="s">
        <v>243</v>
      </c>
      <c r="B62" t="s">
        <v>244</v>
      </c>
    </row>
    <row r="63" spans="1:2" x14ac:dyDescent="0.2">
      <c r="A63" t="s">
        <v>245</v>
      </c>
      <c r="B63" t="s">
        <v>246</v>
      </c>
    </row>
    <row r="64" spans="1:2" x14ac:dyDescent="0.2">
      <c r="A64" t="s">
        <v>247</v>
      </c>
      <c r="B64" t="s">
        <v>248</v>
      </c>
    </row>
    <row r="65" spans="1:2" x14ac:dyDescent="0.2">
      <c r="A65" t="s">
        <v>249</v>
      </c>
      <c r="B65" t="s">
        <v>250</v>
      </c>
    </row>
    <row r="66" spans="1:2" x14ac:dyDescent="0.2">
      <c r="A66" t="s">
        <v>251</v>
      </c>
      <c r="B66" t="s">
        <v>252</v>
      </c>
    </row>
    <row r="67" spans="1:2" x14ac:dyDescent="0.2">
      <c r="A67" t="s">
        <v>253</v>
      </c>
      <c r="B67" t="s">
        <v>252</v>
      </c>
    </row>
    <row r="68" spans="1:2" x14ac:dyDescent="0.2">
      <c r="A68" t="s">
        <v>254</v>
      </c>
      <c r="B68" t="s">
        <v>252</v>
      </c>
    </row>
    <row r="69" spans="1:2" x14ac:dyDescent="0.2">
      <c r="A69" t="s">
        <v>255</v>
      </c>
      <c r="B69" t="s">
        <v>252</v>
      </c>
    </row>
    <row r="70" spans="1:2" x14ac:dyDescent="0.2">
      <c r="A70" t="s">
        <v>256</v>
      </c>
      <c r="B70" t="s">
        <v>252</v>
      </c>
    </row>
    <row r="71" spans="1:2" x14ac:dyDescent="0.2">
      <c r="A71" t="s">
        <v>257</v>
      </c>
      <c r="B71" t="s">
        <v>252</v>
      </c>
    </row>
    <row r="72" spans="1:2" x14ac:dyDescent="0.2">
      <c r="A72" t="s">
        <v>258</v>
      </c>
      <c r="B72" t="s">
        <v>252</v>
      </c>
    </row>
    <row r="73" spans="1:2" x14ac:dyDescent="0.2">
      <c r="A73" t="s">
        <v>259</v>
      </c>
      <c r="B73" t="s">
        <v>252</v>
      </c>
    </row>
    <row r="74" spans="1:2" x14ac:dyDescent="0.2">
      <c r="A74" t="s">
        <v>260</v>
      </c>
      <c r="B74" t="s">
        <v>252</v>
      </c>
    </row>
    <row r="75" spans="1:2" x14ac:dyDescent="0.2">
      <c r="A75" t="s">
        <v>261</v>
      </c>
      <c r="B75" t="s">
        <v>252</v>
      </c>
    </row>
    <row r="76" spans="1:2" x14ac:dyDescent="0.2">
      <c r="A76" t="s">
        <v>262</v>
      </c>
      <c r="B76" t="s">
        <v>252</v>
      </c>
    </row>
    <row r="77" spans="1:2" x14ac:dyDescent="0.2">
      <c r="A77" t="s">
        <v>263</v>
      </c>
      <c r="B77" t="s">
        <v>252</v>
      </c>
    </row>
    <row r="78" spans="1:2" x14ac:dyDescent="0.2">
      <c r="A78" t="s">
        <v>264</v>
      </c>
      <c r="B78" t="s">
        <v>252</v>
      </c>
    </row>
    <row r="79" spans="1:2" x14ac:dyDescent="0.2">
      <c r="A79" t="s">
        <v>265</v>
      </c>
      <c r="B79" t="s">
        <v>252</v>
      </c>
    </row>
    <row r="80" spans="1:2" x14ac:dyDescent="0.2">
      <c r="A80" t="s">
        <v>266</v>
      </c>
      <c r="B80" t="s">
        <v>252</v>
      </c>
    </row>
    <row r="81" spans="1:2" x14ac:dyDescent="0.2">
      <c r="A81" t="s">
        <v>267</v>
      </c>
      <c r="B81" t="s">
        <v>252</v>
      </c>
    </row>
    <row r="82" spans="1:2" x14ac:dyDescent="0.2">
      <c r="A82" t="s">
        <v>268</v>
      </c>
      <c r="B82" t="s">
        <v>252</v>
      </c>
    </row>
    <row r="83" spans="1:2" x14ac:dyDescent="0.2">
      <c r="A83" t="s">
        <v>269</v>
      </c>
      <c r="B83" t="s">
        <v>252</v>
      </c>
    </row>
    <row r="84" spans="1:2" x14ac:dyDescent="0.2">
      <c r="A84" t="s">
        <v>270</v>
      </c>
      <c r="B84" t="s">
        <v>252</v>
      </c>
    </row>
    <row r="85" spans="1:2" x14ac:dyDescent="0.2">
      <c r="A85" t="s">
        <v>271</v>
      </c>
      <c r="B85" t="s">
        <v>252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2024-02-19T02:05:48Z</cp:lastPrinted>
  <dcterms:created xsi:type="dcterms:W3CDTF">2024-01-23T03:14:19Z</dcterms:created>
  <dcterms:modified xsi:type="dcterms:W3CDTF">2024-02-19T02:05:54Z</dcterms:modified>
  <cp:category/>
</cp:coreProperties>
</file>