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goto-tetsuya.PREF\Desktop\新しいフォルダー (3)\"/>
    </mc:Choice>
  </mc:AlternateContent>
  <xr:revisionPtr revIDLastSave="0" documentId="13_ncr:1_{832E2DBA-DE09-4895-8D35-9633B383953F}" xr6:coauthVersionLast="36" xr6:coauthVersionMax="36" xr10:uidLastSave="{00000000-0000-0000-0000-000000000000}"/>
  <workbookProtection workbookAlgorithmName="SHA-512" workbookHashValue="AVHwyDjuYu6CmHwl2a87w2seztlGoENzUDgXxxmZ4sCCAQu0ZXrxkVAY+yuu75ZXQ7/fZLj4/Qe/M66wG/9R9A==" workbookSaltValue="Sav+FeEF7/w/kfgaBjexPA==" workbookSpinCount="100000" lockStructure="1"/>
  <bookViews>
    <workbookView xWindow="0" yWindow="0" windowWidth="15360" windowHeight="76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BB10" i="4"/>
  <c r="AT10" i="4"/>
  <c r="W10" i="4"/>
  <c r="P10" i="4"/>
  <c r="I10" i="4"/>
  <c r="BB8" i="4"/>
  <c r="AT8" i="4"/>
  <c r="AL8" i="4"/>
  <c r="W8" i="4"/>
  <c r="P8" i="4"/>
  <c r="B6" i="4"/>
</calcChain>
</file>

<file path=xl/sharedStrings.xml><?xml version="1.0" encoding="utf-8"?>
<sst xmlns="http://schemas.openxmlformats.org/spreadsheetml/2006/main" count="236" uniqueCount="123">
  <si>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</si>
  <si>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</si>
  <si>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</si>
  <si>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</si>
  <si>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</si>
  <si>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</si>
  <si>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</si>
  <si>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</si>
  <si>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</si>
  <si>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</si>
  <si>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</si>
  <si>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</si>
  <si>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</si>
  <si>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</si>
  <si>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</si>
  <si>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</si>
  <si>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</si>
  <si>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</si>
  <si>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</si>
  <si>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</si>
  <si>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</si>
  <si>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</si>
  <si>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</si>
  <si>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</si>
  <si>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</si>
  <si>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</si>
  <si>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</si>
  <si>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</si>
  <si>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</si>
  <si>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</si>
  <si>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</si>
  <si>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</si>
  <si>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</si>
  <si>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</si>
  <si>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</si>
  <si>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</si>
  <si>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</si>
  <si>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</si>
  <si>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</si>
  <si>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</si>
  <si>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</si>
  <si>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</si>
  <si>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</si>
  <si>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</si>
  <si>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</si>
  <si>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</si>
  <si>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</si>
  <si>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</si>
  <si>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</si>
  <si>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</si>
  <si>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</si>
  <si>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</si>
  <si>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</si>
  <si>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</si>
  <si>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</si>
  <si>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</si>
  <si>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</si>
  <si>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</si>
  <si>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</si>
  <si>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</si>
  <si>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</si>
  <si>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</si>
  <si>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</si>
  <si>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</si>
  <si>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</si>
  <si>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</si>
  <si>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</si>
  <si>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</si>
  <si>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</si>
  <si>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</si>
  <si>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</si>
  <si>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</si>
  <si>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</si>
  <si>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</si>
  <si>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</si>
  <si>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</si>
  <si>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</si>
  <si>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</si>
  <si>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</si>
  <si>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</si>
  <si>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</si>
  <si>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</si>
  <si>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</si>
  <si>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</si>
  <si>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</si>
  <si>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</si>
  <si>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</si>
  <si>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</si>
  <si>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</si>
  <si>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</si>
  <si>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</si>
  <si>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</si>
  <si>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</si>
  <si>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</si>
  <si>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</si>
  <si>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</si>
  <si>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</si>
  <si>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</si>
  <si>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</si>
  <si>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</si>
  <si>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片品村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</si>
  <si>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</si>
  <si>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</si>
  <si>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</si>
  <si>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</si>
  <si>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</si>
  <si>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</si>
  <si>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</si>
  <si>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</si>
  <si>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</si>
  <si>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</si>
  <si>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</si>
  <si>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</si>
  <si>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</si>
  <si>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</si>
  <si>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</si>
  <si>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</si>
  <si>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</si>
  <si>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</si>
  <si>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</si>
  <si>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下水処理人口や下水処理需要の的確な把握に努め、併せて建設改良事業、維持管理についても収支のバランスのとれた健全な経営を目指し、財産の確保を未収金残高の徴収率の向上に取り組みたい。また、効率的な経営体制と施設運用を図るため、事業の見直しや職員の技術水準の向上及び人材育成に努めたい。下水道施設は、衛生的な生活を確保する為の重要な施設です。今後は、ストックマネジメント計画に沿って計画的な更新を実施していきたい。</t>
    <rPh sb="0" eb="2">
      <t>ゲスイ</t>
    </rPh>
    <rPh sb="2" eb="4">
      <t>ショリ</t>
    </rPh>
    <rPh sb="4" eb="6">
      <t>ジンコウ</t>
    </rPh>
    <rPh sb="7" eb="9">
      <t>ゲスイ</t>
    </rPh>
    <rPh sb="9" eb="11">
      <t>ショリ</t>
    </rPh>
    <rPh sb="11" eb="13">
      <t>ジュヨウ</t>
    </rPh>
    <rPh sb="14" eb="16">
      <t>テキカク</t>
    </rPh>
    <rPh sb="17" eb="19">
      <t>ハアク</t>
    </rPh>
    <rPh sb="20" eb="21">
      <t>ツト</t>
    </rPh>
    <rPh sb="23" eb="24">
      <t>アワ</t>
    </rPh>
    <rPh sb="26" eb="28">
      <t>ケンセツ</t>
    </rPh>
    <rPh sb="28" eb="30">
      <t>カイリョウ</t>
    </rPh>
    <rPh sb="30" eb="32">
      <t>ジギョウ</t>
    </rPh>
    <rPh sb="33" eb="35">
      <t>イジ</t>
    </rPh>
    <rPh sb="35" eb="37">
      <t>カンリ</t>
    </rPh>
    <rPh sb="42" eb="44">
      <t>シュウシ</t>
    </rPh>
    <rPh sb="53" eb="55">
      <t>ケンゼン</t>
    </rPh>
    <rPh sb="56" eb="58">
      <t>ケイエイ</t>
    </rPh>
    <rPh sb="59" eb="61">
      <t>メザ</t>
    </rPh>
    <rPh sb="63" eb="65">
      <t>ザイサン</t>
    </rPh>
    <rPh sb="66" eb="68">
      <t>カクホ</t>
    </rPh>
    <rPh sb="69" eb="71">
      <t>ミシュウ</t>
    </rPh>
    <rPh sb="71" eb="72">
      <t>キン</t>
    </rPh>
    <rPh sb="72" eb="74">
      <t>ザンダカ</t>
    </rPh>
    <rPh sb="75" eb="77">
      <t>チョウシュウ</t>
    </rPh>
    <rPh sb="77" eb="78">
      <t>リツ</t>
    </rPh>
    <rPh sb="79" eb="81">
      <t>コウジョウ</t>
    </rPh>
    <rPh sb="82" eb="83">
      <t>ト</t>
    </rPh>
    <rPh sb="84" eb="85">
      <t>ク</t>
    </rPh>
    <rPh sb="92" eb="95">
      <t>コウリツテキ</t>
    </rPh>
    <rPh sb="96" eb="98">
      <t>ケイエイ</t>
    </rPh>
    <rPh sb="98" eb="100">
      <t>タイセイ</t>
    </rPh>
    <rPh sb="101" eb="103">
      <t>シセツ</t>
    </rPh>
    <rPh sb="103" eb="105">
      <t>ウンヨウ</t>
    </rPh>
    <rPh sb="106" eb="107">
      <t>ハカ</t>
    </rPh>
    <rPh sb="111" eb="113">
      <t>ジギョウ</t>
    </rPh>
    <rPh sb="114" eb="116">
      <t>ミナオ</t>
    </rPh>
    <rPh sb="118" eb="120">
      <t>ショクイン</t>
    </rPh>
    <rPh sb="121" eb="123">
      <t>ギジュツ</t>
    </rPh>
    <rPh sb="123" eb="125">
      <t>スイジュン</t>
    </rPh>
    <rPh sb="126" eb="128">
      <t>コウジョウ</t>
    </rPh>
    <rPh sb="128" eb="129">
      <t>オヨ</t>
    </rPh>
    <rPh sb="130" eb="132">
      <t>ジンザイ</t>
    </rPh>
    <rPh sb="132" eb="134">
      <t>イクセイ</t>
    </rPh>
    <rPh sb="135" eb="136">
      <t>ツト</t>
    </rPh>
    <rPh sb="140" eb="143">
      <t>ゲスイドウ</t>
    </rPh>
    <rPh sb="143" eb="145">
      <t>シセツ</t>
    </rPh>
    <rPh sb="147" eb="150">
      <t>エイセイテキ</t>
    </rPh>
    <rPh sb="151" eb="153">
      <t>セイカツ</t>
    </rPh>
    <rPh sb="154" eb="156">
      <t>カクホ</t>
    </rPh>
    <rPh sb="158" eb="159">
      <t>タメ</t>
    </rPh>
    <rPh sb="160" eb="162">
      <t>ジュウヨウ</t>
    </rPh>
    <rPh sb="163" eb="165">
      <t>シセツ</t>
    </rPh>
    <rPh sb="168" eb="170">
      <t>コンゴ</t>
    </rPh>
    <rPh sb="182" eb="184">
      <t>ケイカク</t>
    </rPh>
    <rPh sb="185" eb="186">
      <t>ソ</t>
    </rPh>
    <rPh sb="188" eb="191">
      <t>ケイカクテキ</t>
    </rPh>
    <rPh sb="192" eb="194">
      <t>コウシン</t>
    </rPh>
    <rPh sb="195" eb="197">
      <t>ジッシ</t>
    </rPh>
    <phoneticPr fontId="4"/>
  </si>
  <si>
    <t>管渠改善率は、０%と過去５年間で更新実績はないが、老朽化を迎える施設、管渠の計画的な更新進めることが重要であり、今後の課題である。</t>
    <rPh sb="0" eb="2">
      <t>カンキョ</t>
    </rPh>
    <rPh sb="2" eb="5">
      <t>カイゼンリツ</t>
    </rPh>
    <rPh sb="10" eb="12">
      <t>カコ</t>
    </rPh>
    <rPh sb="13" eb="15">
      <t>ネンカン</t>
    </rPh>
    <rPh sb="16" eb="18">
      <t>コウシン</t>
    </rPh>
    <rPh sb="18" eb="20">
      <t>ジッセキ</t>
    </rPh>
    <rPh sb="25" eb="28">
      <t>ロウキュウカ</t>
    </rPh>
    <rPh sb="29" eb="30">
      <t>ムカ</t>
    </rPh>
    <rPh sb="32" eb="34">
      <t>シセツ</t>
    </rPh>
    <rPh sb="35" eb="37">
      <t>カンキョ</t>
    </rPh>
    <rPh sb="38" eb="41">
      <t>ケイカクテキ</t>
    </rPh>
    <rPh sb="42" eb="44">
      <t>コウシン</t>
    </rPh>
    <rPh sb="44" eb="45">
      <t>スス</t>
    </rPh>
    <rPh sb="50" eb="52">
      <t>ジュウヨウ</t>
    </rPh>
    <rPh sb="56" eb="58">
      <t>コンゴ</t>
    </rPh>
    <rPh sb="59" eb="61">
      <t>カダイ</t>
    </rPh>
    <phoneticPr fontId="4"/>
  </si>
  <si>
    <r>
      <t>①収益的収支比率
新型コロナウィルス感染症の影響による他会計補助金が減少した。</t>
    </r>
    <r>
      <rPr>
        <strike/>
        <sz val="11"/>
        <rFont val="ＭＳ ゴシック"/>
        <family val="3"/>
        <charset val="128"/>
      </rPr>
      <t xml:space="preserve">
</t>
    </r>
    <r>
      <rPr>
        <sz val="11"/>
        <rFont val="ＭＳ ゴシック"/>
        <family val="3"/>
        <charset val="128"/>
      </rPr>
      <t>④企業債残高対事業規模比率
人口・観光客数の減少により料金収入の減少が発生している。今後、料金改定も視野に入れ改善を目指す。
⑤経費回収率
下水道処理費用と下水道使用料の関係を表す経費回収率は、平均値を下回っている状況にある。下水道施設の更新投資時期を迎え、機械更新等の下水道処理費用が年々多くなっている。
⑥汚水処理原価
汚水処理原価で見る料金対象になる１立方メートルあたりの汚水処理原価は、有収水量減少等の影響により平均値を上回っている。今後は、維持管理費の削減や接続率の向上を図っていく必要がある。
⑦施設利用率
下水処理能力に対する汚泥処理水量の割合を示す下水道の施設利用率は、下水処理人口の減少により平均値より低めに推移しているが、季節によって需要変動がある。今後は、農業集落排水事業と統合予定であり、増加する見込みである。
⑧水洗化率
下水処理区域人口に対する下水道処理人口の割合を示す水洗化率は、平均値より低くなっているものの、現在でも年平均で３ポイント程度伸びており、令和5年度は平均値を上回っている。今後も加入促進の継続が必要である。</t>
    </r>
    <rPh sb="1" eb="8">
      <t>シュウエキテキシュウシヒリツ</t>
    </rPh>
    <rPh sb="9" eb="11">
      <t>シンガタ</t>
    </rPh>
    <rPh sb="18" eb="21">
      <t>カンセンショウ</t>
    </rPh>
    <rPh sb="22" eb="24">
      <t>エイキョウ</t>
    </rPh>
    <rPh sb="27" eb="28">
      <t>ホカ</t>
    </rPh>
    <rPh sb="28" eb="30">
      <t>カイケイ</t>
    </rPh>
    <rPh sb="30" eb="33">
      <t>ホジョキン</t>
    </rPh>
    <rPh sb="34" eb="36">
      <t>ゲンショウ</t>
    </rPh>
    <rPh sb="41" eb="43">
      <t>キギョウ</t>
    </rPh>
    <rPh sb="57" eb="59">
      <t>カンコウ</t>
    </rPh>
    <rPh sb="59" eb="61">
      <t>キャクスウ</t>
    </rPh>
    <rPh sb="62" eb="64">
      <t>ゲンショウ</t>
    </rPh>
    <rPh sb="67" eb="69">
      <t>リョウキン</t>
    </rPh>
    <rPh sb="69" eb="71">
      <t>シュウニュウ</t>
    </rPh>
    <rPh sb="72" eb="74">
      <t>ゲンショウ</t>
    </rPh>
    <rPh sb="75" eb="77">
      <t>ハッセイ</t>
    </rPh>
    <rPh sb="82" eb="84">
      <t>コンゴ</t>
    </rPh>
    <rPh sb="85" eb="87">
      <t>リョウキン</t>
    </rPh>
    <rPh sb="87" eb="89">
      <t>カイテイ</t>
    </rPh>
    <rPh sb="90" eb="92">
      <t>シヤ</t>
    </rPh>
    <rPh sb="93" eb="94">
      <t>イ</t>
    </rPh>
    <rPh sb="95" eb="97">
      <t>カイゼン</t>
    </rPh>
    <rPh sb="98" eb="100">
      <t>メザ</t>
    </rPh>
    <rPh sb="104" eb="106">
      <t>ケイヒ</t>
    </rPh>
    <rPh sb="106" eb="109">
      <t>カイシュウリツ</t>
    </rPh>
    <rPh sb="110" eb="113">
      <t>ゲスイドウ</t>
    </rPh>
    <rPh sb="113" eb="115">
      <t>ショリ</t>
    </rPh>
    <rPh sb="115" eb="117">
      <t>ヒヨウ</t>
    </rPh>
    <rPh sb="118" eb="121">
      <t>ゲスイドウ</t>
    </rPh>
    <rPh sb="121" eb="124">
      <t>シヨウリョウ</t>
    </rPh>
    <rPh sb="125" eb="127">
      <t>カンケイ</t>
    </rPh>
    <rPh sb="128" eb="129">
      <t>アラワ</t>
    </rPh>
    <rPh sb="130" eb="132">
      <t>ケイヒ</t>
    </rPh>
    <rPh sb="132" eb="135">
      <t>カイシュウリツ</t>
    </rPh>
    <rPh sb="137" eb="140">
      <t>ヘイキンチ</t>
    </rPh>
    <rPh sb="141" eb="142">
      <t>シタ</t>
    </rPh>
    <rPh sb="142" eb="143">
      <t>マワ</t>
    </rPh>
    <rPh sb="147" eb="149">
      <t>ジョウキョウ</t>
    </rPh>
    <rPh sb="153" eb="155">
      <t>ゲスイ</t>
    </rPh>
    <rPh sb="155" eb="156">
      <t>ミチ</t>
    </rPh>
    <rPh sb="156" eb="158">
      <t>シセツ</t>
    </rPh>
    <rPh sb="159" eb="161">
      <t>コウシン</t>
    </rPh>
    <rPh sb="161" eb="163">
      <t>トウシ</t>
    </rPh>
    <rPh sb="163" eb="165">
      <t>ジキ</t>
    </rPh>
    <rPh sb="166" eb="167">
      <t>ムカ</t>
    </rPh>
    <rPh sb="169" eb="171">
      <t>キカイ</t>
    </rPh>
    <rPh sb="171" eb="173">
      <t>コウシン</t>
    </rPh>
    <rPh sb="173" eb="174">
      <t>ナド</t>
    </rPh>
    <rPh sb="175" eb="178">
      <t>ゲスイドウ</t>
    </rPh>
    <rPh sb="178" eb="180">
      <t>ショリ</t>
    </rPh>
    <rPh sb="180" eb="182">
      <t>ヒヨウ</t>
    </rPh>
    <rPh sb="183" eb="185">
      <t>ネンネン</t>
    </rPh>
    <rPh sb="185" eb="186">
      <t>オオ</t>
    </rPh>
    <rPh sb="195" eb="197">
      <t>オスイ</t>
    </rPh>
    <rPh sb="197" eb="199">
      <t>ショリ</t>
    </rPh>
    <rPh sb="199" eb="201">
      <t>ゲンカ</t>
    </rPh>
    <rPh sb="202" eb="204">
      <t>オスイ</t>
    </rPh>
    <rPh sb="204" eb="206">
      <t>ショリ</t>
    </rPh>
    <rPh sb="206" eb="208">
      <t>ゲンカ</t>
    </rPh>
    <rPh sb="209" eb="210">
      <t>ミ</t>
    </rPh>
    <rPh sb="211" eb="213">
      <t>リョウキン</t>
    </rPh>
    <rPh sb="213" eb="215">
      <t>タイショウ</t>
    </rPh>
    <rPh sb="219" eb="221">
      <t>リッポウ</t>
    </rPh>
    <rPh sb="229" eb="231">
      <t>オスイ</t>
    </rPh>
    <rPh sb="231" eb="233">
      <t>ショリ</t>
    </rPh>
    <rPh sb="233" eb="235">
      <t>ゲンカ</t>
    </rPh>
    <rPh sb="294" eb="296">
      <t>シセツ</t>
    </rPh>
    <rPh sb="296" eb="299">
      <t>リヨウリツ</t>
    </rPh>
    <rPh sb="345" eb="348">
      <t>ヘイキンチ</t>
    </rPh>
    <rPh sb="409" eb="412">
      <t>スイセンカ</t>
    </rPh>
    <rPh sb="412" eb="413">
      <t>リツ</t>
    </rPh>
    <rPh sb="414" eb="416">
      <t>ゲスイ</t>
    </rPh>
    <rPh sb="416" eb="418">
      <t>ショリ</t>
    </rPh>
    <rPh sb="418" eb="420">
      <t>クイキ</t>
    </rPh>
    <rPh sb="420" eb="422">
      <t>ジンコウ</t>
    </rPh>
    <rPh sb="423" eb="424">
      <t>タイ</t>
    </rPh>
    <rPh sb="426" eb="429">
      <t>ゲスイドウ</t>
    </rPh>
    <rPh sb="429" eb="431">
      <t>ショリ</t>
    </rPh>
    <rPh sb="431" eb="433">
      <t>ジンコウ</t>
    </rPh>
    <rPh sb="434" eb="436">
      <t>ワリアイ</t>
    </rPh>
    <rPh sb="437" eb="438">
      <t>シメ</t>
    </rPh>
    <rPh sb="439" eb="442">
      <t>スイセンカ</t>
    </rPh>
    <rPh sb="442" eb="443">
      <t>リツ</t>
    </rPh>
    <rPh sb="445" eb="448">
      <t>ヘイキンチ</t>
    </rPh>
    <rPh sb="450" eb="451">
      <t>ヒク</t>
    </rPh>
    <rPh sb="461" eb="463">
      <t>ゲンザイ</t>
    </rPh>
    <rPh sb="465" eb="466">
      <t>ネン</t>
    </rPh>
    <rPh sb="466" eb="468">
      <t>ヘイキン</t>
    </rPh>
    <rPh sb="474" eb="476">
      <t>テイド</t>
    </rPh>
    <rPh sb="476" eb="477">
      <t>ノ</t>
    </rPh>
    <rPh sb="482" eb="484">
      <t>レイワ</t>
    </rPh>
    <rPh sb="485" eb="487">
      <t>ネンド</t>
    </rPh>
    <rPh sb="488" eb="491">
      <t>ヘイキンチ</t>
    </rPh>
    <rPh sb="492" eb="494">
      <t>ウワマワ</t>
    </rPh>
    <rPh sb="499" eb="501">
      <t>コンゴ</t>
    </rPh>
    <rPh sb="502" eb="504">
      <t>カニュウ</t>
    </rPh>
    <rPh sb="504" eb="506">
      <t>ソクシン</t>
    </rPh>
    <rPh sb="507" eb="509">
      <t>ケイゾク</t>
    </rPh>
    <rPh sb="510" eb="51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</si>
</sst>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trike/>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B90-4C16-9086-044889C4DA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CB90-4C16-9086-044889C4DA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23.83</c:v>
                </c:pt>
                <c:pt idx="1">
                  <c:v>25.17</c:v>
                </c:pt>
                <c:pt idx="2">
                  <c:v>41.17</c:v>
                </c:pt>
                <c:pt idx="3">
                  <c:v>36.17</c:v>
                </c:pt>
                <c:pt idx="4">
                  <c:v>39.26</c:v>
                </c:pt>
              </c:numCache>
            </c:numRef>
          </c:val>
          <c:extLst>
            <c:ext xmlns:c16="http://schemas.microsoft.com/office/drawing/2014/chart" uri="{C3380CC4-5D6E-409C-BE32-E72D297353CC}">
              <c16:uniqueId val="{00000000-6652-475A-BCA2-ABEA8020FE5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6652-475A-BCA2-ABEA8020FE5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75.61</c:v>
                </c:pt>
                <c:pt idx="1">
                  <c:v>78.28</c:v>
                </c:pt>
                <c:pt idx="2">
                  <c:v>81.069999999999993</c:v>
                </c:pt>
                <c:pt idx="3">
                  <c:v>84</c:v>
                </c:pt>
                <c:pt idx="4">
                  <c:v>86.57</c:v>
                </c:pt>
              </c:numCache>
            </c:numRef>
          </c:val>
          <c:extLst>
            <c:ext xmlns:c16="http://schemas.microsoft.com/office/drawing/2014/chart" uri="{C3380CC4-5D6E-409C-BE32-E72D297353CC}">
              <c16:uniqueId val="{00000000-2ACC-4F61-8DC9-4FF8AD1C1E8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2ACC-4F61-8DC9-4FF8AD1C1E8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73.88</c:v>
                </c:pt>
                <c:pt idx="1">
                  <c:v>85.2</c:v>
                </c:pt>
                <c:pt idx="2">
                  <c:v>76.8</c:v>
                </c:pt>
                <c:pt idx="3">
                  <c:v>48.22</c:v>
                </c:pt>
                <c:pt idx="4">
                  <c:v>89.26</c:v>
                </c:pt>
              </c:numCache>
            </c:numRef>
          </c:val>
          <c:extLst>
            <c:ext xmlns:c16="http://schemas.microsoft.com/office/drawing/2014/chart" uri="{C3380CC4-5D6E-409C-BE32-E72D297353CC}">
              <c16:uniqueId val="{00000000-D749-4723-9334-F8605B59779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49-4723-9334-F8605B59779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AFC-4A01-B213-5E558826357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AFC-4A01-B213-5E558826357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62-4F1C-AB95-89DB78F6F4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62-4F1C-AB95-89DB78F6F4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6E-4828-AF99-8E01D560595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6E-4828-AF99-8E01D560595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CFD-4239-8A4C-F9C4333FF1B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CFD-4239-8A4C-F9C4333FF1B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604.96</c:v>
                </c:pt>
                <c:pt idx="1">
                  <c:v>547.26</c:v>
                </c:pt>
                <c:pt idx="2">
                  <c:v>632.92999999999995</c:v>
                </c:pt>
                <c:pt idx="3">
                  <c:v>867.86</c:v>
                </c:pt>
                <c:pt idx="4">
                  <c:v>2319.81</c:v>
                </c:pt>
              </c:numCache>
            </c:numRef>
          </c:val>
          <c:extLst>
            <c:ext xmlns:c16="http://schemas.microsoft.com/office/drawing/2014/chart" uri="{C3380CC4-5D6E-409C-BE32-E72D297353CC}">
              <c16:uniqueId val="{00000000-4BA7-4940-BD85-10D7AEB7DFC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4BA7-4940-BD85-10D7AEB7DFC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44.06</c:v>
                </c:pt>
                <c:pt idx="1">
                  <c:v>35.43</c:v>
                </c:pt>
                <c:pt idx="2">
                  <c:v>27.4</c:v>
                </c:pt>
                <c:pt idx="3">
                  <c:v>26.08</c:v>
                </c:pt>
                <c:pt idx="4">
                  <c:v>21.38</c:v>
                </c:pt>
              </c:numCache>
            </c:numRef>
          </c:val>
          <c:extLst>
            <c:ext xmlns:c16="http://schemas.microsoft.com/office/drawing/2014/chart" uri="{C3380CC4-5D6E-409C-BE32-E72D297353CC}">
              <c16:uniqueId val="{00000000-1D57-43B1-8F60-1667697891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1D57-43B1-8F60-1667697891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236.38</c:v>
                </c:pt>
                <c:pt idx="1">
                  <c:v>294.64999999999998</c:v>
                </c:pt>
                <c:pt idx="2">
                  <c:v>378.41</c:v>
                </c:pt>
                <c:pt idx="3">
                  <c:v>390.6</c:v>
                </c:pt>
                <c:pt idx="4">
                  <c:v>478.95</c:v>
                </c:pt>
              </c:numCache>
            </c:numRef>
          </c:val>
          <c:extLst>
            <c:ext xmlns:c16="http://schemas.microsoft.com/office/drawing/2014/chart" uri="{C3380CC4-5D6E-409C-BE32-E72D297353CC}">
              <c16:uniqueId val="{00000000-A29A-4DC7-B52B-12F6DAF7667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A29A-4DC7-B52B-12F6DAF7667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片品村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4088</v>
      </c>
      <c r="AM8" s="42"/>
      <c r="AN8" s="42"/>
      <c r="AO8" s="42"/>
      <c r="AP8" s="42"/>
      <c r="AQ8" s="42"/>
      <c r="AR8" s="42"/>
      <c r="AS8" s="42"/>
      <c r="AT8" s="35">
        <f>データ!T6</f>
        <v>391.76</v>
      </c>
      <c r="AU8" s="35"/>
      <c r="AV8" s="35"/>
      <c r="AW8" s="35"/>
      <c r="AX8" s="35"/>
      <c r="AY8" s="35"/>
      <c r="AZ8" s="35"/>
      <c r="BA8" s="35"/>
      <c r="BB8" s="35">
        <f>データ!U6</f>
        <v>10.43</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28.7</v>
      </c>
      <c r="Q10" s="35"/>
      <c r="R10" s="35"/>
      <c r="S10" s="35"/>
      <c r="T10" s="35"/>
      <c r="U10" s="35"/>
      <c r="V10" s="35"/>
      <c r="W10" s="35">
        <f>データ!Q6</f>
        <v>81.400000000000006</v>
      </c>
      <c r="X10" s="35"/>
      <c r="Y10" s="35"/>
      <c r="Z10" s="35"/>
      <c r="AA10" s="35"/>
      <c r="AB10" s="35"/>
      <c r="AC10" s="35"/>
      <c r="AD10" s="42">
        <f>データ!R6</f>
        <v>1900</v>
      </c>
      <c r="AE10" s="42"/>
      <c r="AF10" s="42"/>
      <c r="AG10" s="42"/>
      <c r="AH10" s="42"/>
      <c r="AI10" s="42"/>
      <c r="AJ10" s="42"/>
      <c r="AK10" s="2"/>
      <c r="AL10" s="42">
        <f>データ!V6</f>
        <v>1162</v>
      </c>
      <c r="AM10" s="42"/>
      <c r="AN10" s="42"/>
      <c r="AO10" s="42"/>
      <c r="AP10" s="42"/>
      <c r="AQ10" s="42"/>
      <c r="AR10" s="42"/>
      <c r="AS10" s="42"/>
      <c r="AT10" s="35">
        <f>データ!W6</f>
        <v>0.81</v>
      </c>
      <c r="AU10" s="35"/>
      <c r="AV10" s="35"/>
      <c r="AW10" s="35"/>
      <c r="AX10" s="35"/>
      <c r="AY10" s="35"/>
      <c r="AZ10" s="35"/>
      <c r="BA10" s="35"/>
      <c r="BB10" s="35">
        <f>データ!X6</f>
        <v>1434.57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122</v>
      </c>
      <c r="BM16" s="75"/>
      <c r="BN16" s="75"/>
      <c r="BO16" s="75"/>
      <c r="BP16" s="75"/>
      <c r="BQ16" s="75"/>
      <c r="BR16" s="75"/>
      <c r="BS16" s="75"/>
      <c r="BT16" s="75"/>
      <c r="BU16" s="75"/>
      <c r="BV16" s="75"/>
      <c r="BW16" s="75"/>
      <c r="BX16" s="75"/>
      <c r="BY16" s="75"/>
      <c r="BZ16" s="7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121</v>
      </c>
      <c r="BM47" s="75"/>
      <c r="BN47" s="75"/>
      <c r="BO47" s="75"/>
      <c r="BP47" s="75"/>
      <c r="BQ47" s="75"/>
      <c r="BR47" s="75"/>
      <c r="BS47" s="75"/>
      <c r="BT47" s="75"/>
      <c r="BU47" s="75"/>
      <c r="BV47" s="75"/>
      <c r="BW47" s="75"/>
      <c r="BX47" s="75"/>
      <c r="BY47" s="75"/>
      <c r="BZ47" s="7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4"/>
      <c r="BM48" s="75"/>
      <c r="BN48" s="75"/>
      <c r="BO48" s="75"/>
      <c r="BP48" s="75"/>
      <c r="BQ48" s="75"/>
      <c r="BR48" s="75"/>
      <c r="BS48" s="75"/>
      <c r="BT48" s="75"/>
      <c r="BU48" s="75"/>
      <c r="BV48" s="75"/>
      <c r="BW48" s="75"/>
      <c r="BX48" s="75"/>
      <c r="BY48" s="75"/>
      <c r="BZ48" s="7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4"/>
      <c r="BM49" s="75"/>
      <c r="BN49" s="75"/>
      <c r="BO49" s="75"/>
      <c r="BP49" s="75"/>
      <c r="BQ49" s="75"/>
      <c r="BR49" s="75"/>
      <c r="BS49" s="75"/>
      <c r="BT49" s="75"/>
      <c r="BU49" s="75"/>
      <c r="BV49" s="75"/>
      <c r="BW49" s="75"/>
      <c r="BX49" s="75"/>
      <c r="BY49" s="75"/>
      <c r="BZ49" s="7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4"/>
      <c r="BM50" s="75"/>
      <c r="BN50" s="75"/>
      <c r="BO50" s="75"/>
      <c r="BP50" s="75"/>
      <c r="BQ50" s="75"/>
      <c r="BR50" s="75"/>
      <c r="BS50" s="75"/>
      <c r="BT50" s="75"/>
      <c r="BU50" s="75"/>
      <c r="BV50" s="75"/>
      <c r="BW50" s="75"/>
      <c r="BX50" s="75"/>
      <c r="BY50" s="75"/>
      <c r="BZ50" s="7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4"/>
      <c r="BM51" s="75"/>
      <c r="BN51" s="75"/>
      <c r="BO51" s="75"/>
      <c r="BP51" s="75"/>
      <c r="BQ51" s="75"/>
      <c r="BR51" s="75"/>
      <c r="BS51" s="75"/>
      <c r="BT51" s="75"/>
      <c r="BU51" s="75"/>
      <c r="BV51" s="75"/>
      <c r="BW51" s="75"/>
      <c r="BX51" s="75"/>
      <c r="BY51" s="75"/>
      <c r="BZ51" s="7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4"/>
      <c r="BM52" s="75"/>
      <c r="BN52" s="75"/>
      <c r="BO52" s="75"/>
      <c r="BP52" s="75"/>
      <c r="BQ52" s="75"/>
      <c r="BR52" s="75"/>
      <c r="BS52" s="75"/>
      <c r="BT52" s="75"/>
      <c r="BU52" s="75"/>
      <c r="BV52" s="75"/>
      <c r="BW52" s="75"/>
      <c r="BX52" s="75"/>
      <c r="BY52" s="75"/>
      <c r="BZ52" s="7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4"/>
      <c r="BM53" s="75"/>
      <c r="BN53" s="75"/>
      <c r="BO53" s="75"/>
      <c r="BP53" s="75"/>
      <c r="BQ53" s="75"/>
      <c r="BR53" s="75"/>
      <c r="BS53" s="75"/>
      <c r="BT53" s="75"/>
      <c r="BU53" s="75"/>
      <c r="BV53" s="75"/>
      <c r="BW53" s="75"/>
      <c r="BX53" s="75"/>
      <c r="BY53" s="75"/>
      <c r="BZ53" s="7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4"/>
      <c r="BM54" s="75"/>
      <c r="BN54" s="75"/>
      <c r="BO54" s="75"/>
      <c r="BP54" s="75"/>
      <c r="BQ54" s="75"/>
      <c r="BR54" s="75"/>
      <c r="BS54" s="75"/>
      <c r="BT54" s="75"/>
      <c r="BU54" s="75"/>
      <c r="BV54" s="75"/>
      <c r="BW54" s="75"/>
      <c r="BX54" s="75"/>
      <c r="BY54" s="75"/>
      <c r="BZ54" s="7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4"/>
      <c r="BM55" s="75"/>
      <c r="BN55" s="75"/>
      <c r="BO55" s="75"/>
      <c r="BP55" s="75"/>
      <c r="BQ55" s="75"/>
      <c r="BR55" s="75"/>
      <c r="BS55" s="75"/>
      <c r="BT55" s="75"/>
      <c r="BU55" s="75"/>
      <c r="BV55" s="75"/>
      <c r="BW55" s="75"/>
      <c r="BX55" s="75"/>
      <c r="BY55" s="75"/>
      <c r="BZ55" s="7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4"/>
      <c r="BM56" s="75"/>
      <c r="BN56" s="75"/>
      <c r="BO56" s="75"/>
      <c r="BP56" s="75"/>
      <c r="BQ56" s="75"/>
      <c r="BR56" s="75"/>
      <c r="BS56" s="75"/>
      <c r="BT56" s="75"/>
      <c r="BU56" s="75"/>
      <c r="BV56" s="75"/>
      <c r="BW56" s="75"/>
      <c r="BX56" s="75"/>
      <c r="BY56" s="75"/>
      <c r="BZ56" s="7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4"/>
      <c r="BM57" s="75"/>
      <c r="BN57" s="75"/>
      <c r="BO57" s="75"/>
      <c r="BP57" s="75"/>
      <c r="BQ57" s="75"/>
      <c r="BR57" s="75"/>
      <c r="BS57" s="75"/>
      <c r="BT57" s="75"/>
      <c r="BU57" s="75"/>
      <c r="BV57" s="75"/>
      <c r="BW57" s="75"/>
      <c r="BX57" s="75"/>
      <c r="BY57" s="75"/>
      <c r="BZ57" s="7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4"/>
      <c r="BM58" s="75"/>
      <c r="BN58" s="75"/>
      <c r="BO58" s="75"/>
      <c r="BP58" s="75"/>
      <c r="BQ58" s="75"/>
      <c r="BR58" s="75"/>
      <c r="BS58" s="75"/>
      <c r="BT58" s="75"/>
      <c r="BU58" s="75"/>
      <c r="BV58" s="75"/>
      <c r="BW58" s="75"/>
      <c r="BX58" s="75"/>
      <c r="BY58" s="75"/>
      <c r="BZ58" s="7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4"/>
      <c r="BM59" s="75"/>
      <c r="BN59" s="75"/>
      <c r="BO59" s="75"/>
      <c r="BP59" s="75"/>
      <c r="BQ59" s="75"/>
      <c r="BR59" s="75"/>
      <c r="BS59" s="75"/>
      <c r="BT59" s="75"/>
      <c r="BU59" s="75"/>
      <c r="BV59" s="75"/>
      <c r="BW59" s="75"/>
      <c r="BX59" s="75"/>
      <c r="BY59" s="75"/>
      <c r="BZ59" s="76"/>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74"/>
      <c r="BM60" s="75"/>
      <c r="BN60" s="75"/>
      <c r="BO60" s="75"/>
      <c r="BP60" s="75"/>
      <c r="BQ60" s="75"/>
      <c r="BR60" s="75"/>
      <c r="BS60" s="75"/>
      <c r="BT60" s="75"/>
      <c r="BU60" s="75"/>
      <c r="BV60" s="75"/>
      <c r="BW60" s="75"/>
      <c r="BX60" s="75"/>
      <c r="BY60" s="75"/>
      <c r="BZ60" s="76"/>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74"/>
      <c r="BM61" s="75"/>
      <c r="BN61" s="75"/>
      <c r="BO61" s="75"/>
      <c r="BP61" s="75"/>
      <c r="BQ61" s="75"/>
      <c r="BR61" s="75"/>
      <c r="BS61" s="75"/>
      <c r="BT61" s="75"/>
      <c r="BU61" s="75"/>
      <c r="BV61" s="75"/>
      <c r="BW61" s="75"/>
      <c r="BX61" s="75"/>
      <c r="BY61" s="75"/>
      <c r="BZ61" s="7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4"/>
      <c r="BM62" s="75"/>
      <c r="BN62" s="75"/>
      <c r="BO62" s="75"/>
      <c r="BP62" s="75"/>
      <c r="BQ62" s="75"/>
      <c r="BR62" s="75"/>
      <c r="BS62" s="75"/>
      <c r="BT62" s="75"/>
      <c r="BU62" s="75"/>
      <c r="BV62" s="75"/>
      <c r="BW62" s="75"/>
      <c r="BX62" s="75"/>
      <c r="BY62" s="75"/>
      <c r="BZ62" s="7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7"/>
      <c r="BM63" s="78"/>
      <c r="BN63" s="78"/>
      <c r="BO63" s="78"/>
      <c r="BP63" s="78"/>
      <c r="BQ63" s="78"/>
      <c r="BR63" s="78"/>
      <c r="BS63" s="78"/>
      <c r="BT63" s="78"/>
      <c r="BU63" s="78"/>
      <c r="BV63" s="78"/>
      <c r="BW63" s="78"/>
      <c r="BX63" s="78"/>
      <c r="BY63" s="78"/>
      <c r="BZ63" s="7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120</v>
      </c>
      <c r="BM66" s="75"/>
      <c r="BN66" s="75"/>
      <c r="BO66" s="75"/>
      <c r="BP66" s="75"/>
      <c r="BQ66" s="75"/>
      <c r="BR66" s="75"/>
      <c r="BS66" s="75"/>
      <c r="BT66" s="75"/>
      <c r="BU66" s="75"/>
      <c r="BV66" s="75"/>
      <c r="BW66" s="75"/>
      <c r="BX66" s="75"/>
      <c r="BY66" s="75"/>
      <c r="BZ66" s="7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2">
      <c r="C83" s="65" t="s">
        <v>30</v>
      </c>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5"/>
      <c r="BB83" s="65"/>
      <c r="BC83" s="65"/>
      <c r="BD83" s="65"/>
      <c r="BE83" s="65"/>
      <c r="BF83" s="65"/>
      <c r="BG83" s="65"/>
      <c r="BH83" s="65"/>
      <c r="BI83" s="65"/>
      <c r="BJ83" s="65"/>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45</v>
      </c>
      <c r="N86" s="12" t="s">
        <v>46</v>
      </c>
      <c r="O86" s="12" t="str">
        <f>データ!EO6</f>
        <v>【0.13】</v>
      </c>
    </row>
  </sheetData>
  <sheetProtection algorithmName="SHA-512" hashValue="7HzPLWmrRPL296aX/KuszdtS0tCHsDibqocn/P1U0I+opxVx6IRoTAlYnWKAztLZLvudrOqtCysF7yEx84UGgw==" saltValue="ZAdBneGoYUH+ldKW1ceeo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47</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48</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49</v>
      </c>
      <c r="B3" s="15" t="s">
        <v>50</v>
      </c>
      <c r="C3" s="15" t="s">
        <v>51</v>
      </c>
      <c r="D3" s="15" t="s">
        <v>52</v>
      </c>
      <c r="E3" s="15" t="s">
        <v>53</v>
      </c>
      <c r="F3" s="15" t="s">
        <v>54</v>
      </c>
      <c r="G3" s="15" t="s">
        <v>55</v>
      </c>
      <c r="H3" s="67" t="s">
        <v>56</v>
      </c>
      <c r="I3" s="68"/>
      <c r="J3" s="68"/>
      <c r="K3" s="68"/>
      <c r="L3" s="68"/>
      <c r="M3" s="68"/>
      <c r="N3" s="68"/>
      <c r="O3" s="68"/>
      <c r="P3" s="68"/>
      <c r="Q3" s="68"/>
      <c r="R3" s="68"/>
      <c r="S3" s="68"/>
      <c r="T3" s="68"/>
      <c r="U3" s="68"/>
      <c r="V3" s="68"/>
      <c r="W3" s="68"/>
      <c r="X3" s="69"/>
      <c r="Y3" s="73" t="s">
        <v>57</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58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2">
      <c r="A4" s="14" t="s">
        <v>59</v>
      </c>
      <c r="B4" s="16"/>
      <c r="C4" s="16"/>
      <c r="D4" s="16"/>
      <c r="E4" s="16"/>
      <c r="F4" s="16"/>
      <c r="G4" s="16"/>
      <c r="H4" s="70"/>
      <c r="I4" s="71"/>
      <c r="J4" s="71"/>
      <c r="K4" s="71"/>
      <c r="L4" s="71"/>
      <c r="M4" s="71"/>
      <c r="N4" s="71"/>
      <c r="O4" s="71"/>
      <c r="P4" s="71"/>
      <c r="Q4" s="71"/>
      <c r="R4" s="71"/>
      <c r="S4" s="71"/>
      <c r="T4" s="71"/>
      <c r="U4" s="71"/>
      <c r="V4" s="71"/>
      <c r="W4" s="71"/>
      <c r="X4" s="72"/>
      <c r="Y4" s="66" t="s">
        <v>60</v>
      </c>
      <c r="Z4" s="66"/>
      <c r="AA4" s="66"/>
      <c r="AB4" s="66"/>
      <c r="AC4" s="66"/>
      <c r="AD4" s="66"/>
      <c r="AE4" s="66"/>
      <c r="AF4" s="66"/>
      <c r="AG4" s="66"/>
      <c r="AH4" s="66"/>
      <c r="AI4" s="66"/>
      <c r="AJ4" s="66" t="s">
        <v>61</v>
      </c>
      <c r="AK4" s="66"/>
      <c r="AL4" s="66"/>
      <c r="AM4" s="66"/>
      <c r="AN4" s="66"/>
      <c r="AO4" s="66"/>
      <c r="AP4" s="66"/>
      <c r="AQ4" s="66"/>
      <c r="AR4" s="66"/>
      <c r="AS4" s="66"/>
      <c r="AT4" s="66"/>
      <c r="AU4" s="66" t="s">
        <v>62</v>
      </c>
      <c r="AV4" s="66"/>
      <c r="AW4" s="66"/>
      <c r="AX4" s="66"/>
      <c r="AY4" s="66"/>
      <c r="AZ4" s="66"/>
      <c r="BA4" s="66"/>
      <c r="BB4" s="66"/>
      <c r="BC4" s="66"/>
      <c r="BD4" s="66"/>
      <c r="BE4" s="66"/>
      <c r="BF4" s="66" t="s">
        <v>63</v>
      </c>
      <c r="BG4" s="66"/>
      <c r="BH4" s="66"/>
      <c r="BI4" s="66"/>
      <c r="BJ4" s="66"/>
      <c r="BK4" s="66"/>
      <c r="BL4" s="66"/>
      <c r="BM4" s="66"/>
      <c r="BN4" s="66"/>
      <c r="BO4" s="66"/>
      <c r="BP4" s="66"/>
      <c r="BQ4" s="66" t="s">
        <v>64</v>
      </c>
      <c r="BR4" s="66"/>
      <c r="BS4" s="66"/>
      <c r="BT4" s="66"/>
      <c r="BU4" s="66"/>
      <c r="BV4" s="66"/>
      <c r="BW4" s="66"/>
      <c r="BX4" s="66"/>
      <c r="BY4" s="66"/>
      <c r="BZ4" s="66"/>
      <c r="CA4" s="66"/>
      <c r="CB4" s="66" t="s">
        <v>65</v>
      </c>
      <c r="CC4" s="66"/>
      <c r="CD4" s="66"/>
      <c r="CE4" s="66"/>
      <c r="CF4" s="66"/>
      <c r="CG4" s="66"/>
      <c r="CH4" s="66"/>
      <c r="CI4" s="66"/>
      <c r="CJ4" s="66"/>
      <c r="CK4" s="66"/>
      <c r="CL4" s="66"/>
      <c r="CM4" s="66" t="s">
        <v>66</v>
      </c>
      <c r="CN4" s="66"/>
      <c r="CO4" s="66"/>
      <c r="CP4" s="66"/>
      <c r="CQ4" s="66"/>
      <c r="CR4" s="66"/>
      <c r="CS4" s="66"/>
      <c r="CT4" s="66"/>
      <c r="CU4" s="66"/>
      <c r="CV4" s="66"/>
      <c r="CW4" s="66"/>
      <c r="CX4" s="66" t="s">
        <v>67</v>
      </c>
      <c r="CY4" s="66"/>
      <c r="CZ4" s="66"/>
      <c r="DA4" s="66"/>
      <c r="DB4" s="66"/>
      <c r="DC4" s="66"/>
      <c r="DD4" s="66"/>
      <c r="DE4" s="66"/>
      <c r="DF4" s="66"/>
      <c r="DG4" s="66"/>
      <c r="DH4" s="66"/>
      <c r="DI4" s="66" t="s">
        <v>68</v>
      </c>
      <c r="DJ4" s="66"/>
      <c r="DK4" s="66"/>
      <c r="DL4" s="66"/>
      <c r="DM4" s="66"/>
      <c r="DN4" s="66"/>
      <c r="DO4" s="66"/>
      <c r="DP4" s="66"/>
      <c r="DQ4" s="66"/>
      <c r="DR4" s="66"/>
      <c r="DS4" s="66"/>
      <c r="DT4" s="66" t="s">
        <v>69</v>
      </c>
      <c r="DU4" s="66"/>
      <c r="DV4" s="66"/>
      <c r="DW4" s="66"/>
      <c r="DX4" s="66"/>
      <c r="DY4" s="66"/>
      <c r="DZ4" s="66"/>
      <c r="EA4" s="66"/>
      <c r="EB4" s="66"/>
      <c r="EC4" s="66"/>
      <c r="ED4" s="66"/>
      <c r="EE4" s="66" t="s">
        <v>70</v>
      </c>
      <c r="EF4" s="66"/>
      <c r="EG4" s="66"/>
      <c r="EH4" s="66"/>
      <c r="EI4" s="66"/>
      <c r="EJ4" s="66"/>
      <c r="EK4" s="66"/>
      <c r="EL4" s="66"/>
      <c r="EM4" s="66"/>
      <c r="EN4" s="66"/>
      <c r="EO4" s="66"/>
    </row>
    <row r="5" spans="1:145" x14ac:dyDescent="0.2">
      <c r="A5" s="14" t="s">
        <v>71</v>
      </c>
      <c r="B5" s="17"/>
      <c r="C5" s="17"/>
      <c r="D5" s="17"/>
      <c r="E5" s="17"/>
      <c r="F5" s="17"/>
      <c r="G5" s="17"/>
      <c r="H5" s="18" t="s">
        <v>72</v>
      </c>
      <c r="I5" s="18" t="s">
        <v>73</v>
      </c>
      <c r="J5" s="18" t="s">
        <v>74</v>
      </c>
      <c r="K5" s="18" t="s">
        <v>75</v>
      </c>
      <c r="L5" s="18" t="s">
        <v>76</v>
      </c>
      <c r="M5" s="18" t="s">
        <v>5</v>
      </c>
      <c r="N5" s="18" t="s">
        <v>77</v>
      </c>
      <c r="O5" s="18" t="s">
        <v>78</v>
      </c>
      <c r="P5" s="18" t="s">
        <v>79</v>
      </c>
      <c r="Q5" s="18" t="s">
        <v>80</v>
      </c>
      <c r="R5" s="18" t="s">
        <v>81</v>
      </c>
      <c r="S5" s="18" t="s">
        <v>82</v>
      </c>
      <c r="T5" s="18" t="s">
        <v>83</v>
      </c>
      <c r="U5" s="18" t="s">
        <v>84</v>
      </c>
      <c r="V5" s="18" t="s">
        <v>85</v>
      </c>
      <c r="W5" s="18" t="s">
        <v>86</v>
      </c>
      <c r="X5" s="18" t="s">
        <v>87</v>
      </c>
      <c r="Y5" s="18" t="s">
        <v>88</v>
      </c>
      <c r="Z5" s="18" t="s">
        <v>89</v>
      </c>
      <c r="AA5" s="18" t="s">
        <v>90</v>
      </c>
      <c r="AB5" s="18" t="s">
        <v>91</v>
      </c>
      <c r="AC5" s="18" t="s">
        <v>92</v>
      </c>
      <c r="AD5" s="18" t="s">
        <v>93</v>
      </c>
      <c r="AE5" s="18" t="s">
        <v>94</v>
      </c>
      <c r="AF5" s="18" t="s">
        <v>95</v>
      </c>
      <c r="AG5" s="18" t="s">
        <v>96</v>
      </c>
      <c r="AH5" s="18" t="s">
        <v>97</v>
      </c>
      <c r="AI5" s="18" t="s">
        <v>31</v>
      </c>
      <c r="AJ5" s="18" t="s">
        <v>88</v>
      </c>
      <c r="AK5" s="18" t="s">
        <v>89</v>
      </c>
      <c r="AL5" s="18" t="s">
        <v>90</v>
      </c>
      <c r="AM5" s="18" t="s">
        <v>91</v>
      </c>
      <c r="AN5" s="18" t="s">
        <v>92</v>
      </c>
      <c r="AO5" s="18" t="s">
        <v>93</v>
      </c>
      <c r="AP5" s="18" t="s">
        <v>94</v>
      </c>
      <c r="AQ5" s="18" t="s">
        <v>95</v>
      </c>
      <c r="AR5" s="18" t="s">
        <v>96</v>
      </c>
      <c r="AS5" s="18" t="s">
        <v>97</v>
      </c>
      <c r="AT5" s="18" t="s">
        <v>98</v>
      </c>
      <c r="AU5" s="18" t="s">
        <v>88</v>
      </c>
      <c r="AV5" s="18" t="s">
        <v>89</v>
      </c>
      <c r="AW5" s="18" t="s">
        <v>90</v>
      </c>
      <c r="AX5" s="18" t="s">
        <v>91</v>
      </c>
      <c r="AY5" s="18" t="s">
        <v>92</v>
      </c>
      <c r="AZ5" s="18" t="s">
        <v>93</v>
      </c>
      <c r="BA5" s="18" t="s">
        <v>94</v>
      </c>
      <c r="BB5" s="18" t="s">
        <v>95</v>
      </c>
      <c r="BC5" s="18" t="s">
        <v>96</v>
      </c>
      <c r="BD5" s="18" t="s">
        <v>97</v>
      </c>
      <c r="BE5" s="18" t="s">
        <v>98</v>
      </c>
      <c r="BF5" s="18" t="s">
        <v>88</v>
      </c>
      <c r="BG5" s="18" t="s">
        <v>89</v>
      </c>
      <c r="BH5" s="18" t="s">
        <v>90</v>
      </c>
      <c r="BI5" s="18" t="s">
        <v>91</v>
      </c>
      <c r="BJ5" s="18" t="s">
        <v>92</v>
      </c>
      <c r="BK5" s="18" t="s">
        <v>93</v>
      </c>
      <c r="BL5" s="18" t="s">
        <v>94</v>
      </c>
      <c r="BM5" s="18" t="s">
        <v>95</v>
      </c>
      <c r="BN5" s="18" t="s">
        <v>96</v>
      </c>
      <c r="BO5" s="18" t="s">
        <v>97</v>
      </c>
      <c r="BP5" s="18" t="s">
        <v>98</v>
      </c>
      <c r="BQ5" s="18" t="s">
        <v>88</v>
      </c>
      <c r="BR5" s="18" t="s">
        <v>89</v>
      </c>
      <c r="BS5" s="18" t="s">
        <v>90</v>
      </c>
      <c r="BT5" s="18" t="s">
        <v>91</v>
      </c>
      <c r="BU5" s="18" t="s">
        <v>92</v>
      </c>
      <c r="BV5" s="18" t="s">
        <v>93</v>
      </c>
      <c r="BW5" s="18" t="s">
        <v>94</v>
      </c>
      <c r="BX5" s="18" t="s">
        <v>95</v>
      </c>
      <c r="BY5" s="18" t="s">
        <v>96</v>
      </c>
      <c r="BZ5" s="18" t="s">
        <v>97</v>
      </c>
      <c r="CA5" s="18" t="s">
        <v>98</v>
      </c>
      <c r="CB5" s="18" t="s">
        <v>88</v>
      </c>
      <c r="CC5" s="18" t="s">
        <v>89</v>
      </c>
      <c r="CD5" s="18" t="s">
        <v>90</v>
      </c>
      <c r="CE5" s="18" t="s">
        <v>91</v>
      </c>
      <c r="CF5" s="18" t="s">
        <v>92</v>
      </c>
      <c r="CG5" s="18" t="s">
        <v>93</v>
      </c>
      <c r="CH5" s="18" t="s">
        <v>94</v>
      </c>
      <c r="CI5" s="18" t="s">
        <v>95</v>
      </c>
      <c r="CJ5" s="18" t="s">
        <v>96</v>
      </c>
      <c r="CK5" s="18" t="s">
        <v>97</v>
      </c>
      <c r="CL5" s="18" t="s">
        <v>98</v>
      </c>
      <c r="CM5" s="18" t="s">
        <v>88</v>
      </c>
      <c r="CN5" s="18" t="s">
        <v>89</v>
      </c>
      <c r="CO5" s="18" t="s">
        <v>90</v>
      </c>
      <c r="CP5" s="18" t="s">
        <v>91</v>
      </c>
      <c r="CQ5" s="18" t="s">
        <v>92</v>
      </c>
      <c r="CR5" s="18" t="s">
        <v>93</v>
      </c>
      <c r="CS5" s="18" t="s">
        <v>94</v>
      </c>
      <c r="CT5" s="18" t="s">
        <v>95</v>
      </c>
      <c r="CU5" s="18" t="s">
        <v>96</v>
      </c>
      <c r="CV5" s="18" t="s">
        <v>97</v>
      </c>
      <c r="CW5" s="18" t="s">
        <v>98</v>
      </c>
      <c r="CX5" s="18" t="s">
        <v>88</v>
      </c>
      <c r="CY5" s="18" t="s">
        <v>89</v>
      </c>
      <c r="CZ5" s="18" t="s">
        <v>90</v>
      </c>
      <c r="DA5" s="18" t="s">
        <v>91</v>
      </c>
      <c r="DB5" s="18" t="s">
        <v>92</v>
      </c>
      <c r="DC5" s="18" t="s">
        <v>93</v>
      </c>
      <c r="DD5" s="18" t="s">
        <v>94</v>
      </c>
      <c r="DE5" s="18" t="s">
        <v>95</v>
      </c>
      <c r="DF5" s="18" t="s">
        <v>96</v>
      </c>
      <c r="DG5" s="18" t="s">
        <v>97</v>
      </c>
      <c r="DH5" s="18" t="s">
        <v>98</v>
      </c>
      <c r="DI5" s="18" t="s">
        <v>88</v>
      </c>
      <c r="DJ5" s="18" t="s">
        <v>89</v>
      </c>
      <c r="DK5" s="18" t="s">
        <v>90</v>
      </c>
      <c r="DL5" s="18" t="s">
        <v>91</v>
      </c>
      <c r="DM5" s="18" t="s">
        <v>92</v>
      </c>
      <c r="DN5" s="18" t="s">
        <v>93</v>
      </c>
      <c r="DO5" s="18" t="s">
        <v>94</v>
      </c>
      <c r="DP5" s="18" t="s">
        <v>95</v>
      </c>
      <c r="DQ5" s="18" t="s">
        <v>96</v>
      </c>
      <c r="DR5" s="18" t="s">
        <v>97</v>
      </c>
      <c r="DS5" s="18" t="s">
        <v>98</v>
      </c>
      <c r="DT5" s="18" t="s">
        <v>88</v>
      </c>
      <c r="DU5" s="18" t="s">
        <v>89</v>
      </c>
      <c r="DV5" s="18" t="s">
        <v>90</v>
      </c>
      <c r="DW5" s="18" t="s">
        <v>91</v>
      </c>
      <c r="DX5" s="18" t="s">
        <v>92</v>
      </c>
      <c r="DY5" s="18" t="s">
        <v>93</v>
      </c>
      <c r="DZ5" s="18" t="s">
        <v>94</v>
      </c>
      <c r="EA5" s="18" t="s">
        <v>95</v>
      </c>
      <c r="EB5" s="18" t="s">
        <v>96</v>
      </c>
      <c r="EC5" s="18" t="s">
        <v>97</v>
      </c>
      <c r="ED5" s="18" t="s">
        <v>98</v>
      </c>
      <c r="EE5" s="18" t="s">
        <v>88</v>
      </c>
      <c r="EF5" s="18" t="s">
        <v>89</v>
      </c>
      <c r="EG5" s="18" t="s">
        <v>90</v>
      </c>
      <c r="EH5" s="18" t="s">
        <v>91</v>
      </c>
      <c r="EI5" s="18" t="s">
        <v>92</v>
      </c>
      <c r="EJ5" s="18" t="s">
        <v>93</v>
      </c>
      <c r="EK5" s="18" t="s">
        <v>94</v>
      </c>
      <c r="EL5" s="18" t="s">
        <v>95</v>
      </c>
      <c r="EM5" s="18" t="s">
        <v>96</v>
      </c>
      <c r="EN5" s="18" t="s">
        <v>97</v>
      </c>
      <c r="EO5" s="18" t="s">
        <v>98</v>
      </c>
    </row>
    <row r="6" spans="1:145" s="22" customFormat="1" x14ac:dyDescent="0.2">
      <c r="A6" s="14" t="s">
        <v>99</v>
      </c>
      <c r="B6" s="19">
        <f>B7</f>
        <v>2022</v>
      </c>
      <c r="C6" s="19">
        <f t="shared" ref="C6:X6" si="3">C7</f>
        <v>104434</v>
      </c>
      <c r="D6" s="19">
        <f t="shared" si="3"/>
        <v>47</v>
      </c>
      <c r="E6" s="19">
        <f t="shared" si="3"/>
        <v>17</v>
      </c>
      <c r="F6" s="19">
        <f t="shared" si="3"/>
        <v>4</v>
      </c>
      <c r="G6" s="19">
        <f t="shared" si="3"/>
        <v>0</v>
      </c>
      <c r="H6" s="19" t="str">
        <f t="shared" si="3"/>
        <v>群馬県　片品村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28.7</v>
      </c>
      <c r="Q6" s="20">
        <f t="shared" si="3"/>
        <v>81.400000000000006</v>
      </c>
      <c r="R6" s="20">
        <f t="shared" si="3"/>
        <v>1900</v>
      </c>
      <c r="S6" s="20">
        <f t="shared" si="3"/>
        <v>4088</v>
      </c>
      <c r="T6" s="20">
        <f t="shared" si="3"/>
        <v>391.76</v>
      </c>
      <c r="U6" s="20">
        <f t="shared" si="3"/>
        <v>10.43</v>
      </c>
      <c r="V6" s="20">
        <f t="shared" si="3"/>
        <v>1162</v>
      </c>
      <c r="W6" s="20">
        <f t="shared" si="3"/>
        <v>0.81</v>
      </c>
      <c r="X6" s="20">
        <f t="shared" si="3"/>
        <v>1434.57</v>
      </c>
      <c r="Y6" s="21">
        <f>IF(Y7="",NA(),Y7)</f>
        <v>73.88</v>
      </c>
      <c r="Z6" s="21">
        <f t="shared" ref="Z6:AH6" si="4">IF(Z7="",NA(),Z7)</f>
        <v>85.2</v>
      </c>
      <c r="AA6" s="21">
        <f t="shared" si="4"/>
        <v>76.8</v>
      </c>
      <c r="AB6" s="21">
        <f t="shared" si="4"/>
        <v>48.22</v>
      </c>
      <c r="AC6" s="21">
        <f t="shared" si="4"/>
        <v>89.26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604.96</v>
      </c>
      <c r="BG6" s="21">
        <f t="shared" ref="BG6:BO6" si="7">IF(BG7="",NA(),BG7)</f>
        <v>547.26</v>
      </c>
      <c r="BH6" s="21">
        <f t="shared" si="7"/>
        <v>632.92999999999995</v>
      </c>
      <c r="BI6" s="21">
        <f t="shared" si="7"/>
        <v>867.86</v>
      </c>
      <c r="BJ6" s="21">
        <f t="shared" si="7"/>
        <v>2319.81</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44.06</v>
      </c>
      <c r="BR6" s="21">
        <f t="shared" ref="BR6:BZ6" si="8">IF(BR7="",NA(),BR7)</f>
        <v>35.43</v>
      </c>
      <c r="BS6" s="21">
        <f t="shared" si="8"/>
        <v>27.4</v>
      </c>
      <c r="BT6" s="21">
        <f t="shared" si="8"/>
        <v>26.08</v>
      </c>
      <c r="BU6" s="21">
        <f t="shared" si="8"/>
        <v>21.38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236.38</v>
      </c>
      <c r="CC6" s="21">
        <f t="shared" ref="CC6:CK6" si="9">IF(CC7="",NA(),CC7)</f>
        <v>294.64999999999998</v>
      </c>
      <c r="CD6" s="21">
        <f t="shared" si="9"/>
        <v>378.41</v>
      </c>
      <c r="CE6" s="21">
        <f t="shared" si="9"/>
        <v>390.6</v>
      </c>
      <c r="CF6" s="21">
        <f t="shared" si="9"/>
        <v>478.95</v>
      </c>
      <c r="CG6" s="21">
        <f t="shared" si="9"/>
        <v>230.02</v>
      </c>
      <c r="CH6" s="21">
        <f t="shared" si="9"/>
        <v>228.47</v>
      </c>
      <c r="CI6" s="21">
        <f t="shared" si="9"/>
        <v>224.88</v>
      </c>
      <c r="CJ6" s="21">
        <f t="shared" si="9"/>
        <v>228.64</v>
      </c>
      <c r="CK6" s="21">
        <f t="shared" si="9"/>
        <v>239.46</v>
      </c>
      <c r="CL6" s="20" t="str">
        <f>IF(CL7="","",IF(CL7="-","【-】","【"&amp;SUBSTITUTE(TEXT(CL7,"#,##0.00"),"-","△")&amp;"】"))</f>
        <v>【220.62】</v>
      </c>
      <c r="CM6" s="21">
        <f>IF(CM7="",NA(),CM7)</f>
        <v>23.83</v>
      </c>
      <c r="CN6" s="21">
        <f t="shared" ref="CN6:CV6" si="10">IF(CN7="",NA(),CN7)</f>
        <v>25.17</v>
      </c>
      <c r="CO6" s="21">
        <f t="shared" si="10"/>
        <v>41.17</v>
      </c>
      <c r="CP6" s="21">
        <f t="shared" si="10"/>
        <v>36.17</v>
      </c>
      <c r="CQ6" s="21">
        <f t="shared" si="10"/>
        <v>39.26</v>
      </c>
      <c r="CR6" s="21">
        <f t="shared" si="10"/>
        <v>42.56</v>
      </c>
      <c r="CS6" s="21">
        <f t="shared" si="10"/>
        <v>42.47</v>
      </c>
      <c r="CT6" s="21">
        <f t="shared" si="10"/>
        <v>42.4</v>
      </c>
      <c r="CU6" s="21">
        <f t="shared" si="10"/>
        <v>42.28</v>
      </c>
      <c r="CV6" s="21">
        <f t="shared" si="10"/>
        <v>41.06</v>
      </c>
      <c r="CW6" s="20" t="str">
        <f>IF(CW7="","",IF(CW7="-","【-】","【"&amp;SUBSTITUTE(TEXT(CW7,"#,##0.00"),"-","△")&amp;"】"))</f>
        <v>【42.22】</v>
      </c>
      <c r="CX6" s="21">
        <f>IF(CX7="",NA(),CX7)</f>
        <v>75.61</v>
      </c>
      <c r="CY6" s="21">
        <f t="shared" ref="CY6:DG6" si="11">IF(CY7="",NA(),CY7)</f>
        <v>78.28</v>
      </c>
      <c r="CZ6" s="21">
        <f t="shared" si="11"/>
        <v>81.069999999999993</v>
      </c>
      <c r="DA6" s="21">
        <f t="shared" si="11"/>
        <v>84</v>
      </c>
      <c r="DB6" s="21">
        <f t="shared" si="11"/>
        <v>86.57</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104434</v>
      </c>
      <c r="D7" s="23">
        <v>47</v>
      </c>
      <c r="E7" s="23">
        <v>17</v>
      </c>
      <c r="F7" s="23">
        <v>4</v>
      </c>
      <c r="G7" s="23">
        <v>0</v>
      </c>
      <c r="H7" s="23" t="s">
        <v>100</v>
      </c>
      <c r="I7" s="23" t="s">
        <v>101</v>
      </c>
      <c r="J7" s="23" t="s">
        <v>102</v>
      </c>
      <c r="K7" s="23" t="s">
        <v>103</v>
      </c>
      <c r="L7" s="23" t="s">
        <v>104</v>
      </c>
      <c r="M7" s="23" t="s">
        <v>105</v>
      </c>
      <c r="N7" s="24" t="s">
        <v>106</v>
      </c>
      <c r="O7" s="24" t="s">
        <v>107</v>
      </c>
      <c r="P7" s="24">
        <v>28.7</v>
      </c>
      <c r="Q7" s="24">
        <v>81.400000000000006</v>
      </c>
      <c r="R7" s="24">
        <v>1900</v>
      </c>
      <c r="S7" s="24">
        <v>4088</v>
      </c>
      <c r="T7" s="24">
        <v>391.76</v>
      </c>
      <c r="U7" s="24">
        <v>10.43</v>
      </c>
      <c r="V7" s="24">
        <v>1162</v>
      </c>
      <c r="W7" s="24">
        <v>0.81</v>
      </c>
      <c r="X7" s="24">
        <v>1434.57</v>
      </c>
      <c r="Y7" s="24">
        <v>73.88</v>
      </c>
      <c r="Z7" s="24">
        <v>85.2</v>
      </c>
      <c r="AA7" s="24">
        <v>76.8</v>
      </c>
      <c r="AB7" s="24">
        <v>48.22</v>
      </c>
      <c r="AC7" s="24">
        <v>89.26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604.96</v>
      </c>
      <c r="BG7" s="24">
        <v>547.26</v>
      </c>
      <c r="BH7" s="24">
        <v>632.92999999999995</v>
      </c>
      <c r="BI7" s="24">
        <v>867.86</v>
      </c>
      <c r="BJ7" s="24">
        <v>2319.81</v>
      </c>
      <c r="BK7" s="24">
        <v>1194.1500000000001</v>
      </c>
      <c r="BL7" s="24">
        <v>1206.79</v>
      </c>
      <c r="BM7" s="24">
        <v>1258.43</v>
      </c>
      <c r="BN7" s="24">
        <v>1163.75</v>
      </c>
      <c r="BO7" s="24">
        <v>1195.47</v>
      </c>
      <c r="BP7" s="24">
        <v>1182.1099999999999</v>
      </c>
      <c r="BQ7" s="24">
        <v>44.06</v>
      </c>
      <c r="BR7" s="24">
        <v>35.43</v>
      </c>
      <c r="BS7" s="24">
        <v>27.4</v>
      </c>
      <c r="BT7" s="24">
        <v>26.08</v>
      </c>
      <c r="BU7" s="24">
        <v>21.38</v>
      </c>
      <c r="BV7" s="24">
        <v>72.260000000000005</v>
      </c>
      <c r="BW7" s="24">
        <v>71.84</v>
      </c>
      <c r="BX7" s="24">
        <v>73.36</v>
      </c>
      <c r="BY7" s="24">
        <v>72.599999999999994</v>
      </c>
      <c r="BZ7" s="24">
        <v>69.430000000000007</v>
      </c>
      <c r="CA7" s="24">
        <v>73.78</v>
      </c>
      <c r="CB7" s="24">
        <v>236.38</v>
      </c>
      <c r="CC7" s="24">
        <v>294.64999999999998</v>
      </c>
      <c r="CD7" s="24">
        <v>378.41</v>
      </c>
      <c r="CE7" s="24">
        <v>390.6</v>
      </c>
      <c r="CF7" s="24">
        <v>478.95</v>
      </c>
      <c r="CG7" s="24">
        <v>230.02</v>
      </c>
      <c r="CH7" s="24">
        <v>228.47</v>
      </c>
      <c r="CI7" s="24">
        <v>224.88</v>
      </c>
      <c r="CJ7" s="24">
        <v>228.64</v>
      </c>
      <c r="CK7" s="24">
        <v>239.46</v>
      </c>
      <c r="CL7" s="24">
        <v>220.62</v>
      </c>
      <c r="CM7" s="24">
        <v>23.83</v>
      </c>
      <c r="CN7" s="24">
        <v>25.17</v>
      </c>
      <c r="CO7" s="24">
        <v>41.17</v>
      </c>
      <c r="CP7" s="24">
        <v>36.17</v>
      </c>
      <c r="CQ7" s="24">
        <v>39.26</v>
      </c>
      <c r="CR7" s="24">
        <v>42.56</v>
      </c>
      <c r="CS7" s="24">
        <v>42.47</v>
      </c>
      <c r="CT7" s="24">
        <v>42.4</v>
      </c>
      <c r="CU7" s="24">
        <v>42.28</v>
      </c>
      <c r="CV7" s="24">
        <v>41.06</v>
      </c>
      <c r="CW7" s="24">
        <v>42.22</v>
      </c>
      <c r="CX7" s="24">
        <v>75.61</v>
      </c>
      <c r="CY7" s="24">
        <v>78.28</v>
      </c>
      <c r="CZ7" s="24">
        <v>81.069999999999993</v>
      </c>
      <c r="DA7" s="24">
        <v>84</v>
      </c>
      <c r="DB7" s="24">
        <v>86.57</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108</v>
      </c>
      <c r="C9" s="26" t="s">
        <v>109</v>
      </c>
      <c r="D9" s="26" t="s">
        <v>110</v>
      </c>
      <c r="E9" s="26" t="s">
        <v>111</v>
      </c>
      <c r="F9" s="26" t="s">
        <v>112</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50</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113</v>
      </c>
    </row>
    <row r="12" spans="1:145" x14ac:dyDescent="0.2">
      <c r="B12">
        <v>1</v>
      </c>
      <c r="C12">
        <v>1</v>
      </c>
      <c r="D12">
        <v>2</v>
      </c>
      <c r="E12">
        <v>3</v>
      </c>
      <c r="F12">
        <v>4</v>
      </c>
      <c r="G12" t="s">
        <v>114</v>
      </c>
    </row>
    <row r="13" spans="1:145" x14ac:dyDescent="0.2">
      <c r="B13" t="s">
        <v>115</v>
      </c>
      <c r="C13" t="s">
        <v>116</v>
      </c>
      <c r="D13" t="s">
        <v>117</v>
      </c>
      <c r="E13" t="s">
        <v>117</v>
      </c>
      <c r="F13" t="s">
        <v>118</v>
      </c>
      <c r="G13" t="s">
        <v>119</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2024-02-20T03:26:09Z</cp:lastPrinted>
  <dcterms:created xsi:type="dcterms:W3CDTF">2023-12-12T02:49:50Z</dcterms:created>
  <dcterms:modified xsi:type="dcterms:W3CDTF">2024-02-20T03:26:19Z</dcterms:modified>
  <cp:category/>
</cp:coreProperties>
</file>