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A0612960-E74C-42FE-885C-AFD4EE860CAA}" xr6:coauthVersionLast="47" xr6:coauthVersionMax="47" xr10:uidLastSave="{00000000-0000-0000-0000-000000000000}"/>
  <workbookProtection workbookAlgorithmName="SHA-512" workbookHashValue="2fQuHfCWs35mh8vNaKS4VToNBj8fX61LaU7UhQlWQVNWoM1wNaZyuAbSC2GRRF/HUyqiywYbWs/N5xtDE0yvdQ==" workbookSaltValue="owU5k09rtbE5jz7czvFeh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I10" i="4"/>
  <c r="B10" i="4"/>
  <c r="AL8" i="4"/>
  <c r="P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<sst xmlns="http://schemas.openxmlformats.org/spreadsheetml/2006/main" count="241" uniqueCount="120">
  <si>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</si>
  <si>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</si>
  <si>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</si>
  <si>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</si>
  <si>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</si>
  <si>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</si>
  <si>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</si>
  <si>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</si>
  <si>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</si>
  <si>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</si>
  <si>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</si>
  <si>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</si>
  <si>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</si>
  <si>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</si>
  <si>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</si>
  <si>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</si>
  <si>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</si>
  <si>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</si>
  <si>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</si>
  <si>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</si>
  <si>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</si>
  <si>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</si>
  <si>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</si>
  <si>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</si>
  <si>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</si>
  <si>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</si>
  <si>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</si>
  <si>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</si>
  <si>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</si>
  <si>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</si>
  <si>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</si>
  <si>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</si>
  <si>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</si>
  <si>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</si>
  <si>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</si>
  <si>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</si>
  <si>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</si>
  <si>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</si>
  <si>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</si>
  <si>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</si>
  <si>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</si>
  <si>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</si>
  <si>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</si>
  <si>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</si>
  <si>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</si>
  <si>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</si>
  <si>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</si>
  <si>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</si>
  <si>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</si>
  <si>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</si>
  <si>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</si>
  <si>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</si>
  <si>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</si>
  <si>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</si>
  <si>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</si>
  <si>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</si>
  <si>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</si>
  <si>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</si>
  <si>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</si>
  <si>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</si>
  <si>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</si>
  <si>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</si>
  <si>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</si>
  <si>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</si>
  <si>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</si>
  <si>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</si>
  <si>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</si>
  <si>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</si>
  <si>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</si>
  <si>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</si>
  <si>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</si>
  <si>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</si>
  <si>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</si>
  <si>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</si>
  <si>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</si>
  <si>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</si>
  <si>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</si>
  <si>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</si>
  <si>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</si>
  <si>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</si>
  <si>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</si>
  <si>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</si>
  <si>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</si>
  <si>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</si>
  <si>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</si>
  <si>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</si>
  <si>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</si>
  <si>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</si>
  <si>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</si>
  <si>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</si>
  <si>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</si>
  <si>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</si>
  <si>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</si>
  <si>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</si>
  <si>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</si>
  <si>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</si>
  <si>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</si>
  <si>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</si>
  <si>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</si>
  <si>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</si>
  <si>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</si>
  <si>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</si>
  <si>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</si>
  <si>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</si>
  <si>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</si>
  <si>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</si>
  <si>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</si>
  <si>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</si>
  <si>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</si>
  <si>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</si>
  <si>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</si>
  <si>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</si>
  <si>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</si>
  <si>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</si>
  <si>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</si>
  <si>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</si>
  <si>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</si>
  <si>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➀農業集落排水区域の特環下水接続により、料金収入が増加した。また、修繕費も減少したため収益的収支比率が増加した。
②-
③-
④地方債残高をすべて一般会計からの繰入金で賄っているため計上されない。
⑤農業集落排水区域の特環下水接続により料金収入が増加し、修繕費の減少に伴い汚水処理費が減少したことで経費回収率が増加した。
⑥農業集落排水区域の特環下水接続により有収水量が増加し、修繕費の減少により汚水処理費が減少したことにより汚水処理原価は減少した。
⑦本事業は、県営の処理施設で処理を行うため、施設利用率は算定されない。
⑧農業集落排水区域の特環下水接続により処理区域内人口も水洗便所設置人口も増加したが、処理区域内人口の方が大幅に増加したため、水洗化率が減少した。</t>
    <rPh sb="1" eb="7">
      <t>ノウギョウシュウラクハイスイ</t>
    </rPh>
    <rPh sb="7" eb="9">
      <t>クイキ</t>
    </rPh>
    <rPh sb="10" eb="12">
      <t>トッカン</t>
    </rPh>
    <rPh sb="12" eb="14">
      <t>ゲスイ</t>
    </rPh>
    <rPh sb="14" eb="16">
      <t>セツゾク</t>
    </rPh>
    <rPh sb="20" eb="22">
      <t>リョウキン</t>
    </rPh>
    <rPh sb="22" eb="24">
      <t>シュウニュウ</t>
    </rPh>
    <rPh sb="25" eb="27">
      <t>ゾウカ</t>
    </rPh>
    <rPh sb="33" eb="36">
      <t>シュウゼンヒ</t>
    </rPh>
    <rPh sb="37" eb="39">
      <t>ゲンショウ</t>
    </rPh>
    <rPh sb="43" eb="46">
      <t>シュウエキテキ</t>
    </rPh>
    <rPh sb="46" eb="48">
      <t>シュウシ</t>
    </rPh>
    <rPh sb="48" eb="50">
      <t>ヒリツ</t>
    </rPh>
    <rPh sb="51" eb="53">
      <t>ゾウカ</t>
    </rPh>
    <rPh sb="64" eb="67">
      <t>チホウサイ</t>
    </rPh>
    <rPh sb="67" eb="69">
      <t>ザンダカ</t>
    </rPh>
    <rPh sb="73" eb="75">
      <t>イッパン</t>
    </rPh>
    <rPh sb="75" eb="77">
      <t>カイケイ</t>
    </rPh>
    <rPh sb="80" eb="82">
      <t>クリイレ</t>
    </rPh>
    <rPh sb="82" eb="83">
      <t>キン</t>
    </rPh>
    <rPh sb="84" eb="85">
      <t>マカナ</t>
    </rPh>
    <rPh sb="91" eb="93">
      <t>ケイジョウ</t>
    </rPh>
    <rPh sb="100" eb="108">
      <t>ノウギョウシュウラクハイスイクイキ</t>
    </rPh>
    <rPh sb="109" eb="113">
      <t>トッカンゲスイ</t>
    </rPh>
    <rPh sb="113" eb="115">
      <t>セツゾク</t>
    </rPh>
    <rPh sb="118" eb="122">
      <t>リョウキンシュウニュウ</t>
    </rPh>
    <rPh sb="123" eb="125">
      <t>ゾウカ</t>
    </rPh>
    <rPh sb="127" eb="130">
      <t>シュウゼンヒ</t>
    </rPh>
    <rPh sb="131" eb="133">
      <t>ゲンショウ</t>
    </rPh>
    <rPh sb="134" eb="135">
      <t>トモナ</t>
    </rPh>
    <rPh sb="136" eb="138">
      <t>オスイ</t>
    </rPh>
    <rPh sb="138" eb="140">
      <t>ショリ</t>
    </rPh>
    <rPh sb="140" eb="141">
      <t>ヒ</t>
    </rPh>
    <rPh sb="142" eb="144">
      <t>ゲンショウ</t>
    </rPh>
    <rPh sb="149" eb="151">
      <t>ケイヒ</t>
    </rPh>
    <rPh sb="151" eb="153">
      <t>カイシュウ</t>
    </rPh>
    <rPh sb="153" eb="154">
      <t>リツ</t>
    </rPh>
    <rPh sb="155" eb="157">
      <t>ゾウカ</t>
    </rPh>
    <rPh sb="162" eb="170">
      <t>ノウギョウシュウラクハイスイクイキ</t>
    </rPh>
    <rPh sb="171" eb="177">
      <t>トッカンゲスイセツゾク</t>
    </rPh>
    <rPh sb="180" eb="184">
      <t>ユウシュウスイリョウ</t>
    </rPh>
    <rPh sb="185" eb="187">
      <t>ゾウカ</t>
    </rPh>
    <rPh sb="189" eb="192">
      <t>シュウゼンヒ</t>
    </rPh>
    <rPh sb="193" eb="195">
      <t>ゲンショウ</t>
    </rPh>
    <rPh sb="198" eb="200">
      <t>オスイ</t>
    </rPh>
    <rPh sb="200" eb="202">
      <t>ショリ</t>
    </rPh>
    <rPh sb="202" eb="203">
      <t>ヒ</t>
    </rPh>
    <rPh sb="204" eb="206">
      <t>ゲンショウ</t>
    </rPh>
    <rPh sb="213" eb="215">
      <t>オスイ</t>
    </rPh>
    <rPh sb="215" eb="217">
      <t>ショリ</t>
    </rPh>
    <rPh sb="217" eb="219">
      <t>ゲンカ</t>
    </rPh>
    <rPh sb="220" eb="222">
      <t>ゲンショウ</t>
    </rPh>
    <rPh sb="227" eb="228">
      <t>ホン</t>
    </rPh>
    <rPh sb="228" eb="230">
      <t>ジギョウ</t>
    </rPh>
    <rPh sb="232" eb="234">
      <t>ケンエイ</t>
    </rPh>
    <rPh sb="235" eb="237">
      <t>ショリ</t>
    </rPh>
    <rPh sb="237" eb="239">
      <t>シセツ</t>
    </rPh>
    <rPh sb="240" eb="242">
      <t>ショリ</t>
    </rPh>
    <rPh sb="243" eb="244">
      <t>オコナ</t>
    </rPh>
    <rPh sb="248" eb="250">
      <t>シセツ</t>
    </rPh>
    <rPh sb="250" eb="252">
      <t>リヨウ</t>
    </rPh>
    <rPh sb="252" eb="253">
      <t>リツ</t>
    </rPh>
    <rPh sb="254" eb="256">
      <t>サンテイ</t>
    </rPh>
    <rPh sb="263" eb="271">
      <t>ノウギョウシュウラクハイスイクイキ</t>
    </rPh>
    <rPh sb="272" eb="278">
      <t>トッカンゲスイセツゾク</t>
    </rPh>
    <rPh sb="281" eb="283">
      <t>ショリ</t>
    </rPh>
    <rPh sb="283" eb="286">
      <t>クイキナイ</t>
    </rPh>
    <rPh sb="286" eb="288">
      <t>ジンコウ</t>
    </rPh>
    <rPh sb="289" eb="291">
      <t>スイセン</t>
    </rPh>
    <rPh sb="291" eb="293">
      <t>ベンジョ</t>
    </rPh>
    <rPh sb="293" eb="295">
      <t>セッチ</t>
    </rPh>
    <rPh sb="295" eb="297">
      <t>ジンコウ</t>
    </rPh>
    <rPh sb="298" eb="300">
      <t>ゾウカ</t>
    </rPh>
    <rPh sb="304" eb="306">
      <t>ショリ</t>
    </rPh>
    <rPh sb="306" eb="309">
      <t>クイキナイ</t>
    </rPh>
    <rPh sb="309" eb="311">
      <t>ジンコウ</t>
    </rPh>
    <rPh sb="312" eb="313">
      <t>ホウ</t>
    </rPh>
    <rPh sb="314" eb="316">
      <t>オオハバ</t>
    </rPh>
    <rPh sb="317" eb="319">
      <t>ゾウカ</t>
    </rPh>
    <rPh sb="324" eb="327">
      <t>スイセンカ</t>
    </rPh>
    <rPh sb="327" eb="328">
      <t>リツ</t>
    </rPh>
    <rPh sb="329" eb="331">
      <t>ゲンショウ</t>
    </rPh>
    <phoneticPr fontId="4"/>
  </si>
  <si>
    <t>①-
②-
③令和３年度に比べ、改良・更新の管延長が増加したため管渠改善率が増加した。</t>
    <rPh sb="7" eb="9">
      <t>レイワ</t>
    </rPh>
    <rPh sb="10" eb="11">
      <t>ネン</t>
    </rPh>
    <rPh sb="11" eb="12">
      <t>ド</t>
    </rPh>
    <rPh sb="13" eb="14">
      <t>クラ</t>
    </rPh>
    <rPh sb="16" eb="18">
      <t>カイリョウ</t>
    </rPh>
    <rPh sb="19" eb="21">
      <t>コウシン</t>
    </rPh>
    <rPh sb="22" eb="23">
      <t>カン</t>
    </rPh>
    <rPh sb="23" eb="25">
      <t>エンチョウ</t>
    </rPh>
    <rPh sb="26" eb="28">
      <t>ゾウカ</t>
    </rPh>
    <rPh sb="32" eb="34">
      <t>カンキョ</t>
    </rPh>
    <rPh sb="34" eb="36">
      <t>カイゼン</t>
    </rPh>
    <rPh sb="36" eb="37">
      <t>リツ</t>
    </rPh>
    <rPh sb="38" eb="40">
      <t>ゾウカ</t>
    </rPh>
    <phoneticPr fontId="4"/>
  </si>
  <si>
    <t>本事業においては、平成１４年度より供用開始となり、平成２９年度から順次、城南上野地区、天引地区の農業集落排水区域から特環下水に接続となっているため料金収入は増加している。しかし、老朽化などによる維持管理費をすべて賄うことは難しい。今後においては、接続推進を行いさらなる料金収入の増加を目指していきたい。
　また、長寿命化、耐震化を含めた改築更新を効率的に進め、適切な維持管理とあわせた計画的なストックマネジメントの導入や、公営企業会計移行により経営基盤の実態を把握していくことが重要な課題となる。</t>
    <rPh sb="0" eb="1">
      <t>ホン</t>
    </rPh>
    <rPh sb="1" eb="3">
      <t>ジギョウ</t>
    </rPh>
    <rPh sb="9" eb="11">
      <t>ヘイセイ</t>
    </rPh>
    <rPh sb="13" eb="15">
      <t>ネンド</t>
    </rPh>
    <rPh sb="17" eb="19">
      <t>キョウヨウ</t>
    </rPh>
    <rPh sb="19" eb="21">
      <t>カイシ</t>
    </rPh>
    <rPh sb="25" eb="27">
      <t>ヘイセイ</t>
    </rPh>
    <rPh sb="29" eb="31">
      <t>ネンド</t>
    </rPh>
    <rPh sb="33" eb="35">
      <t>ジュンジ</t>
    </rPh>
    <rPh sb="36" eb="38">
      <t>ジョウナン</t>
    </rPh>
    <rPh sb="38" eb="40">
      <t>ウエノ</t>
    </rPh>
    <rPh sb="40" eb="42">
      <t>チク</t>
    </rPh>
    <rPh sb="43" eb="45">
      <t>アマビキ</t>
    </rPh>
    <rPh sb="45" eb="47">
      <t>チク</t>
    </rPh>
    <rPh sb="48" eb="56">
      <t>ノウギョウシュウラクハイスイクイキ</t>
    </rPh>
    <rPh sb="58" eb="60">
      <t>トッカン</t>
    </rPh>
    <rPh sb="60" eb="62">
      <t>ゲスイ</t>
    </rPh>
    <rPh sb="63" eb="65">
      <t>セツゾク</t>
    </rPh>
    <rPh sb="73" eb="75">
      <t>リョウキン</t>
    </rPh>
    <rPh sb="75" eb="77">
      <t>シュウニュウ</t>
    </rPh>
    <rPh sb="78" eb="80">
      <t>ゾウカ</t>
    </rPh>
    <rPh sb="89" eb="92">
      <t>ロウキュウカ</t>
    </rPh>
    <rPh sb="97" eb="99">
      <t>イジ</t>
    </rPh>
    <rPh sb="99" eb="102">
      <t>カンリヒ</t>
    </rPh>
    <rPh sb="106" eb="107">
      <t>マカナ</t>
    </rPh>
    <rPh sb="111" eb="112">
      <t>ムズカ</t>
    </rPh>
    <rPh sb="115" eb="117">
      <t>コンゴ</t>
    </rPh>
    <rPh sb="123" eb="125">
      <t>セツゾク</t>
    </rPh>
    <rPh sb="125" eb="127">
      <t>スイシン</t>
    </rPh>
    <rPh sb="128" eb="129">
      <t>オコナ</t>
    </rPh>
    <rPh sb="134" eb="136">
      <t>リョウキン</t>
    </rPh>
    <rPh sb="136" eb="138">
      <t>シュウニュウ</t>
    </rPh>
    <rPh sb="139" eb="141">
      <t>ゾウカ</t>
    </rPh>
    <rPh sb="142" eb="144">
      <t>メザ</t>
    </rPh>
    <rPh sb="156" eb="160">
      <t>チョウジュミョウカ</t>
    </rPh>
    <rPh sb="161" eb="164">
      <t>タイシンカ</t>
    </rPh>
    <rPh sb="165" eb="166">
      <t>フク</t>
    </rPh>
    <rPh sb="168" eb="170">
      <t>カイチク</t>
    </rPh>
    <rPh sb="170" eb="172">
      <t>コウシン</t>
    </rPh>
    <rPh sb="173" eb="176">
      <t>コウリツテキ</t>
    </rPh>
    <rPh sb="177" eb="178">
      <t>スス</t>
    </rPh>
    <rPh sb="180" eb="182">
      <t>テキセツ</t>
    </rPh>
    <rPh sb="183" eb="185">
      <t>イジ</t>
    </rPh>
    <rPh sb="185" eb="187">
      <t>カンリ</t>
    </rPh>
    <rPh sb="192" eb="195">
      <t>ケイカクテキ</t>
    </rPh>
    <rPh sb="207" eb="209">
      <t>ドウニュウ</t>
    </rPh>
    <rPh sb="211" eb="213">
      <t>コウエイ</t>
    </rPh>
    <rPh sb="213" eb="215">
      <t>キギョウ</t>
    </rPh>
    <rPh sb="215" eb="217">
      <t>カイケイ</t>
    </rPh>
    <rPh sb="217" eb="219">
      <t>イコウ</t>
    </rPh>
    <rPh sb="222" eb="224">
      <t>ケイエイ</t>
    </rPh>
    <rPh sb="224" eb="226">
      <t>キバン</t>
    </rPh>
    <rPh sb="227" eb="229">
      <t>ジッタイ</t>
    </rPh>
    <rPh sb="230" eb="232">
      <t>ハアク</t>
    </rPh>
    <rPh sb="239" eb="241">
      <t>ジュウヨウ</t>
    </rPh>
    <rPh sb="242" eb="24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</si>
</sst>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5.42</c:v>
                </c:pt>
                <c:pt idx="1">
                  <c:v>2.4900000000000002</c:v>
                </c:pt>
                <c:pt idx="2">
                  <c:v>3.3</c:v>
                </c:pt>
                <c:pt idx="3">
                  <c:v>0.3</c:v>
                </c:pt>
                <c:pt idx="4">
                  <c:v>2.0499999999999998</c:v>
                </c:pt>
              </c:numCache>
            </c:numRef>
          </c:val>
          <c:extLst>
            <c:ext xmlns:c16="http://schemas.microsoft.com/office/drawing/2014/chart" uri="{C3380CC4-5D6E-409C-BE32-E72D297353CC}">
              <c16:uniqueId val="{00000000-EE4F-4831-A48C-2C1D1D8310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E4F-4831-A48C-2C1D1D8310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75-4BE6-B9D4-735BD77452C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1C75-4BE6-B9D4-735BD77452C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68.45</c:v>
                </c:pt>
                <c:pt idx="1">
                  <c:v>69.069999999999993</c:v>
                </c:pt>
                <c:pt idx="2">
                  <c:v>69.78</c:v>
                </c:pt>
                <c:pt idx="3">
                  <c:v>72.19</c:v>
                </c:pt>
                <c:pt idx="4">
                  <c:v>66.47</c:v>
                </c:pt>
              </c:numCache>
            </c:numRef>
          </c:val>
          <c:extLst>
            <c:ext xmlns:c16="http://schemas.microsoft.com/office/drawing/2014/chart" uri="{C3380CC4-5D6E-409C-BE32-E72D297353CC}">
              <c16:uniqueId val="{00000000-8828-4D43-AC84-C546456D149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8828-4D43-AC84-C546456D149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92.43</c:v>
                </c:pt>
                <c:pt idx="1">
                  <c:v>95.92</c:v>
                </c:pt>
                <c:pt idx="2">
                  <c:v>97.1</c:v>
                </c:pt>
                <c:pt idx="3">
                  <c:v>80.47</c:v>
                </c:pt>
                <c:pt idx="4">
                  <c:v>94.95</c:v>
                </c:pt>
              </c:numCache>
            </c:numRef>
          </c:val>
          <c:extLst>
            <c:ext xmlns:c16="http://schemas.microsoft.com/office/drawing/2014/chart" uri="{C3380CC4-5D6E-409C-BE32-E72D297353CC}">
              <c16:uniqueId val="{00000000-23D7-4F7A-AFE0-DADD1CE7AB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7-4F7A-AFE0-DADD1CE7AB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9-4638-BB39-BB9FDD195F4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9-4638-BB39-BB9FDD195F4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DC-4D84-9EDE-B74D571D98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DC-4D84-9EDE-B74D571D98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1A-44AC-8F87-A49E341043B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1A-44AC-8F87-A49E341043B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C3-403D-80C7-A35217D6EC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3-403D-80C7-A35217D6EC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6E-48A3-962E-4BE3A82983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236E-48A3-962E-4BE3A82983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85.41</c:v>
                </c:pt>
                <c:pt idx="1">
                  <c:v>87.35</c:v>
                </c:pt>
                <c:pt idx="2">
                  <c:v>87.08</c:v>
                </c:pt>
                <c:pt idx="3">
                  <c:v>56.42</c:v>
                </c:pt>
                <c:pt idx="4">
                  <c:v>82.07</c:v>
                </c:pt>
              </c:numCache>
            </c:numRef>
          </c:val>
          <c:extLst>
            <c:ext xmlns:c16="http://schemas.microsoft.com/office/drawing/2014/chart" uri="{C3380CC4-5D6E-409C-BE32-E72D297353CC}">
              <c16:uniqueId val="{00000000-9F0B-41BF-A669-FDD69F2B69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9F0B-41BF-A669-FDD69F2B69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261.27</c:v>
                </c:pt>
                <c:pt idx="4">
                  <c:v>159.34</c:v>
                </c:pt>
              </c:numCache>
            </c:numRef>
          </c:val>
          <c:extLst>
            <c:ext xmlns:c16="http://schemas.microsoft.com/office/drawing/2014/chart" uri="{C3380CC4-5D6E-409C-BE32-E72D297353CC}">
              <c16:uniqueId val="{00000000-162D-49C6-9BA1-94486FCD56C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162D-49C6-9BA1-94486FCD56C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甘楽町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12601</v>
      </c>
      <c r="AM8" s="46"/>
      <c r="AN8" s="46"/>
      <c r="AO8" s="46"/>
      <c r="AP8" s="46"/>
      <c r="AQ8" s="46"/>
      <c r="AR8" s="46"/>
      <c r="AS8" s="46"/>
      <c r="AT8" s="45">
        <f>データ!T6</f>
        <v>58.61</v>
      </c>
      <c r="AU8" s="45"/>
      <c r="AV8" s="45"/>
      <c r="AW8" s="45"/>
      <c r="AX8" s="45"/>
      <c r="AY8" s="45"/>
      <c r="AZ8" s="45"/>
      <c r="BA8" s="45"/>
      <c r="BB8" s="45">
        <f>データ!U6</f>
        <v>215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35.81</v>
      </c>
      <c r="Q10" s="45"/>
      <c r="R10" s="45"/>
      <c r="S10" s="45"/>
      <c r="T10" s="45"/>
      <c r="U10" s="45"/>
      <c r="V10" s="45"/>
      <c r="W10" s="45">
        <f>データ!Q6</f>
        <v>87.6</v>
      </c>
      <c r="X10" s="45"/>
      <c r="Y10" s="45"/>
      <c r="Z10" s="45"/>
      <c r="AA10" s="45"/>
      <c r="AB10" s="45"/>
      <c r="AC10" s="45"/>
      <c r="AD10" s="46">
        <f>データ!R6</f>
        <v>2475</v>
      </c>
      <c r="AE10" s="46"/>
      <c r="AF10" s="46"/>
      <c r="AG10" s="46"/>
      <c r="AH10" s="46"/>
      <c r="AI10" s="46"/>
      <c r="AJ10" s="46"/>
      <c r="AK10" s="2"/>
      <c r="AL10" s="46">
        <f>データ!V6</f>
        <v>4489</v>
      </c>
      <c r="AM10" s="46"/>
      <c r="AN10" s="46"/>
      <c r="AO10" s="46"/>
      <c r="AP10" s="46"/>
      <c r="AQ10" s="46"/>
      <c r="AR10" s="46"/>
      <c r="AS10" s="46"/>
      <c r="AT10" s="45">
        <f>データ!W6</f>
        <v>2.42</v>
      </c>
      <c r="AU10" s="45"/>
      <c r="AV10" s="45"/>
      <c r="AW10" s="45"/>
      <c r="AX10" s="45"/>
      <c r="AY10" s="45"/>
      <c r="AZ10" s="45"/>
      <c r="BA10" s="45"/>
      <c r="BB10" s="45">
        <f>データ!X6</f>
        <v>1854.96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88/7m8vABGrJ6bR3zDAF1pQVj00uzLRWzL1XQiKBAXrWZRyncxpuVUBkVY3eOgM8RW1bSZ6yqcMA2SF3QOzNAA==" saltValue="O3gc3QX/SRXX25znQy8G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103845</v>
      </c>
      <c r="D6" s="19">
        <f t="shared" si="3"/>
        <v>47</v>
      </c>
      <c r="E6" s="19">
        <f t="shared" si="3"/>
        <v>17</v>
      </c>
      <c r="F6" s="19">
        <f t="shared" si="3"/>
        <v>4</v>
      </c>
      <c r="G6" s="19">
        <f t="shared" si="3"/>
        <v>0</v>
      </c>
      <c r="H6" s="19" t="str">
        <f t="shared" si="3"/>
        <v>群馬県　甘楽町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35.81</v>
      </c>
      <c r="Q6" s="20">
        <f t="shared" si="3"/>
        <v>87.6</v>
      </c>
      <c r="R6" s="20">
        <f t="shared" si="3"/>
        <v>2475</v>
      </c>
      <c r="S6" s="20">
        <f t="shared" si="3"/>
        <v>12601</v>
      </c>
      <c r="T6" s="20">
        <f t="shared" si="3"/>
        <v>58.61</v>
      </c>
      <c r="U6" s="20">
        <f t="shared" si="3"/>
        <v>215</v>
      </c>
      <c r="V6" s="20">
        <f t="shared" si="3"/>
        <v>4489</v>
      </c>
      <c r="W6" s="20">
        <f t="shared" si="3"/>
        <v>2.42</v>
      </c>
      <c r="X6" s="20">
        <f t="shared" si="3"/>
        <v>1854.96</v>
      </c>
      <c r="Y6" s="21">
        <f>IF(Y7="",NA(),Y7)</f>
        <v>92.43</v>
      </c>
      <c r="Z6" s="21">
        <f t="shared" ref="Z6:AH6" si="4">IF(Z7="",NA(),Z7)</f>
        <v>95.92</v>
      </c>
      <c r="AA6" s="21">
        <f t="shared" si="4"/>
        <v>97.1</v>
      </c>
      <c r="AB6" s="21">
        <f t="shared" si="4"/>
        <v>80.47</v>
      </c>
      <c r="AC6" s="21">
        <f t="shared" si="4"/>
        <v>94.95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85.41</v>
      </c>
      <c r="BR6" s="21">
        <f t="shared" ref="BR6:BZ6" si="8">IF(BR7="",NA(),BR7)</f>
        <v>87.35</v>
      </c>
      <c r="BS6" s="21">
        <f t="shared" si="8"/>
        <v>87.08</v>
      </c>
      <c r="BT6" s="21">
        <f t="shared" si="8"/>
        <v>56.42</v>
      </c>
      <c r="BU6" s="21">
        <f t="shared" si="8"/>
        <v>82.07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150</v>
      </c>
      <c r="CC6" s="21">
        <f t="shared" ref="CC6:CK6" si="9">IF(CC7="",NA(),CC7)</f>
        <v>150</v>
      </c>
      <c r="CD6" s="21">
        <f t="shared" si="9"/>
        <v>150</v>
      </c>
      <c r="CE6" s="21">
        <f t="shared" si="9"/>
        <v>261.27</v>
      </c>
      <c r="CF6" s="21">
        <f t="shared" si="9"/>
        <v>159.34</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68.45</v>
      </c>
      <c r="CY6" s="21">
        <f t="shared" ref="CY6:DG6" si="11">IF(CY7="",NA(),CY7)</f>
        <v>69.069999999999993</v>
      </c>
      <c r="CZ6" s="21">
        <f t="shared" si="11"/>
        <v>69.78</v>
      </c>
      <c r="DA6" s="21">
        <f t="shared" si="11"/>
        <v>72.19</v>
      </c>
      <c r="DB6" s="21">
        <f t="shared" si="11"/>
        <v>66.47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5.42</v>
      </c>
      <c r="EF6" s="21">
        <f t="shared" ref="EF6:EN6" si="14">IF(EF7="",NA(),EF7)</f>
        <v>2.4900000000000002</v>
      </c>
      <c r="EG6" s="21">
        <f t="shared" si="14"/>
        <v>3.3</v>
      </c>
      <c r="EH6" s="21">
        <f t="shared" si="14"/>
        <v>0.3</v>
      </c>
      <c r="EI6" s="21">
        <f t="shared" si="14"/>
        <v>2.0499999999999998</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103845</v>
      </c>
      <c r="D7" s="23">
        <v>47</v>
      </c>
      <c r="E7" s="23">
        <v>17</v>
      </c>
      <c r="F7" s="23">
        <v>4</v>
      </c>
      <c r="G7" s="23">
        <v>0</v>
      </c>
      <c r="H7" s="23" t="s">
        <v>98</v>
      </c>
      <c r="I7" s="23" t="s">
        <v>99</v>
      </c>
      <c r="J7" s="23" t="s">
        <v>100</v>
      </c>
      <c r="K7" s="23" t="s">
        <v>101</v>
      </c>
      <c r="L7" s="23" t="s">
        <v>102</v>
      </c>
      <c r="M7" s="23" t="s">
        <v>103</v>
      </c>
      <c r="N7" s="24" t="s">
        <v>104</v>
      </c>
      <c r="O7" s="24" t="s">
        <v>105</v>
      </c>
      <c r="P7" s="24">
        <v>35.81</v>
      </c>
      <c r="Q7" s="24">
        <v>87.6</v>
      </c>
      <c r="R7" s="24">
        <v>2475</v>
      </c>
      <c r="S7" s="24">
        <v>12601</v>
      </c>
      <c r="T7" s="24">
        <v>58.61</v>
      </c>
      <c r="U7" s="24">
        <v>215</v>
      </c>
      <c r="V7" s="24">
        <v>4489</v>
      </c>
      <c r="W7" s="24">
        <v>2.42</v>
      </c>
      <c r="X7" s="24">
        <v>1854.96</v>
      </c>
      <c r="Y7" s="24">
        <v>92.43</v>
      </c>
      <c r="Z7" s="24">
        <v>95.92</v>
      </c>
      <c r="AA7" s="24">
        <v>97.1</v>
      </c>
      <c r="AB7" s="24">
        <v>80.47</v>
      </c>
      <c r="AC7" s="24">
        <v>94.95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85.41</v>
      </c>
      <c r="BR7" s="24">
        <v>87.35</v>
      </c>
      <c r="BS7" s="24">
        <v>87.08</v>
      </c>
      <c r="BT7" s="24">
        <v>56.42</v>
      </c>
      <c r="BU7" s="24">
        <v>82.07</v>
      </c>
      <c r="BV7" s="24">
        <v>72.260000000000005</v>
      </c>
      <c r="BW7" s="24">
        <v>71.84</v>
      </c>
      <c r="BX7" s="24">
        <v>73.36</v>
      </c>
      <c r="BY7" s="24">
        <v>72.599999999999994</v>
      </c>
      <c r="BZ7" s="24">
        <v>69.430000000000007</v>
      </c>
      <c r="CA7" s="24">
        <v>73.78</v>
      </c>
      <c r="CB7" s="24">
        <v>150</v>
      </c>
      <c r="CC7" s="24">
        <v>150</v>
      </c>
      <c r="CD7" s="24">
        <v>150</v>
      </c>
      <c r="CE7" s="24">
        <v>261.27</v>
      </c>
      <c r="CF7" s="24">
        <v>159.34</v>
      </c>
      <c r="CG7" s="24">
        <v>230.02</v>
      </c>
      <c r="CH7" s="24">
        <v>228.47</v>
      </c>
      <c r="CI7" s="24">
        <v>224.88</v>
      </c>
      <c r="CJ7" s="24">
        <v>228.64</v>
      </c>
      <c r="CK7" s="24">
        <v>239.46</v>
      </c>
      <c r="CL7" s="24">
        <v>220.62</v>
      </c>
      <c r="CM7" s="24" t="s">
        <v>104</v>
      </c>
      <c r="CN7" s="24" t="s">
        <v>104</v>
      </c>
      <c r="CO7" s="24" t="s">
        <v>104</v>
      </c>
      <c r="CP7" s="24" t="s">
        <v>104</v>
      </c>
      <c r="CQ7" s="24" t="s">
        <v>104</v>
      </c>
      <c r="CR7" s="24">
        <v>42.56</v>
      </c>
      <c r="CS7" s="24">
        <v>42.47</v>
      </c>
      <c r="CT7" s="24">
        <v>42.4</v>
      </c>
      <c r="CU7" s="24">
        <v>42.28</v>
      </c>
      <c r="CV7" s="24">
        <v>41.06</v>
      </c>
      <c r="CW7" s="24">
        <v>42.22</v>
      </c>
      <c r="CX7" s="24">
        <v>68.45</v>
      </c>
      <c r="CY7" s="24">
        <v>69.069999999999993</v>
      </c>
      <c r="CZ7" s="24">
        <v>69.78</v>
      </c>
      <c r="DA7" s="24">
        <v>72.19</v>
      </c>
      <c r="DB7" s="24">
        <v>66.47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5.42</v>
      </c>
      <c r="EF7" s="24">
        <v>2.4900000000000002</v>
      </c>
      <c r="EG7" s="24">
        <v>3.3</v>
      </c>
      <c r="EH7" s="24">
        <v>0.3</v>
      </c>
      <c r="EI7" s="24">
        <v>2.0499999999999998</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2023-12-12T02:49:47Z</dcterms:created>
  <dcterms:modified xsi:type="dcterms:W3CDTF">2024-02-07T08:59:28Z</dcterms:modified>
  <cp:category/>
</cp:coreProperties>
</file>