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GW036-691E\Desktop\"/>
    </mc:Choice>
  </mc:AlternateContent>
  <xr:revisionPtr revIDLastSave="0" documentId="8_{2D5C8AAE-F619-470E-B36D-7383318DED03}" xr6:coauthVersionLast="47" xr6:coauthVersionMax="47" xr10:uidLastSave="{00000000-0000-0000-0000-000000000000}"/>
  <workbookProtection workbookAlgorithmName="SHA-512" workbookHashValue="mG7hvfJsWBVOuoiwIxdEh73Z8wYY9rTRbwFwXRfcAzLcfTCxCSPupu97PCHRDKdAPaQJwyBeF5GtTfCQm1Rpzg==" workbookSaltValue="BXHzwTyKK4YOhn1zszYmlQ==" workbookSpinCount="100000" lockStructure="1"/>
  <bookViews>
    <workbookView xWindow="-120" yWindow="-120" windowWidth="29040" windowHeight="1572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Q6" i="5"/>
  <c r="W10" i="4" s="1"/>
  <c r="P6" i="5"/>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H86" i="4"/>
  <c r="E86" i="4"/>
  <c r="AL10" i="4"/>
  <c r="AD10" i="4"/>
  <c r="P10" i="4"/>
  <c r="AL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<sst xmlns="http://schemas.openxmlformats.org/spreadsheetml/2006/main" count="236" uniqueCount="119">
  <si>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</si>
  <si>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</si>
  <si>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</si>
  <si>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</si>
  <si>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</si>
  <si>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</si>
  <si>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</si>
  <si>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</si>
  <si>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</si>
  <si>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</si>
  <si>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</si>
  <si>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</si>
  <si>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</si>
  <si>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</si>
  <si>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</si>
  <si>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</si>
  <si>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</si>
  <si>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</si>
  <si>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</si>
  <si>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</si>
  <si>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</si>
  <si>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</si>
  <si>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</si>
  <si>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</si>
  <si>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</si>
  <si>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</si>
  <si>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</si>
  <si>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</si>
  <si>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</si>
  <si>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</si>
  <si>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</si>
  <si>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</si>
  <si>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</si>
  <si>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</si>
  <si>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</si>
  <si>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</si>
  <si>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</si>
  <si>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</si>
  <si>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</si>
  <si>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</si>
  <si>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</si>
  <si>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</si>
  <si>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</si>
  <si>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</si>
  <si>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</si>
  <si>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</si>
  <si>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</si>
  <si>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</si>
  <si>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</si>
  <si>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</si>
  <si>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</si>
  <si>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</si>
  <si>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</si>
  <si>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</si>
  <si>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</si>
  <si>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</si>
  <si>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</si>
  <si>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</si>
  <si>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</si>
  <si>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</si>
  <si>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</si>
  <si>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</si>
  <si>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</si>
  <si>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</si>
  <si>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</si>
  <si>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</si>
  <si>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</si>
  <si>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</si>
  <si>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</si>
  <si>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</si>
  <si>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</si>
  <si>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</si>
  <si>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</si>
  <si>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</si>
  <si>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</si>
  <si>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</si>
  <si>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</si>
  <si>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</si>
  <si>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</si>
  <si>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</si>
  <si>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</si>
  <si>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</si>
  <si>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</si>
  <si>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</si>
  <si>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</si>
  <si>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</si>
  <si>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</si>
  <si>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</si>
  <si>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</si>
  <si>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</si>
  <si>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</si>
  <si>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</si>
  <si>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</si>
  <si>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</si>
  <si>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</si>
  <si>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</si>
  <si>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</si>
  <si>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明和町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</si>
  <si>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</si>
  <si>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</si>
  <si>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</si>
  <si>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</si>
  <si>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</si>
  <si>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</si>
  <si>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</si>
  <si>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</si>
  <si>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</si>
  <si>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</si>
  <si>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</si>
  <si>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</si>
  <si>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</si>
  <si>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</si>
  <si>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</si>
  <si>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</si>
  <si>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</si>
  <si>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</si>
  <si>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【収益的収支比率】
地方債償還費が増加していく中、使用料収入等も増加傾向に有るため、H24・R04年度を除き毎年度100%以上で賄えていることから、健全な黒字運営が出来ていると言えます。今後は、一般会計からの繰入金を減らすため、更なる費用削減等の検討を行う必要があります。
【企業債残高対事業規模比率】
営業収益に対する企業債残高を示す数値で、H30年度以外は平均値に比べ低い数値で推移しています。R4年度は、使用料収入や一般会計負担金の増額により残高0となっています。
【経費回収率】
下水道使用料金収入で回収すべき経費をどの程度賄えているかを示した指標であり、H25年度以降は、全ての経費を100%下水道使用料で賄えています。
【汚水処理原価】
有収水量1ｍ3あたりの汚水処理に要した費用であり、類似団体と比較すると、低く推移しているため、下水の処理を効率的に行いながら事業が行えていると言えます。
【施設利用率】
施設・設備が1日に対応可能な処理能力に対する、1日平均処理水量の割合であり、H30年度からは全国平均値を下回っているものの、管渠の新設に伴い利用率・接続率が増え、利用率も概ね増加傾向にあり、施設の利用状況が適正規模に近づき過大なスペックは無くなってきていることを示しています。
【水洗化率】
昨年度よりも水洗化率は増加しているが、供用開始区域内人口が減少していることが、類似団体平均値試算を下回る要因である。今後も供用開始区域内の未接続者へ下水道の接続促進を行い、水洗化率の向上に努めていきます。</t>
    <rPh sb="93" eb="95">
      <t>コンゴ</t>
    </rPh>
    <rPh sb="97" eb="99">
      <t>イッパン</t>
    </rPh>
    <rPh sb="99" eb="101">
      <t>カイケイ</t>
    </rPh>
    <rPh sb="104" eb="107">
      <t>クリイレキン</t>
    </rPh>
    <rPh sb="108" eb="109">
      <t>ヘ</t>
    </rPh>
    <rPh sb="114" eb="115">
      <t>サラ</t>
    </rPh>
    <rPh sb="117" eb="119">
      <t>ヒヨウ</t>
    </rPh>
    <rPh sb="119" eb="121">
      <t>サクゲン</t>
    </rPh>
    <rPh sb="121" eb="122">
      <t>トウ</t>
    </rPh>
    <rPh sb="123" eb="125">
      <t>ケントウ</t>
    </rPh>
    <rPh sb="126" eb="127">
      <t>オコナ</t>
    </rPh>
    <rPh sb="128" eb="130">
      <t>ヒツヨウ</t>
    </rPh>
    <rPh sb="152" eb="154">
      <t>エイギョウ</t>
    </rPh>
    <rPh sb="154" eb="156">
      <t>シュウエキ</t>
    </rPh>
    <rPh sb="201" eb="203">
      <t>ネンド</t>
    </rPh>
    <rPh sb="205" eb="208">
      <t>シヨウリョウ</t>
    </rPh>
    <rPh sb="208" eb="210">
      <t>シュウニュウ</t>
    </rPh>
    <rPh sb="211" eb="213">
      <t>イッパン</t>
    </rPh>
    <rPh sb="213" eb="215">
      <t>カイケイ</t>
    </rPh>
    <rPh sb="215" eb="218">
      <t>フタンキン</t>
    </rPh>
    <rPh sb="219" eb="221">
      <t>ゾウガク</t>
    </rPh>
    <rPh sb="224" eb="226">
      <t>ザンダカ</t>
    </rPh>
    <rPh sb="264" eb="266">
      <t>テイド</t>
    </rPh>
    <rPh sb="266" eb="267">
      <t>マカナ</t>
    </rPh>
    <rPh sb="273" eb="274">
      <t>シメ</t>
    </rPh>
    <rPh sb="276" eb="278">
      <t>シヒョウ</t>
    </rPh>
    <rPh sb="456" eb="458">
      <t>ゼンコク</t>
    </rPh>
    <rPh sb="460" eb="461">
      <t>チ</t>
    </rPh>
    <rPh sb="491" eb="493">
      <t>リヨウ</t>
    </rPh>
    <rPh sb="495" eb="496">
      <t>オオム</t>
    </rPh>
    <rPh sb="499" eb="501">
      <t>ケイコウ</t>
    </rPh>
    <rPh sb="595" eb="597">
      <t>ルイジ</t>
    </rPh>
    <rPh sb="597" eb="599">
      <t>ダンタイ</t>
    </rPh>
    <rPh sb="599" eb="602">
      <t>ヘイキンチ</t>
    </rPh>
    <rPh sb="602" eb="604">
      <t>シサン</t>
    </rPh>
    <rPh sb="605" eb="607">
      <t>シタマワ</t>
    </rPh>
    <phoneticPr fontId="4"/>
  </si>
  <si>
    <t>【管渠改善率】
管渠延長に対する当該年度に更新した管渠延長の割合を示しており、管渠の更新ペースや状況を表します。管渠の新設工事を精力的に行っており、R4年度は類似団体の平均値を大きく上回る数値となっています。
【管渠・処理場の状況】
管渠については、H16年に供用開始し、年数が経過していないため、老朽化している管渠はありません。処理場については、経年劣化により機械の故障が多くなりつつあり、早期のメンテナンスや部品交換等を実施し、最小の修繕費で維持管理できるよう努めます。</t>
    <rPh sb="76" eb="78">
      <t>ネンド</t>
    </rPh>
    <rPh sb="88" eb="89">
      <t>オオ</t>
    </rPh>
    <rPh sb="91" eb="93">
      <t>ウワマワ</t>
    </rPh>
    <phoneticPr fontId="4"/>
  </si>
  <si>
    <t>【経営状況】
今後も地方債償還、総費用共に増大していく状況にありますが、現時点におきましては使用料収入や一般会計繰入金で賄っています。令和6年度から公営企業会計へ移行し、更なる経営の合理化を図っていきます。
【歳出】
経年劣化による処理場の費用増大が懸念されますが、点検・メンテナンスを早期に行い、深刻な故障等を未然に防ぐことで、修繕費を抑えていけるよう努力する必要があります。
【歳入】
管渠の更新とともに水洗化人口が増加していく見込みのため、使用料収入は増加する見込みです。</t>
    <rPh sb="46" eb="49">
      <t>シヨウリョウ</t>
    </rPh>
    <rPh sb="216" eb="218">
      <t>ミコ</t>
    </rPh>
    <rPh sb="223" eb="226">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</si>
</sst>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0" xfId="0" applyFont="1" applyAlignment="1" applyProtection="1">
      <alignment horizontal="left" vertical="top"/>
      <protection locked="0"/>
    </xf>
    <xf numFmtId="0" fontId="15" fillId="0" borderId="7" xfId="0" applyFont="1" applyBorder="1" applyAlignment="1" applyProtection="1">
      <alignment horizontal="left" vertical="top"/>
      <protection locked="0"/>
    </xf>
    <xf numFmtId="0" fontId="15" fillId="0" borderId="6" xfId="0" applyFont="1" applyBorder="1" applyAlignment="1" applyProtection="1">
      <alignment horizontal="left" vertical="top"/>
      <protection locked="0"/>
    </xf>
    <xf numFmtId="0" fontId="15" fillId="0" borderId="8" xfId="0" applyFont="1" applyBorder="1" applyAlignment="1" applyProtection="1">
      <alignment horizontal="left" vertical="top"/>
      <protection locked="0"/>
    </xf>
    <xf numFmtId="0" fontId="15" fillId="0" borderId="1" xfId="0" applyFont="1" applyBorder="1" applyAlignment="1" applyProtection="1">
      <alignment horizontal="left" vertical="top"/>
      <protection locked="0"/>
    </xf>
    <xf numFmtId="0" fontId="15" fillId="0" borderId="9" xfId="0" applyFont="1" applyBorder="1" applyAlignment="1" applyProtection="1">
      <alignment horizontal="left" vertical="top"/>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1.82</c:v>
                </c:pt>
                <c:pt idx="1">
                  <c:v>0.89</c:v>
                </c:pt>
                <c:pt idx="2">
                  <c:v>1.37</c:v>
                </c:pt>
                <c:pt idx="3">
                  <c:v>1.34</c:v>
                </c:pt>
                <c:pt idx="4">
                  <c:v>0.95</c:v>
                </c:pt>
              </c:numCache>
            </c:numRef>
          </c:val>
          <c:extLst>
            <c:ext xmlns:c16="http://schemas.microsoft.com/office/drawing/2014/chart" uri="{C3380CC4-5D6E-409C-BE32-E72D297353CC}">
              <c16:uniqueId val="{00000000-2364-4A0A-8E17-606ADFA5782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0.15</c:v>
                </c:pt>
                <c:pt idx="2">
                  <c:v>1.65</c:v>
                </c:pt>
                <c:pt idx="3">
                  <c:v>0.14000000000000001</c:v>
                </c:pt>
                <c:pt idx="4">
                  <c:v>0.08</c:v>
                </c:pt>
              </c:numCache>
            </c:numRef>
          </c:val>
          <c:smooth val="0"/>
          <c:extLst>
            <c:ext xmlns:c16="http://schemas.microsoft.com/office/drawing/2014/chart" uri="{C3380CC4-5D6E-409C-BE32-E72D297353CC}">
              <c16:uniqueId val="{00000001-2364-4A0A-8E17-606ADFA5782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44.46</c:v>
                </c:pt>
                <c:pt idx="1">
                  <c:v>46.17</c:v>
                </c:pt>
                <c:pt idx="2">
                  <c:v>47.92</c:v>
                </c:pt>
                <c:pt idx="3">
                  <c:v>47.08</c:v>
                </c:pt>
                <c:pt idx="4">
                  <c:v>48.75</c:v>
                </c:pt>
              </c:numCache>
            </c:numRef>
          </c:val>
          <c:extLst>
            <c:ext xmlns:c16="http://schemas.microsoft.com/office/drawing/2014/chart" uri="{C3380CC4-5D6E-409C-BE32-E72D297353CC}">
              <c16:uniqueId val="{00000000-7817-41CE-8410-2E94C3C52D5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45.44</c:v>
                </c:pt>
                <c:pt idx="1">
                  <c:v>50.94</c:v>
                </c:pt>
                <c:pt idx="2">
                  <c:v>50.53</c:v>
                </c:pt>
                <c:pt idx="3">
                  <c:v>51.42</c:v>
                </c:pt>
                <c:pt idx="4">
                  <c:v>48.95</c:v>
                </c:pt>
              </c:numCache>
            </c:numRef>
          </c:val>
          <c:smooth val="0"/>
          <c:extLst>
            <c:ext xmlns:c16="http://schemas.microsoft.com/office/drawing/2014/chart" uri="{C3380CC4-5D6E-409C-BE32-E72D297353CC}">
              <c16:uniqueId val="{00000001-7817-41CE-8410-2E94C3C52D5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73.91</c:v>
                </c:pt>
                <c:pt idx="1">
                  <c:v>73.28</c:v>
                </c:pt>
                <c:pt idx="2">
                  <c:v>73.599999999999994</c:v>
                </c:pt>
                <c:pt idx="3">
                  <c:v>74.89</c:v>
                </c:pt>
                <c:pt idx="4">
                  <c:v>75.73</c:v>
                </c:pt>
              </c:numCache>
            </c:numRef>
          </c:val>
          <c:extLst>
            <c:ext xmlns:c16="http://schemas.microsoft.com/office/drawing/2014/chart" uri="{C3380CC4-5D6E-409C-BE32-E72D297353CC}">
              <c16:uniqueId val="{00000000-2E3D-4BD6-A1E0-E52244430E7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65.97</c:v>
                </c:pt>
                <c:pt idx="1">
                  <c:v>82.55</c:v>
                </c:pt>
                <c:pt idx="2">
                  <c:v>82.08</c:v>
                </c:pt>
                <c:pt idx="3">
                  <c:v>81.34</c:v>
                </c:pt>
                <c:pt idx="4">
                  <c:v>81.14</c:v>
                </c:pt>
              </c:numCache>
            </c:numRef>
          </c:val>
          <c:smooth val="0"/>
          <c:extLst>
            <c:ext xmlns:c16="http://schemas.microsoft.com/office/drawing/2014/chart" uri="{C3380CC4-5D6E-409C-BE32-E72D297353CC}">
              <c16:uniqueId val="{00000001-2E3D-4BD6-A1E0-E52244430E7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100.14</c:v>
                </c:pt>
                <c:pt idx="1">
                  <c:v>100.13</c:v>
                </c:pt>
                <c:pt idx="2">
                  <c:v>100.01</c:v>
                </c:pt>
                <c:pt idx="3">
                  <c:v>100.49</c:v>
                </c:pt>
                <c:pt idx="4">
                  <c:v>94.97</c:v>
                </c:pt>
              </c:numCache>
            </c:numRef>
          </c:val>
          <c:extLst>
            <c:ext xmlns:c16="http://schemas.microsoft.com/office/drawing/2014/chart" uri="{C3380CC4-5D6E-409C-BE32-E72D297353CC}">
              <c16:uniqueId val="{00000000-EEE6-4651-8A3C-DDD5DE29A6F0}"/>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E6-4651-8A3C-DDD5DE29A6F0}"/>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5B-4485-BFCD-1156D574D48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5B-4485-BFCD-1156D574D48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41-45DB-9A6D-487293EEC37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41-45DB-9A6D-487293EEC37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171-4401-9151-4A1C994993F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171-4401-9151-4A1C994993F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B22-4A69-AF52-F4F525E6482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B22-4A69-AF52-F4F525E6482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785.3</c:v>
                </c:pt>
                <c:pt idx="1">
                  <c:v>665.58</c:v>
                </c:pt>
                <c:pt idx="2">
                  <c:v>584.69000000000005</c:v>
                </c:pt>
                <c:pt idx="3">
                  <c:v>155.79</c:v>
                </c:pt>
                <c:pt idx="4" formatCode="#,##0.00;&quot;△&quot;#,##0.00">
                  <c:v>0</c:v>
                </c:pt>
              </c:numCache>
            </c:numRef>
          </c:val>
          <c:extLst>
            <c:ext xmlns:c16="http://schemas.microsoft.com/office/drawing/2014/chart" uri="{C3380CC4-5D6E-409C-BE32-E72D297353CC}">
              <c16:uniqueId val="{00000000-4568-479C-BBB1-CE3CC203524D}"/>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722.53</c:v>
                </c:pt>
                <c:pt idx="1">
                  <c:v>1001.3</c:v>
                </c:pt>
                <c:pt idx="2">
                  <c:v>1050.51</c:v>
                </c:pt>
                <c:pt idx="3">
                  <c:v>1102.01</c:v>
                </c:pt>
                <c:pt idx="4">
                  <c:v>987.36</c:v>
                </c:pt>
              </c:numCache>
            </c:numRef>
          </c:val>
          <c:smooth val="0"/>
          <c:extLst>
            <c:ext xmlns:c16="http://schemas.microsoft.com/office/drawing/2014/chart" uri="{C3380CC4-5D6E-409C-BE32-E72D297353CC}">
              <c16:uniqueId val="{00000001-4568-479C-BBB1-CE3CC203524D}"/>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100</c:v>
                </c:pt>
                <c:pt idx="1">
                  <c:v>100</c:v>
                </c:pt>
                <c:pt idx="2">
                  <c:v>100</c:v>
                </c:pt>
                <c:pt idx="3">
                  <c:v>100</c:v>
                </c:pt>
                <c:pt idx="4">
                  <c:v>95.74</c:v>
                </c:pt>
              </c:numCache>
            </c:numRef>
          </c:val>
          <c:extLst>
            <c:ext xmlns:c16="http://schemas.microsoft.com/office/drawing/2014/chart" uri="{C3380CC4-5D6E-409C-BE32-E72D297353CC}">
              <c16:uniqueId val="{00000000-1D4A-43A5-B695-89E5E84DB53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74.61</c:v>
                </c:pt>
                <c:pt idx="1">
                  <c:v>81.88</c:v>
                </c:pt>
                <c:pt idx="2">
                  <c:v>82.65</c:v>
                </c:pt>
                <c:pt idx="3">
                  <c:v>82.55</c:v>
                </c:pt>
                <c:pt idx="4">
                  <c:v>83.55</c:v>
                </c:pt>
              </c:numCache>
            </c:numRef>
          </c:val>
          <c:smooth val="0"/>
          <c:extLst>
            <c:ext xmlns:c16="http://schemas.microsoft.com/office/drawing/2014/chart" uri="{C3380CC4-5D6E-409C-BE32-E72D297353CC}">
              <c16:uniqueId val="{00000001-1D4A-43A5-B695-89E5E84DB53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171.53</c:v>
                </c:pt>
                <c:pt idx="1">
                  <c:v>172.32</c:v>
                </c:pt>
                <c:pt idx="2">
                  <c:v>171.73</c:v>
                </c:pt>
                <c:pt idx="3">
                  <c:v>173.12</c:v>
                </c:pt>
                <c:pt idx="4">
                  <c:v>179.67</c:v>
                </c:pt>
              </c:numCache>
            </c:numRef>
          </c:val>
          <c:extLst>
            <c:ext xmlns:c16="http://schemas.microsoft.com/office/drawing/2014/chart" uri="{C3380CC4-5D6E-409C-BE32-E72D297353CC}">
              <c16:uniqueId val="{00000000-47A6-40DC-A2F2-6E7E3F06F6A9}"/>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233.5</c:v>
                </c:pt>
                <c:pt idx="1">
                  <c:v>187.55</c:v>
                </c:pt>
                <c:pt idx="2">
                  <c:v>186.3</c:v>
                </c:pt>
                <c:pt idx="3">
                  <c:v>188.38</c:v>
                </c:pt>
                <c:pt idx="4">
                  <c:v>185.98</c:v>
                </c:pt>
              </c:numCache>
            </c:numRef>
          </c:val>
          <c:smooth val="0"/>
          <c:extLst>
            <c:ext xmlns:c16="http://schemas.microsoft.com/office/drawing/2014/chart" uri="{C3380CC4-5D6E-409C-BE32-E72D297353CC}">
              <c16:uniqueId val="{00000001-47A6-40DC-A2F2-6E7E3F06F6A9}"/>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D1" zoomScale="85" zoomScaleNormal="85" workbookViewId="0">
      <selection activeCell="N11" sqref="N1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1" t="s">
        <v>0</v>
      </c>
      <c r="C2" s="61"/>
      <c r="D2" s="61"/>
      <c r="E2" s="61"/>
      <c r="F2" s="61"/>
      <c r="G2" s="61"/>
      <c r="H2" s="61"/>
      <c r="I2" s="61"/>
      <c r="J2" s="61"/>
      <c r="K2" s="61"/>
      <c r="L2" s="61"/>
      <c r="M2" s="61"/>
      <c r="N2" s="61"/>
      <c r="O2" s="61"/>
      <c r="P2" s="61"/>
      <c r="Q2" s="61"/>
      <c r="R2" s="61"/>
      <c r="S2" s="61"/>
      <c r="T2" s="61"/>
      <c r="U2" s="61"/>
      <c r="V2" s="61"/>
      <c r="W2" s="61"/>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S2" s="61"/>
      <c r="BT2" s="61"/>
      <c r="BU2" s="61"/>
      <c r="BV2" s="61"/>
      <c r="BW2" s="61"/>
      <c r="BX2" s="61"/>
      <c r="BY2" s="61"/>
      <c r="BZ2" s="61"/>
    </row>
    <row r="3" spans="1:78" ht="9.75" customHeight="1" x14ac:dyDescent="0.15">
      <c r="A3" s="2"/>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c r="AH3" s="61"/>
      <c r="AI3" s="61"/>
      <c r="AJ3" s="61"/>
      <c r="AK3" s="61"/>
      <c r="AL3" s="61"/>
      <c r="AM3" s="61"/>
      <c r="AN3" s="61"/>
      <c r="AO3" s="61"/>
      <c r="AP3" s="61"/>
      <c r="AQ3" s="61"/>
      <c r="AR3" s="61"/>
      <c r="AS3" s="61"/>
      <c r="AT3" s="61"/>
      <c r="AU3" s="61"/>
      <c r="AV3" s="61"/>
      <c r="AW3" s="61"/>
      <c r="AX3" s="61"/>
      <c r="AY3" s="61"/>
      <c r="AZ3" s="61"/>
      <c r="BA3" s="61"/>
      <c r="BB3" s="61"/>
      <c r="BC3" s="61"/>
      <c r="BD3" s="61"/>
      <c r="BE3" s="61"/>
      <c r="BF3" s="61"/>
      <c r="BG3" s="61"/>
      <c r="BH3" s="61"/>
      <c r="BI3" s="61"/>
      <c r="BJ3" s="61"/>
      <c r="BK3" s="61"/>
      <c r="BL3" s="61"/>
      <c r="BM3" s="61"/>
      <c r="BN3" s="61"/>
      <c r="BO3" s="61"/>
      <c r="BP3" s="61"/>
      <c r="BQ3" s="61"/>
      <c r="BR3" s="61"/>
      <c r="BS3" s="61"/>
      <c r="BT3" s="61"/>
      <c r="BU3" s="61"/>
      <c r="BV3" s="61"/>
      <c r="BW3" s="61"/>
      <c r="BX3" s="61"/>
      <c r="BY3" s="61"/>
      <c r="BZ3" s="61"/>
    </row>
    <row r="4" spans="1:78" ht="9.75" customHeight="1" x14ac:dyDescent="0.15">
      <c r="A4" s="2"/>
      <c r="B4" s="61"/>
      <c r="C4" s="61"/>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c r="AH4" s="61"/>
      <c r="AI4" s="61"/>
      <c r="AJ4" s="61"/>
      <c r="AK4" s="61"/>
      <c r="AL4" s="61"/>
      <c r="AM4" s="61"/>
      <c r="AN4" s="61"/>
      <c r="AO4" s="61"/>
      <c r="AP4" s="61"/>
      <c r="AQ4" s="61"/>
      <c r="AR4" s="61"/>
      <c r="AS4" s="61"/>
      <c r="AT4" s="61"/>
      <c r="AU4" s="61"/>
      <c r="AV4" s="61"/>
      <c r="AW4" s="61"/>
      <c r="AX4" s="61"/>
      <c r="AY4" s="61"/>
      <c r="AZ4" s="61"/>
      <c r="BA4" s="61"/>
      <c r="BB4" s="61"/>
      <c r="BC4" s="61"/>
      <c r="BD4" s="61"/>
      <c r="BE4" s="61"/>
      <c r="BF4" s="61"/>
      <c r="BG4" s="61"/>
      <c r="BH4" s="61"/>
      <c r="BI4" s="61"/>
      <c r="BJ4" s="61"/>
      <c r="BK4" s="61"/>
      <c r="BL4" s="61"/>
      <c r="BM4" s="61"/>
      <c r="BN4" s="61"/>
      <c r="BO4" s="61"/>
      <c r="BP4" s="61"/>
      <c r="BQ4" s="61"/>
      <c r="BR4" s="61"/>
      <c r="BS4" s="61"/>
      <c r="BT4" s="61"/>
      <c r="BU4" s="61"/>
      <c r="BV4" s="61"/>
      <c r="BW4" s="61"/>
      <c r="BX4" s="61"/>
      <c r="BY4" s="61"/>
      <c r="BZ4" s="6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2" t="str">
        <f>データ!H6</f>
        <v>群馬県　明和町</v>
      </c>
      <c r="C6" s="62"/>
      <c r="D6" s="62"/>
      <c r="E6" s="62"/>
      <c r="F6" s="62"/>
      <c r="G6" s="62"/>
      <c r="H6" s="62"/>
      <c r="I6" s="62"/>
      <c r="J6" s="62"/>
      <c r="K6" s="62"/>
      <c r="L6" s="62"/>
      <c r="M6" s="62"/>
      <c r="N6" s="62"/>
      <c r="O6" s="62"/>
      <c r="P6" s="62"/>
      <c r="Q6" s="62"/>
      <c r="R6" s="62"/>
      <c r="S6" s="62"/>
      <c r="T6" s="62"/>
      <c r="U6" s="62"/>
      <c r="V6" s="62"/>
      <c r="W6" s="62"/>
      <c r="X6" s="62"/>
      <c r="Y6" s="62"/>
      <c r="Z6" s="62"/>
      <c r="AA6" s="62"/>
      <c r="AB6" s="62"/>
      <c r="AC6" s="6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1" t="s">
        <v>1</v>
      </c>
      <c r="C7" s="41"/>
      <c r="D7" s="41"/>
      <c r="E7" s="41"/>
      <c r="F7" s="41"/>
      <c r="G7" s="41"/>
      <c r="H7" s="41"/>
      <c r="I7" s="41" t="s">
        <v>2</v>
      </c>
      <c r="J7" s="41"/>
      <c r="K7" s="41"/>
      <c r="L7" s="41"/>
      <c r="M7" s="41"/>
      <c r="N7" s="41"/>
      <c r="O7" s="41"/>
      <c r="P7" s="41" t="s">
        <v>3</v>
      </c>
      <c r="Q7" s="41"/>
      <c r="R7" s="41"/>
      <c r="S7" s="41"/>
      <c r="T7" s="41"/>
      <c r="U7" s="41"/>
      <c r="V7" s="41"/>
      <c r="W7" s="41" t="s">
        <v>4</v>
      </c>
      <c r="X7" s="41"/>
      <c r="Y7" s="41"/>
      <c r="Z7" s="41"/>
      <c r="AA7" s="41"/>
      <c r="AB7" s="41"/>
      <c r="AC7" s="41"/>
      <c r="AD7" s="41" t="s">
        <v>5</v>
      </c>
      <c r="AE7" s="41"/>
      <c r="AF7" s="41"/>
      <c r="AG7" s="41"/>
      <c r="AH7" s="41"/>
      <c r="AI7" s="41"/>
      <c r="AJ7" s="41"/>
      <c r="AK7" s="3"/>
      <c r="AL7" s="41" t="s">
        <v>6</v>
      </c>
      <c r="AM7" s="41"/>
      <c r="AN7" s="41"/>
      <c r="AO7" s="41"/>
      <c r="AP7" s="41"/>
      <c r="AQ7" s="41"/>
      <c r="AR7" s="41"/>
      <c r="AS7" s="41"/>
      <c r="AT7" s="41" t="s">
        <v>7</v>
      </c>
      <c r="AU7" s="41"/>
      <c r="AV7" s="41"/>
      <c r="AW7" s="41"/>
      <c r="AX7" s="41"/>
      <c r="AY7" s="41"/>
      <c r="AZ7" s="41"/>
      <c r="BA7" s="41"/>
      <c r="BB7" s="41" t="s">
        <v>8</v>
      </c>
      <c r="BC7" s="41"/>
      <c r="BD7" s="41"/>
      <c r="BE7" s="41"/>
      <c r="BF7" s="41"/>
      <c r="BG7" s="41"/>
      <c r="BH7" s="41"/>
      <c r="BI7" s="41"/>
      <c r="BJ7" s="3"/>
      <c r="BK7" s="3"/>
      <c r="BL7" s="63" t="s">
        <v>9</v>
      </c>
      <c r="BM7" s="64"/>
      <c r="BN7" s="64"/>
      <c r="BO7" s="64"/>
      <c r="BP7" s="64"/>
      <c r="BQ7" s="64"/>
      <c r="BR7" s="64"/>
      <c r="BS7" s="64"/>
      <c r="BT7" s="64"/>
      <c r="BU7" s="64"/>
      <c r="BV7" s="64"/>
      <c r="BW7" s="64"/>
      <c r="BX7" s="64"/>
      <c r="BY7" s="65"/>
    </row>
    <row r="8" spans="1:78" ht="18.75" customHeight="1" x14ac:dyDescent="0.15">
      <c r="A8" s="2"/>
      <c r="B8" s="59" t="str">
        <f>データ!I6</f>
        <v>法非適用</v>
      </c>
      <c r="C8" s="59"/>
      <c r="D8" s="59"/>
      <c r="E8" s="59"/>
      <c r="F8" s="59"/>
      <c r="G8" s="59"/>
      <c r="H8" s="59"/>
      <c r="I8" s="59" t="str">
        <f>データ!J6</f>
        <v>下水道事業</v>
      </c>
      <c r="J8" s="59"/>
      <c r="K8" s="59"/>
      <c r="L8" s="59"/>
      <c r="M8" s="59"/>
      <c r="N8" s="59"/>
      <c r="O8" s="59"/>
      <c r="P8" s="59" t="str">
        <f>データ!K6</f>
        <v>公共下水道</v>
      </c>
      <c r="Q8" s="59"/>
      <c r="R8" s="59"/>
      <c r="S8" s="59"/>
      <c r="T8" s="59"/>
      <c r="U8" s="59"/>
      <c r="V8" s="59"/>
      <c r="W8" s="59" t="str">
        <f>データ!L6</f>
        <v>Cc2</v>
      </c>
      <c r="X8" s="59"/>
      <c r="Y8" s="59"/>
      <c r="Z8" s="59"/>
      <c r="AA8" s="59"/>
      <c r="AB8" s="59"/>
      <c r="AC8" s="59"/>
      <c r="AD8" s="60" t="str">
        <f>データ!$M$6</f>
        <v>非設置</v>
      </c>
      <c r="AE8" s="60"/>
      <c r="AF8" s="60"/>
      <c r="AG8" s="60"/>
      <c r="AH8" s="60"/>
      <c r="AI8" s="60"/>
      <c r="AJ8" s="60"/>
      <c r="AK8" s="3"/>
      <c r="AL8" s="40">
        <f>データ!S6</f>
        <v>10875</v>
      </c>
      <c r="AM8" s="40"/>
      <c r="AN8" s="40"/>
      <c r="AO8" s="40"/>
      <c r="AP8" s="40"/>
      <c r="AQ8" s="40"/>
      <c r="AR8" s="40"/>
      <c r="AS8" s="40"/>
      <c r="AT8" s="39">
        <f>データ!T6</f>
        <v>19.64</v>
      </c>
      <c r="AU8" s="39"/>
      <c r="AV8" s="39"/>
      <c r="AW8" s="39"/>
      <c r="AX8" s="39"/>
      <c r="AY8" s="39"/>
      <c r="AZ8" s="39"/>
      <c r="BA8" s="39"/>
      <c r="BB8" s="39">
        <f>データ!U6</f>
        <v>553.72</v>
      </c>
      <c r="BC8" s="39"/>
      <c r="BD8" s="39"/>
      <c r="BE8" s="39"/>
      <c r="BF8" s="39"/>
      <c r="BG8" s="39"/>
      <c r="BH8" s="39"/>
      <c r="BI8" s="39"/>
      <c r="BJ8" s="3"/>
      <c r="BK8" s="3"/>
      <c r="BL8" s="55" t="s">
        <v>10</v>
      </c>
      <c r="BM8" s="56"/>
      <c r="BN8" s="57" t="s">
        <v>11</v>
      </c>
      <c r="BO8" s="57"/>
      <c r="BP8" s="57"/>
      <c r="BQ8" s="57"/>
      <c r="BR8" s="57"/>
      <c r="BS8" s="57"/>
      <c r="BT8" s="57"/>
      <c r="BU8" s="57"/>
      <c r="BV8" s="57"/>
      <c r="BW8" s="57"/>
      <c r="BX8" s="57"/>
      <c r="BY8" s="58"/>
    </row>
    <row r="9" spans="1:78" ht="18.75" customHeight="1" x14ac:dyDescent="0.15">
      <c r="A9" s="2"/>
      <c r="B9" s="41" t="s">
        <v>12</v>
      </c>
      <c r="C9" s="41"/>
      <c r="D9" s="41"/>
      <c r="E9" s="41"/>
      <c r="F9" s="41"/>
      <c r="G9" s="41"/>
      <c r="H9" s="41"/>
      <c r="I9" s="41" t="s">
        <v>13</v>
      </c>
      <c r="J9" s="41"/>
      <c r="K9" s="41"/>
      <c r="L9" s="41"/>
      <c r="M9" s="41"/>
      <c r="N9" s="41"/>
      <c r="O9" s="41"/>
      <c r="P9" s="41" t="s">
        <v>14</v>
      </c>
      <c r="Q9" s="41"/>
      <c r="R9" s="41"/>
      <c r="S9" s="41"/>
      <c r="T9" s="41"/>
      <c r="U9" s="41"/>
      <c r="V9" s="41"/>
      <c r="W9" s="41" t="s">
        <v>15</v>
      </c>
      <c r="X9" s="41"/>
      <c r="Y9" s="41"/>
      <c r="Z9" s="41"/>
      <c r="AA9" s="41"/>
      <c r="AB9" s="41"/>
      <c r="AC9" s="41"/>
      <c r="AD9" s="41" t="s">
        <v>16</v>
      </c>
      <c r="AE9" s="41"/>
      <c r="AF9" s="41"/>
      <c r="AG9" s="41"/>
      <c r="AH9" s="41"/>
      <c r="AI9" s="41"/>
      <c r="AJ9" s="41"/>
      <c r="AK9" s="3"/>
      <c r="AL9" s="41" t="s">
        <v>17</v>
      </c>
      <c r="AM9" s="41"/>
      <c r="AN9" s="41"/>
      <c r="AO9" s="41"/>
      <c r="AP9" s="41"/>
      <c r="AQ9" s="41"/>
      <c r="AR9" s="41"/>
      <c r="AS9" s="41"/>
      <c r="AT9" s="41" t="s">
        <v>18</v>
      </c>
      <c r="AU9" s="41"/>
      <c r="AV9" s="41"/>
      <c r="AW9" s="41"/>
      <c r="AX9" s="41"/>
      <c r="AY9" s="41"/>
      <c r="AZ9" s="41"/>
      <c r="BA9" s="41"/>
      <c r="BB9" s="41" t="s">
        <v>19</v>
      </c>
      <c r="BC9" s="41"/>
      <c r="BD9" s="41"/>
      <c r="BE9" s="41"/>
      <c r="BF9" s="41"/>
      <c r="BG9" s="41"/>
      <c r="BH9" s="41"/>
      <c r="BI9" s="41"/>
      <c r="BJ9" s="3"/>
      <c r="BK9" s="3"/>
      <c r="BL9" s="42" t="s">
        <v>20</v>
      </c>
      <c r="BM9" s="43"/>
      <c r="BN9" s="44" t="s">
        <v>21</v>
      </c>
      <c r="BO9" s="44"/>
      <c r="BP9" s="44"/>
      <c r="BQ9" s="44"/>
      <c r="BR9" s="44"/>
      <c r="BS9" s="44"/>
      <c r="BT9" s="44"/>
      <c r="BU9" s="44"/>
      <c r="BV9" s="44"/>
      <c r="BW9" s="44"/>
      <c r="BX9" s="44"/>
      <c r="BY9" s="45"/>
    </row>
    <row r="10" spans="1:78" ht="18.75" customHeight="1" x14ac:dyDescent="0.15">
      <c r="A10" s="2"/>
      <c r="B10" s="39" t="str">
        <f>データ!N6</f>
        <v>-</v>
      </c>
      <c r="C10" s="39"/>
      <c r="D10" s="39"/>
      <c r="E10" s="39"/>
      <c r="F10" s="39"/>
      <c r="G10" s="39"/>
      <c r="H10" s="39"/>
      <c r="I10" s="39" t="str">
        <f>データ!O6</f>
        <v>該当数値なし</v>
      </c>
      <c r="J10" s="39"/>
      <c r="K10" s="39"/>
      <c r="L10" s="39"/>
      <c r="M10" s="39"/>
      <c r="N10" s="39"/>
      <c r="O10" s="39"/>
      <c r="P10" s="39">
        <f>データ!P6</f>
        <v>56.05</v>
      </c>
      <c r="Q10" s="39"/>
      <c r="R10" s="39"/>
      <c r="S10" s="39"/>
      <c r="T10" s="39"/>
      <c r="U10" s="39"/>
      <c r="V10" s="39"/>
      <c r="W10" s="39">
        <f>データ!Q6</f>
        <v>100</v>
      </c>
      <c r="X10" s="39"/>
      <c r="Y10" s="39"/>
      <c r="Z10" s="39"/>
      <c r="AA10" s="39"/>
      <c r="AB10" s="39"/>
      <c r="AC10" s="39"/>
      <c r="AD10" s="40">
        <f>データ!R6</f>
        <v>3080</v>
      </c>
      <c r="AE10" s="40"/>
      <c r="AF10" s="40"/>
      <c r="AG10" s="40"/>
      <c r="AH10" s="40"/>
      <c r="AI10" s="40"/>
      <c r="AJ10" s="40"/>
      <c r="AK10" s="2"/>
      <c r="AL10" s="40">
        <f>データ!V6</f>
        <v>6066</v>
      </c>
      <c r="AM10" s="40"/>
      <c r="AN10" s="40"/>
      <c r="AO10" s="40"/>
      <c r="AP10" s="40"/>
      <c r="AQ10" s="40"/>
      <c r="AR10" s="40"/>
      <c r="AS10" s="40"/>
      <c r="AT10" s="39">
        <f>データ!W6</f>
        <v>2.3199999999999998</v>
      </c>
      <c r="AU10" s="39"/>
      <c r="AV10" s="39"/>
      <c r="AW10" s="39"/>
      <c r="AX10" s="39"/>
      <c r="AY10" s="39"/>
      <c r="AZ10" s="39"/>
      <c r="BA10" s="39"/>
      <c r="BB10" s="39">
        <f>データ!X6</f>
        <v>2614.66</v>
      </c>
      <c r="BC10" s="39"/>
      <c r="BD10" s="39"/>
      <c r="BE10" s="39"/>
      <c r="BF10" s="39"/>
      <c r="BG10" s="39"/>
      <c r="BH10" s="39"/>
      <c r="BI10" s="39"/>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24</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25</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2" t="s">
        <v>26</v>
      </c>
      <c r="BM14" s="33"/>
      <c r="BN14" s="33"/>
      <c r="BO14" s="33"/>
      <c r="BP14" s="33"/>
      <c r="BQ14" s="33"/>
      <c r="BR14" s="33"/>
      <c r="BS14" s="33"/>
      <c r="BT14" s="33"/>
      <c r="BU14" s="33"/>
      <c r="BV14" s="33"/>
      <c r="BW14" s="33"/>
      <c r="BX14" s="33"/>
      <c r="BY14" s="33"/>
      <c r="BZ14" s="34"/>
    </row>
    <row r="15" spans="1:78" ht="13.5" customHeight="1" x14ac:dyDescent="0.15">
      <c r="A15" s="2"/>
      <c r="B15" s="29"/>
      <c r="C15" s="30"/>
      <c r="D15" s="30"/>
      <c r="E15" s="30"/>
      <c r="F15" s="30"/>
      <c r="G15" s="30"/>
      <c r="H15" s="30"/>
      <c r="I15" s="30"/>
      <c r="J15" s="30"/>
      <c r="K15" s="30"/>
      <c r="L15" s="30"/>
      <c r="M15" s="30"/>
      <c r="N15" s="30"/>
      <c r="O15" s="30"/>
      <c r="P15" s="30"/>
      <c r="Q15" s="30"/>
      <c r="R15" s="30"/>
      <c r="S15" s="30"/>
      <c r="T15" s="30"/>
      <c r="U15" s="30"/>
      <c r="V15" s="30"/>
      <c r="W15" s="30"/>
      <c r="X15" s="30"/>
      <c r="Y15" s="30"/>
      <c r="Z15" s="30"/>
      <c r="AA15" s="30"/>
      <c r="AB15" s="30"/>
      <c r="AC15" s="30"/>
      <c r="AD15" s="30"/>
      <c r="AE15" s="30"/>
      <c r="AF15" s="30"/>
      <c r="AG15" s="30"/>
      <c r="AH15" s="30"/>
      <c r="AI15" s="30"/>
      <c r="AJ15" s="30"/>
      <c r="AK15" s="30"/>
      <c r="AL15" s="30"/>
      <c r="AM15" s="30"/>
      <c r="AN15" s="30"/>
      <c r="AO15" s="30"/>
      <c r="AP15" s="30"/>
      <c r="AQ15" s="30"/>
      <c r="AR15" s="30"/>
      <c r="AS15" s="30"/>
      <c r="AT15" s="30"/>
      <c r="AU15" s="30"/>
      <c r="AV15" s="30"/>
      <c r="AW15" s="30"/>
      <c r="AX15" s="30"/>
      <c r="AY15" s="30"/>
      <c r="AZ15" s="30"/>
      <c r="BA15" s="30"/>
      <c r="BB15" s="30"/>
      <c r="BC15" s="30"/>
      <c r="BD15" s="30"/>
      <c r="BE15" s="30"/>
      <c r="BF15" s="30"/>
      <c r="BG15" s="30"/>
      <c r="BH15" s="30"/>
      <c r="BI15" s="30"/>
      <c r="BJ15" s="31"/>
      <c r="BK15" s="2"/>
      <c r="BL15" s="35"/>
      <c r="BM15" s="36"/>
      <c r="BN15" s="36"/>
      <c r="BO15" s="36"/>
      <c r="BP15" s="36"/>
      <c r="BQ15" s="36"/>
      <c r="BR15" s="36"/>
      <c r="BS15" s="36"/>
      <c r="BT15" s="36"/>
      <c r="BU15" s="36"/>
      <c r="BV15" s="36"/>
      <c r="BW15" s="36"/>
      <c r="BX15" s="36"/>
      <c r="BY15" s="36"/>
      <c r="BZ15" s="37"/>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4" t="s">
        <v>116</v>
      </c>
      <c r="BM16" s="75"/>
      <c r="BN16" s="75"/>
      <c r="BO16" s="75"/>
      <c r="BP16" s="75"/>
      <c r="BQ16" s="75"/>
      <c r="BR16" s="75"/>
      <c r="BS16" s="75"/>
      <c r="BT16" s="75"/>
      <c r="BU16" s="75"/>
      <c r="BV16" s="75"/>
      <c r="BW16" s="75"/>
      <c r="BX16" s="75"/>
      <c r="BY16" s="75"/>
      <c r="BZ16" s="7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4"/>
      <c r="BM17" s="75"/>
      <c r="BN17" s="75"/>
      <c r="BO17" s="75"/>
      <c r="BP17" s="75"/>
      <c r="BQ17" s="75"/>
      <c r="BR17" s="75"/>
      <c r="BS17" s="75"/>
      <c r="BT17" s="75"/>
      <c r="BU17" s="75"/>
      <c r="BV17" s="75"/>
      <c r="BW17" s="75"/>
      <c r="BX17" s="75"/>
      <c r="BY17" s="75"/>
      <c r="BZ17" s="7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4"/>
      <c r="BM18" s="75"/>
      <c r="BN18" s="75"/>
      <c r="BO18" s="75"/>
      <c r="BP18" s="75"/>
      <c r="BQ18" s="75"/>
      <c r="BR18" s="75"/>
      <c r="BS18" s="75"/>
      <c r="BT18" s="75"/>
      <c r="BU18" s="75"/>
      <c r="BV18" s="75"/>
      <c r="BW18" s="75"/>
      <c r="BX18" s="75"/>
      <c r="BY18" s="75"/>
      <c r="BZ18" s="7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4"/>
      <c r="BM19" s="75"/>
      <c r="BN19" s="75"/>
      <c r="BO19" s="75"/>
      <c r="BP19" s="75"/>
      <c r="BQ19" s="75"/>
      <c r="BR19" s="75"/>
      <c r="BS19" s="75"/>
      <c r="BT19" s="75"/>
      <c r="BU19" s="75"/>
      <c r="BV19" s="75"/>
      <c r="BW19" s="75"/>
      <c r="BX19" s="75"/>
      <c r="BY19" s="75"/>
      <c r="BZ19" s="7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4"/>
      <c r="BM20" s="75"/>
      <c r="BN20" s="75"/>
      <c r="BO20" s="75"/>
      <c r="BP20" s="75"/>
      <c r="BQ20" s="75"/>
      <c r="BR20" s="75"/>
      <c r="BS20" s="75"/>
      <c r="BT20" s="75"/>
      <c r="BU20" s="75"/>
      <c r="BV20" s="75"/>
      <c r="BW20" s="75"/>
      <c r="BX20" s="75"/>
      <c r="BY20" s="75"/>
      <c r="BZ20" s="7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4"/>
      <c r="BM21" s="75"/>
      <c r="BN21" s="75"/>
      <c r="BO21" s="75"/>
      <c r="BP21" s="75"/>
      <c r="BQ21" s="75"/>
      <c r="BR21" s="75"/>
      <c r="BS21" s="75"/>
      <c r="BT21" s="75"/>
      <c r="BU21" s="75"/>
      <c r="BV21" s="75"/>
      <c r="BW21" s="75"/>
      <c r="BX21" s="75"/>
      <c r="BY21" s="75"/>
      <c r="BZ21" s="7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4"/>
      <c r="BM22" s="75"/>
      <c r="BN22" s="75"/>
      <c r="BO22" s="75"/>
      <c r="BP22" s="75"/>
      <c r="BQ22" s="75"/>
      <c r="BR22" s="75"/>
      <c r="BS22" s="75"/>
      <c r="BT22" s="75"/>
      <c r="BU22" s="75"/>
      <c r="BV22" s="75"/>
      <c r="BW22" s="75"/>
      <c r="BX22" s="75"/>
      <c r="BY22" s="75"/>
      <c r="BZ22" s="7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4"/>
      <c r="BM23" s="75"/>
      <c r="BN23" s="75"/>
      <c r="BO23" s="75"/>
      <c r="BP23" s="75"/>
      <c r="BQ23" s="75"/>
      <c r="BR23" s="75"/>
      <c r="BS23" s="75"/>
      <c r="BT23" s="75"/>
      <c r="BU23" s="75"/>
      <c r="BV23" s="75"/>
      <c r="BW23" s="75"/>
      <c r="BX23" s="75"/>
      <c r="BY23" s="75"/>
      <c r="BZ23" s="7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4"/>
      <c r="BM24" s="75"/>
      <c r="BN24" s="75"/>
      <c r="BO24" s="75"/>
      <c r="BP24" s="75"/>
      <c r="BQ24" s="75"/>
      <c r="BR24" s="75"/>
      <c r="BS24" s="75"/>
      <c r="BT24" s="75"/>
      <c r="BU24" s="75"/>
      <c r="BV24" s="75"/>
      <c r="BW24" s="75"/>
      <c r="BX24" s="75"/>
      <c r="BY24" s="75"/>
      <c r="BZ24" s="7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4"/>
      <c r="BM25" s="75"/>
      <c r="BN25" s="75"/>
      <c r="BO25" s="75"/>
      <c r="BP25" s="75"/>
      <c r="BQ25" s="75"/>
      <c r="BR25" s="75"/>
      <c r="BS25" s="75"/>
      <c r="BT25" s="75"/>
      <c r="BU25" s="75"/>
      <c r="BV25" s="75"/>
      <c r="BW25" s="75"/>
      <c r="BX25" s="75"/>
      <c r="BY25" s="75"/>
      <c r="BZ25" s="7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4"/>
      <c r="BM26" s="75"/>
      <c r="BN26" s="75"/>
      <c r="BO26" s="75"/>
      <c r="BP26" s="75"/>
      <c r="BQ26" s="75"/>
      <c r="BR26" s="75"/>
      <c r="BS26" s="75"/>
      <c r="BT26" s="75"/>
      <c r="BU26" s="75"/>
      <c r="BV26" s="75"/>
      <c r="BW26" s="75"/>
      <c r="BX26" s="75"/>
      <c r="BY26" s="75"/>
      <c r="BZ26" s="7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4"/>
      <c r="BM27" s="75"/>
      <c r="BN27" s="75"/>
      <c r="BO27" s="75"/>
      <c r="BP27" s="75"/>
      <c r="BQ27" s="75"/>
      <c r="BR27" s="75"/>
      <c r="BS27" s="75"/>
      <c r="BT27" s="75"/>
      <c r="BU27" s="75"/>
      <c r="BV27" s="75"/>
      <c r="BW27" s="75"/>
      <c r="BX27" s="75"/>
      <c r="BY27" s="75"/>
      <c r="BZ27" s="7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4"/>
      <c r="BM28" s="75"/>
      <c r="BN28" s="75"/>
      <c r="BO28" s="75"/>
      <c r="BP28" s="75"/>
      <c r="BQ28" s="75"/>
      <c r="BR28" s="75"/>
      <c r="BS28" s="75"/>
      <c r="BT28" s="75"/>
      <c r="BU28" s="75"/>
      <c r="BV28" s="75"/>
      <c r="BW28" s="75"/>
      <c r="BX28" s="75"/>
      <c r="BY28" s="75"/>
      <c r="BZ28" s="7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4"/>
      <c r="BM29" s="75"/>
      <c r="BN29" s="75"/>
      <c r="BO29" s="75"/>
      <c r="BP29" s="75"/>
      <c r="BQ29" s="75"/>
      <c r="BR29" s="75"/>
      <c r="BS29" s="75"/>
      <c r="BT29" s="75"/>
      <c r="BU29" s="75"/>
      <c r="BV29" s="75"/>
      <c r="BW29" s="75"/>
      <c r="BX29" s="75"/>
      <c r="BY29" s="75"/>
      <c r="BZ29" s="7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4"/>
      <c r="BM30" s="75"/>
      <c r="BN30" s="75"/>
      <c r="BO30" s="75"/>
      <c r="BP30" s="75"/>
      <c r="BQ30" s="75"/>
      <c r="BR30" s="75"/>
      <c r="BS30" s="75"/>
      <c r="BT30" s="75"/>
      <c r="BU30" s="75"/>
      <c r="BV30" s="75"/>
      <c r="BW30" s="75"/>
      <c r="BX30" s="75"/>
      <c r="BY30" s="75"/>
      <c r="BZ30" s="7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4"/>
      <c r="BM31" s="75"/>
      <c r="BN31" s="75"/>
      <c r="BO31" s="75"/>
      <c r="BP31" s="75"/>
      <c r="BQ31" s="75"/>
      <c r="BR31" s="75"/>
      <c r="BS31" s="75"/>
      <c r="BT31" s="75"/>
      <c r="BU31" s="75"/>
      <c r="BV31" s="75"/>
      <c r="BW31" s="75"/>
      <c r="BX31" s="75"/>
      <c r="BY31" s="75"/>
      <c r="BZ31" s="7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4"/>
      <c r="BM32" s="75"/>
      <c r="BN32" s="75"/>
      <c r="BO32" s="75"/>
      <c r="BP32" s="75"/>
      <c r="BQ32" s="75"/>
      <c r="BR32" s="75"/>
      <c r="BS32" s="75"/>
      <c r="BT32" s="75"/>
      <c r="BU32" s="75"/>
      <c r="BV32" s="75"/>
      <c r="BW32" s="75"/>
      <c r="BX32" s="75"/>
      <c r="BY32" s="75"/>
      <c r="BZ32" s="7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4"/>
      <c r="BM33" s="75"/>
      <c r="BN33" s="75"/>
      <c r="BO33" s="75"/>
      <c r="BP33" s="75"/>
      <c r="BQ33" s="75"/>
      <c r="BR33" s="75"/>
      <c r="BS33" s="75"/>
      <c r="BT33" s="75"/>
      <c r="BU33" s="75"/>
      <c r="BV33" s="75"/>
      <c r="BW33" s="75"/>
      <c r="BX33" s="75"/>
      <c r="BY33" s="75"/>
      <c r="BZ33" s="7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4"/>
      <c r="BM34" s="75"/>
      <c r="BN34" s="75"/>
      <c r="BO34" s="75"/>
      <c r="BP34" s="75"/>
      <c r="BQ34" s="75"/>
      <c r="BR34" s="75"/>
      <c r="BS34" s="75"/>
      <c r="BT34" s="75"/>
      <c r="BU34" s="75"/>
      <c r="BV34" s="75"/>
      <c r="BW34" s="75"/>
      <c r="BX34" s="75"/>
      <c r="BY34" s="75"/>
      <c r="BZ34" s="7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4"/>
      <c r="BM35" s="75"/>
      <c r="BN35" s="75"/>
      <c r="BO35" s="75"/>
      <c r="BP35" s="75"/>
      <c r="BQ35" s="75"/>
      <c r="BR35" s="75"/>
      <c r="BS35" s="75"/>
      <c r="BT35" s="75"/>
      <c r="BU35" s="75"/>
      <c r="BV35" s="75"/>
      <c r="BW35" s="75"/>
      <c r="BX35" s="75"/>
      <c r="BY35" s="75"/>
      <c r="BZ35" s="7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4"/>
      <c r="BM36" s="75"/>
      <c r="BN36" s="75"/>
      <c r="BO36" s="75"/>
      <c r="BP36" s="75"/>
      <c r="BQ36" s="75"/>
      <c r="BR36" s="75"/>
      <c r="BS36" s="75"/>
      <c r="BT36" s="75"/>
      <c r="BU36" s="75"/>
      <c r="BV36" s="75"/>
      <c r="BW36" s="75"/>
      <c r="BX36" s="75"/>
      <c r="BY36" s="75"/>
      <c r="BZ36" s="7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4"/>
      <c r="BM37" s="75"/>
      <c r="BN37" s="75"/>
      <c r="BO37" s="75"/>
      <c r="BP37" s="75"/>
      <c r="BQ37" s="75"/>
      <c r="BR37" s="75"/>
      <c r="BS37" s="75"/>
      <c r="BT37" s="75"/>
      <c r="BU37" s="75"/>
      <c r="BV37" s="75"/>
      <c r="BW37" s="75"/>
      <c r="BX37" s="75"/>
      <c r="BY37" s="75"/>
      <c r="BZ37" s="7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4"/>
      <c r="BM38" s="75"/>
      <c r="BN38" s="75"/>
      <c r="BO38" s="75"/>
      <c r="BP38" s="75"/>
      <c r="BQ38" s="75"/>
      <c r="BR38" s="75"/>
      <c r="BS38" s="75"/>
      <c r="BT38" s="75"/>
      <c r="BU38" s="75"/>
      <c r="BV38" s="75"/>
      <c r="BW38" s="75"/>
      <c r="BX38" s="75"/>
      <c r="BY38" s="75"/>
      <c r="BZ38" s="7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4"/>
      <c r="BM39" s="75"/>
      <c r="BN39" s="75"/>
      <c r="BO39" s="75"/>
      <c r="BP39" s="75"/>
      <c r="BQ39" s="75"/>
      <c r="BR39" s="75"/>
      <c r="BS39" s="75"/>
      <c r="BT39" s="75"/>
      <c r="BU39" s="75"/>
      <c r="BV39" s="75"/>
      <c r="BW39" s="75"/>
      <c r="BX39" s="75"/>
      <c r="BY39" s="75"/>
      <c r="BZ39" s="7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4"/>
      <c r="BM40" s="75"/>
      <c r="BN40" s="75"/>
      <c r="BO40" s="75"/>
      <c r="BP40" s="75"/>
      <c r="BQ40" s="75"/>
      <c r="BR40" s="75"/>
      <c r="BS40" s="75"/>
      <c r="BT40" s="75"/>
      <c r="BU40" s="75"/>
      <c r="BV40" s="75"/>
      <c r="BW40" s="75"/>
      <c r="BX40" s="75"/>
      <c r="BY40" s="75"/>
      <c r="BZ40" s="7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4"/>
      <c r="BM41" s="75"/>
      <c r="BN41" s="75"/>
      <c r="BO41" s="75"/>
      <c r="BP41" s="75"/>
      <c r="BQ41" s="75"/>
      <c r="BR41" s="75"/>
      <c r="BS41" s="75"/>
      <c r="BT41" s="75"/>
      <c r="BU41" s="75"/>
      <c r="BV41" s="75"/>
      <c r="BW41" s="75"/>
      <c r="BX41" s="75"/>
      <c r="BY41" s="75"/>
      <c r="BZ41" s="7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4"/>
      <c r="BM42" s="75"/>
      <c r="BN42" s="75"/>
      <c r="BO42" s="75"/>
      <c r="BP42" s="75"/>
      <c r="BQ42" s="75"/>
      <c r="BR42" s="75"/>
      <c r="BS42" s="75"/>
      <c r="BT42" s="75"/>
      <c r="BU42" s="75"/>
      <c r="BV42" s="75"/>
      <c r="BW42" s="75"/>
      <c r="BX42" s="75"/>
      <c r="BY42" s="75"/>
      <c r="BZ42" s="7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4"/>
      <c r="BM43" s="75"/>
      <c r="BN43" s="75"/>
      <c r="BO43" s="75"/>
      <c r="BP43" s="75"/>
      <c r="BQ43" s="75"/>
      <c r="BR43" s="75"/>
      <c r="BS43" s="75"/>
      <c r="BT43" s="75"/>
      <c r="BU43" s="75"/>
      <c r="BV43" s="75"/>
      <c r="BW43" s="75"/>
      <c r="BX43" s="75"/>
      <c r="BY43" s="75"/>
      <c r="BZ43" s="7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7"/>
      <c r="BM44" s="78"/>
      <c r="BN44" s="78"/>
      <c r="BO44" s="78"/>
      <c r="BP44" s="78"/>
      <c r="BQ44" s="78"/>
      <c r="BR44" s="78"/>
      <c r="BS44" s="78"/>
      <c r="BT44" s="78"/>
      <c r="BU44" s="78"/>
      <c r="BV44" s="78"/>
      <c r="BW44" s="78"/>
      <c r="BX44" s="78"/>
      <c r="BY44" s="78"/>
      <c r="BZ44" s="7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2" t="s">
        <v>27</v>
      </c>
      <c r="BM45" s="33"/>
      <c r="BN45" s="33"/>
      <c r="BO45" s="33"/>
      <c r="BP45" s="33"/>
      <c r="BQ45" s="33"/>
      <c r="BR45" s="33"/>
      <c r="BS45" s="33"/>
      <c r="BT45" s="33"/>
      <c r="BU45" s="33"/>
      <c r="BV45" s="33"/>
      <c r="BW45" s="33"/>
      <c r="BX45" s="33"/>
      <c r="BY45" s="33"/>
      <c r="BZ45" s="34"/>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5"/>
      <c r="BM46" s="36"/>
      <c r="BN46" s="36"/>
      <c r="BO46" s="36"/>
      <c r="BP46" s="36"/>
      <c r="BQ46" s="36"/>
      <c r="BR46" s="36"/>
      <c r="BS46" s="36"/>
      <c r="BT46" s="36"/>
      <c r="BU46" s="36"/>
      <c r="BV46" s="36"/>
      <c r="BW46" s="36"/>
      <c r="BX46" s="36"/>
      <c r="BY46" s="36"/>
      <c r="BZ46" s="37"/>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4" t="s">
        <v>117</v>
      </c>
      <c r="BM47" s="80"/>
      <c r="BN47" s="80"/>
      <c r="BO47" s="80"/>
      <c r="BP47" s="80"/>
      <c r="BQ47" s="80"/>
      <c r="BR47" s="80"/>
      <c r="BS47" s="80"/>
      <c r="BT47" s="80"/>
      <c r="BU47" s="80"/>
      <c r="BV47" s="80"/>
      <c r="BW47" s="80"/>
      <c r="BX47" s="80"/>
      <c r="BY47" s="80"/>
      <c r="BZ47" s="8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2"/>
      <c r="BM48" s="80"/>
      <c r="BN48" s="80"/>
      <c r="BO48" s="80"/>
      <c r="BP48" s="80"/>
      <c r="BQ48" s="80"/>
      <c r="BR48" s="80"/>
      <c r="BS48" s="80"/>
      <c r="BT48" s="80"/>
      <c r="BU48" s="80"/>
      <c r="BV48" s="80"/>
      <c r="BW48" s="80"/>
      <c r="BX48" s="80"/>
      <c r="BY48" s="80"/>
      <c r="BZ48" s="8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2"/>
      <c r="BM49" s="80"/>
      <c r="BN49" s="80"/>
      <c r="BO49" s="80"/>
      <c r="BP49" s="80"/>
      <c r="BQ49" s="80"/>
      <c r="BR49" s="80"/>
      <c r="BS49" s="80"/>
      <c r="BT49" s="80"/>
      <c r="BU49" s="80"/>
      <c r="BV49" s="80"/>
      <c r="BW49" s="80"/>
      <c r="BX49" s="80"/>
      <c r="BY49" s="80"/>
      <c r="BZ49" s="8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2"/>
      <c r="BM50" s="80"/>
      <c r="BN50" s="80"/>
      <c r="BO50" s="80"/>
      <c r="BP50" s="80"/>
      <c r="BQ50" s="80"/>
      <c r="BR50" s="80"/>
      <c r="BS50" s="80"/>
      <c r="BT50" s="80"/>
      <c r="BU50" s="80"/>
      <c r="BV50" s="80"/>
      <c r="BW50" s="80"/>
      <c r="BX50" s="80"/>
      <c r="BY50" s="80"/>
      <c r="BZ50" s="8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2"/>
      <c r="BM51" s="80"/>
      <c r="BN51" s="80"/>
      <c r="BO51" s="80"/>
      <c r="BP51" s="80"/>
      <c r="BQ51" s="80"/>
      <c r="BR51" s="80"/>
      <c r="BS51" s="80"/>
      <c r="BT51" s="80"/>
      <c r="BU51" s="80"/>
      <c r="BV51" s="80"/>
      <c r="BW51" s="80"/>
      <c r="BX51" s="80"/>
      <c r="BY51" s="80"/>
      <c r="BZ51" s="8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2"/>
      <c r="BM52" s="80"/>
      <c r="BN52" s="80"/>
      <c r="BO52" s="80"/>
      <c r="BP52" s="80"/>
      <c r="BQ52" s="80"/>
      <c r="BR52" s="80"/>
      <c r="BS52" s="80"/>
      <c r="BT52" s="80"/>
      <c r="BU52" s="80"/>
      <c r="BV52" s="80"/>
      <c r="BW52" s="80"/>
      <c r="BX52" s="80"/>
      <c r="BY52" s="80"/>
      <c r="BZ52" s="8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2"/>
      <c r="BM53" s="80"/>
      <c r="BN53" s="80"/>
      <c r="BO53" s="80"/>
      <c r="BP53" s="80"/>
      <c r="BQ53" s="80"/>
      <c r="BR53" s="80"/>
      <c r="BS53" s="80"/>
      <c r="BT53" s="80"/>
      <c r="BU53" s="80"/>
      <c r="BV53" s="80"/>
      <c r="BW53" s="80"/>
      <c r="BX53" s="80"/>
      <c r="BY53" s="80"/>
      <c r="BZ53" s="8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2"/>
      <c r="BM54" s="80"/>
      <c r="BN54" s="80"/>
      <c r="BO54" s="80"/>
      <c r="BP54" s="80"/>
      <c r="BQ54" s="80"/>
      <c r="BR54" s="80"/>
      <c r="BS54" s="80"/>
      <c r="BT54" s="80"/>
      <c r="BU54" s="80"/>
      <c r="BV54" s="80"/>
      <c r="BW54" s="80"/>
      <c r="BX54" s="80"/>
      <c r="BY54" s="80"/>
      <c r="BZ54" s="8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2"/>
      <c r="BM55" s="80"/>
      <c r="BN55" s="80"/>
      <c r="BO55" s="80"/>
      <c r="BP55" s="80"/>
      <c r="BQ55" s="80"/>
      <c r="BR55" s="80"/>
      <c r="BS55" s="80"/>
      <c r="BT55" s="80"/>
      <c r="BU55" s="80"/>
      <c r="BV55" s="80"/>
      <c r="BW55" s="80"/>
      <c r="BX55" s="80"/>
      <c r="BY55" s="80"/>
      <c r="BZ55" s="8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2"/>
      <c r="BM56" s="80"/>
      <c r="BN56" s="80"/>
      <c r="BO56" s="80"/>
      <c r="BP56" s="80"/>
      <c r="BQ56" s="80"/>
      <c r="BR56" s="80"/>
      <c r="BS56" s="80"/>
      <c r="BT56" s="80"/>
      <c r="BU56" s="80"/>
      <c r="BV56" s="80"/>
      <c r="BW56" s="80"/>
      <c r="BX56" s="80"/>
      <c r="BY56" s="80"/>
      <c r="BZ56" s="8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2"/>
      <c r="BM57" s="80"/>
      <c r="BN57" s="80"/>
      <c r="BO57" s="80"/>
      <c r="BP57" s="80"/>
      <c r="BQ57" s="80"/>
      <c r="BR57" s="80"/>
      <c r="BS57" s="80"/>
      <c r="BT57" s="80"/>
      <c r="BU57" s="80"/>
      <c r="BV57" s="80"/>
      <c r="BW57" s="80"/>
      <c r="BX57" s="80"/>
      <c r="BY57" s="80"/>
      <c r="BZ57" s="8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2"/>
      <c r="BM58" s="80"/>
      <c r="BN58" s="80"/>
      <c r="BO58" s="80"/>
      <c r="BP58" s="80"/>
      <c r="BQ58" s="80"/>
      <c r="BR58" s="80"/>
      <c r="BS58" s="80"/>
      <c r="BT58" s="80"/>
      <c r="BU58" s="80"/>
      <c r="BV58" s="80"/>
      <c r="BW58" s="80"/>
      <c r="BX58" s="80"/>
      <c r="BY58" s="80"/>
      <c r="BZ58" s="8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2"/>
      <c r="BM59" s="80"/>
      <c r="BN59" s="80"/>
      <c r="BO59" s="80"/>
      <c r="BP59" s="80"/>
      <c r="BQ59" s="80"/>
      <c r="BR59" s="80"/>
      <c r="BS59" s="80"/>
      <c r="BT59" s="80"/>
      <c r="BU59" s="80"/>
      <c r="BV59" s="80"/>
      <c r="BW59" s="80"/>
      <c r="BX59" s="80"/>
      <c r="BY59" s="80"/>
      <c r="BZ59" s="81"/>
    </row>
    <row r="60" spans="1:78" ht="13.5" customHeight="1" x14ac:dyDescent="0.15">
      <c r="A60" s="2"/>
      <c r="B60" s="29" t="s">
        <v>28</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0"/>
      <c r="AI60" s="30"/>
      <c r="AJ60" s="30"/>
      <c r="AK60" s="30"/>
      <c r="AL60" s="30"/>
      <c r="AM60" s="30"/>
      <c r="AN60" s="30"/>
      <c r="AO60" s="30"/>
      <c r="AP60" s="30"/>
      <c r="AQ60" s="30"/>
      <c r="AR60" s="30"/>
      <c r="AS60" s="30"/>
      <c r="AT60" s="30"/>
      <c r="AU60" s="30"/>
      <c r="AV60" s="30"/>
      <c r="AW60" s="30"/>
      <c r="AX60" s="30"/>
      <c r="AY60" s="30"/>
      <c r="AZ60" s="30"/>
      <c r="BA60" s="30"/>
      <c r="BB60" s="30"/>
      <c r="BC60" s="30"/>
      <c r="BD60" s="30"/>
      <c r="BE60" s="30"/>
      <c r="BF60" s="30"/>
      <c r="BG60" s="30"/>
      <c r="BH60" s="30"/>
      <c r="BI60" s="30"/>
      <c r="BJ60" s="31"/>
      <c r="BK60" s="2"/>
      <c r="BL60" s="82"/>
      <c r="BM60" s="80"/>
      <c r="BN60" s="80"/>
      <c r="BO60" s="80"/>
      <c r="BP60" s="80"/>
      <c r="BQ60" s="80"/>
      <c r="BR60" s="80"/>
      <c r="BS60" s="80"/>
      <c r="BT60" s="80"/>
      <c r="BU60" s="80"/>
      <c r="BV60" s="80"/>
      <c r="BW60" s="80"/>
      <c r="BX60" s="80"/>
      <c r="BY60" s="80"/>
      <c r="BZ60" s="81"/>
    </row>
    <row r="61" spans="1:78" ht="13.5" customHeight="1" x14ac:dyDescent="0.15">
      <c r="A61" s="2"/>
      <c r="B61" s="29"/>
      <c r="C61" s="30"/>
      <c r="D61" s="30"/>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0"/>
      <c r="AL61" s="30"/>
      <c r="AM61" s="30"/>
      <c r="AN61" s="30"/>
      <c r="AO61" s="30"/>
      <c r="AP61" s="30"/>
      <c r="AQ61" s="30"/>
      <c r="AR61" s="30"/>
      <c r="AS61" s="30"/>
      <c r="AT61" s="30"/>
      <c r="AU61" s="30"/>
      <c r="AV61" s="30"/>
      <c r="AW61" s="30"/>
      <c r="AX61" s="30"/>
      <c r="AY61" s="30"/>
      <c r="AZ61" s="30"/>
      <c r="BA61" s="30"/>
      <c r="BB61" s="30"/>
      <c r="BC61" s="30"/>
      <c r="BD61" s="30"/>
      <c r="BE61" s="30"/>
      <c r="BF61" s="30"/>
      <c r="BG61" s="30"/>
      <c r="BH61" s="30"/>
      <c r="BI61" s="30"/>
      <c r="BJ61" s="31"/>
      <c r="BK61" s="2"/>
      <c r="BL61" s="82"/>
      <c r="BM61" s="80"/>
      <c r="BN61" s="80"/>
      <c r="BO61" s="80"/>
      <c r="BP61" s="80"/>
      <c r="BQ61" s="80"/>
      <c r="BR61" s="80"/>
      <c r="BS61" s="80"/>
      <c r="BT61" s="80"/>
      <c r="BU61" s="80"/>
      <c r="BV61" s="80"/>
      <c r="BW61" s="80"/>
      <c r="BX61" s="80"/>
      <c r="BY61" s="80"/>
      <c r="BZ61" s="8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2"/>
      <c r="BM62" s="80"/>
      <c r="BN62" s="80"/>
      <c r="BO62" s="80"/>
      <c r="BP62" s="80"/>
      <c r="BQ62" s="80"/>
      <c r="BR62" s="80"/>
      <c r="BS62" s="80"/>
      <c r="BT62" s="80"/>
      <c r="BU62" s="80"/>
      <c r="BV62" s="80"/>
      <c r="BW62" s="80"/>
      <c r="BX62" s="80"/>
      <c r="BY62" s="80"/>
      <c r="BZ62" s="8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2" t="s">
        <v>29</v>
      </c>
      <c r="BM64" s="33"/>
      <c r="BN64" s="33"/>
      <c r="BO64" s="33"/>
      <c r="BP64" s="33"/>
      <c r="BQ64" s="33"/>
      <c r="BR64" s="33"/>
      <c r="BS64" s="33"/>
      <c r="BT64" s="33"/>
      <c r="BU64" s="33"/>
      <c r="BV64" s="33"/>
      <c r="BW64" s="33"/>
      <c r="BX64" s="33"/>
      <c r="BY64" s="33"/>
      <c r="BZ64" s="34"/>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5"/>
      <c r="BM65" s="36"/>
      <c r="BN65" s="36"/>
      <c r="BO65" s="36"/>
      <c r="BP65" s="36"/>
      <c r="BQ65" s="36"/>
      <c r="BR65" s="36"/>
      <c r="BS65" s="36"/>
      <c r="BT65" s="36"/>
      <c r="BU65" s="36"/>
      <c r="BV65" s="36"/>
      <c r="BW65" s="36"/>
      <c r="BX65" s="36"/>
      <c r="BY65" s="36"/>
      <c r="BZ65" s="37"/>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4" t="s">
        <v>118</v>
      </c>
      <c r="BM66" s="75"/>
      <c r="BN66" s="75"/>
      <c r="BO66" s="75"/>
      <c r="BP66" s="75"/>
      <c r="BQ66" s="75"/>
      <c r="BR66" s="75"/>
      <c r="BS66" s="75"/>
      <c r="BT66" s="75"/>
      <c r="BU66" s="75"/>
      <c r="BV66" s="75"/>
      <c r="BW66" s="75"/>
      <c r="BX66" s="75"/>
      <c r="BY66" s="75"/>
      <c r="BZ66" s="7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4"/>
      <c r="BM67" s="75"/>
      <c r="BN67" s="75"/>
      <c r="BO67" s="75"/>
      <c r="BP67" s="75"/>
      <c r="BQ67" s="75"/>
      <c r="BR67" s="75"/>
      <c r="BS67" s="75"/>
      <c r="BT67" s="75"/>
      <c r="BU67" s="75"/>
      <c r="BV67" s="75"/>
      <c r="BW67" s="75"/>
      <c r="BX67" s="75"/>
      <c r="BY67" s="75"/>
      <c r="BZ67" s="7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4"/>
      <c r="BM68" s="75"/>
      <c r="BN68" s="75"/>
      <c r="BO68" s="75"/>
      <c r="BP68" s="75"/>
      <c r="BQ68" s="75"/>
      <c r="BR68" s="75"/>
      <c r="BS68" s="75"/>
      <c r="BT68" s="75"/>
      <c r="BU68" s="75"/>
      <c r="BV68" s="75"/>
      <c r="BW68" s="75"/>
      <c r="BX68" s="75"/>
      <c r="BY68" s="75"/>
      <c r="BZ68" s="7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4"/>
      <c r="BM69" s="75"/>
      <c r="BN69" s="75"/>
      <c r="BO69" s="75"/>
      <c r="BP69" s="75"/>
      <c r="BQ69" s="75"/>
      <c r="BR69" s="75"/>
      <c r="BS69" s="75"/>
      <c r="BT69" s="75"/>
      <c r="BU69" s="75"/>
      <c r="BV69" s="75"/>
      <c r="BW69" s="75"/>
      <c r="BX69" s="75"/>
      <c r="BY69" s="75"/>
      <c r="BZ69" s="7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4"/>
      <c r="BM70" s="75"/>
      <c r="BN70" s="75"/>
      <c r="BO70" s="75"/>
      <c r="BP70" s="75"/>
      <c r="BQ70" s="75"/>
      <c r="BR70" s="75"/>
      <c r="BS70" s="75"/>
      <c r="BT70" s="75"/>
      <c r="BU70" s="75"/>
      <c r="BV70" s="75"/>
      <c r="BW70" s="75"/>
      <c r="BX70" s="75"/>
      <c r="BY70" s="75"/>
      <c r="BZ70" s="7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4"/>
      <c r="BM71" s="75"/>
      <c r="BN71" s="75"/>
      <c r="BO71" s="75"/>
      <c r="BP71" s="75"/>
      <c r="BQ71" s="75"/>
      <c r="BR71" s="75"/>
      <c r="BS71" s="75"/>
      <c r="BT71" s="75"/>
      <c r="BU71" s="75"/>
      <c r="BV71" s="75"/>
      <c r="BW71" s="75"/>
      <c r="BX71" s="75"/>
      <c r="BY71" s="75"/>
      <c r="BZ71" s="7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4"/>
      <c r="BM72" s="75"/>
      <c r="BN72" s="75"/>
      <c r="BO72" s="75"/>
      <c r="BP72" s="75"/>
      <c r="BQ72" s="75"/>
      <c r="BR72" s="75"/>
      <c r="BS72" s="75"/>
      <c r="BT72" s="75"/>
      <c r="BU72" s="75"/>
      <c r="BV72" s="75"/>
      <c r="BW72" s="75"/>
      <c r="BX72" s="75"/>
      <c r="BY72" s="75"/>
      <c r="BZ72" s="7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4"/>
      <c r="BM73" s="75"/>
      <c r="BN73" s="75"/>
      <c r="BO73" s="75"/>
      <c r="BP73" s="75"/>
      <c r="BQ73" s="75"/>
      <c r="BR73" s="75"/>
      <c r="BS73" s="75"/>
      <c r="BT73" s="75"/>
      <c r="BU73" s="75"/>
      <c r="BV73" s="75"/>
      <c r="BW73" s="75"/>
      <c r="BX73" s="75"/>
      <c r="BY73" s="75"/>
      <c r="BZ73" s="7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4"/>
      <c r="BM74" s="75"/>
      <c r="BN74" s="75"/>
      <c r="BO74" s="75"/>
      <c r="BP74" s="75"/>
      <c r="BQ74" s="75"/>
      <c r="BR74" s="75"/>
      <c r="BS74" s="75"/>
      <c r="BT74" s="75"/>
      <c r="BU74" s="75"/>
      <c r="BV74" s="75"/>
      <c r="BW74" s="75"/>
      <c r="BX74" s="75"/>
      <c r="BY74" s="75"/>
      <c r="BZ74" s="7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4"/>
      <c r="BM75" s="75"/>
      <c r="BN75" s="75"/>
      <c r="BO75" s="75"/>
      <c r="BP75" s="75"/>
      <c r="BQ75" s="75"/>
      <c r="BR75" s="75"/>
      <c r="BS75" s="75"/>
      <c r="BT75" s="75"/>
      <c r="BU75" s="75"/>
      <c r="BV75" s="75"/>
      <c r="BW75" s="75"/>
      <c r="BX75" s="75"/>
      <c r="BY75" s="75"/>
      <c r="BZ75" s="7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4"/>
      <c r="BM76" s="75"/>
      <c r="BN76" s="75"/>
      <c r="BO76" s="75"/>
      <c r="BP76" s="75"/>
      <c r="BQ76" s="75"/>
      <c r="BR76" s="75"/>
      <c r="BS76" s="75"/>
      <c r="BT76" s="75"/>
      <c r="BU76" s="75"/>
      <c r="BV76" s="75"/>
      <c r="BW76" s="75"/>
      <c r="BX76" s="75"/>
      <c r="BY76" s="75"/>
      <c r="BZ76" s="7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4"/>
      <c r="BM77" s="75"/>
      <c r="BN77" s="75"/>
      <c r="BO77" s="75"/>
      <c r="BP77" s="75"/>
      <c r="BQ77" s="75"/>
      <c r="BR77" s="75"/>
      <c r="BS77" s="75"/>
      <c r="BT77" s="75"/>
      <c r="BU77" s="75"/>
      <c r="BV77" s="75"/>
      <c r="BW77" s="75"/>
      <c r="BX77" s="75"/>
      <c r="BY77" s="75"/>
      <c r="BZ77" s="7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4"/>
      <c r="BM78" s="75"/>
      <c r="BN78" s="75"/>
      <c r="BO78" s="75"/>
      <c r="BP78" s="75"/>
      <c r="BQ78" s="75"/>
      <c r="BR78" s="75"/>
      <c r="BS78" s="75"/>
      <c r="BT78" s="75"/>
      <c r="BU78" s="75"/>
      <c r="BV78" s="75"/>
      <c r="BW78" s="75"/>
      <c r="BX78" s="75"/>
      <c r="BY78" s="75"/>
      <c r="BZ78" s="7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4"/>
      <c r="BM79" s="75"/>
      <c r="BN79" s="75"/>
      <c r="BO79" s="75"/>
      <c r="BP79" s="75"/>
      <c r="BQ79" s="75"/>
      <c r="BR79" s="75"/>
      <c r="BS79" s="75"/>
      <c r="BT79" s="75"/>
      <c r="BU79" s="75"/>
      <c r="BV79" s="75"/>
      <c r="BW79" s="75"/>
      <c r="BX79" s="75"/>
      <c r="BY79" s="75"/>
      <c r="BZ79" s="7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4"/>
      <c r="BM80" s="75"/>
      <c r="BN80" s="75"/>
      <c r="BO80" s="75"/>
      <c r="BP80" s="75"/>
      <c r="BQ80" s="75"/>
      <c r="BR80" s="75"/>
      <c r="BS80" s="75"/>
      <c r="BT80" s="75"/>
      <c r="BU80" s="75"/>
      <c r="BV80" s="75"/>
      <c r="BW80" s="75"/>
      <c r="BX80" s="75"/>
      <c r="BY80" s="75"/>
      <c r="BZ80" s="7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4"/>
      <c r="BM81" s="75"/>
      <c r="BN81" s="75"/>
      <c r="BO81" s="75"/>
      <c r="BP81" s="75"/>
      <c r="BQ81" s="75"/>
      <c r="BR81" s="75"/>
      <c r="BS81" s="75"/>
      <c r="BT81" s="75"/>
      <c r="BU81" s="75"/>
      <c r="BV81" s="75"/>
      <c r="BW81" s="75"/>
      <c r="BX81" s="75"/>
      <c r="BY81" s="75"/>
      <c r="BZ81" s="7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7"/>
      <c r="BM82" s="78"/>
      <c r="BN82" s="78"/>
      <c r="BO82" s="78"/>
      <c r="BP82" s="78"/>
      <c r="BQ82" s="78"/>
      <c r="BR82" s="78"/>
      <c r="BS82" s="78"/>
      <c r="BT82" s="78"/>
      <c r="BU82" s="78"/>
      <c r="BV82" s="78"/>
      <c r="BW82" s="78"/>
      <c r="BX82" s="78"/>
      <c r="BY82" s="78"/>
      <c r="BZ82" s="79"/>
    </row>
    <row r="83" spans="1:78" x14ac:dyDescent="0.15">
      <c r="C83" s="38" t="s">
        <v>30</v>
      </c>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c r="BJ83" s="3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【652.82】</v>
      </c>
      <c r="I86" s="12" t="str">
        <f>データ!CA6</f>
        <v>【97.61】</v>
      </c>
      <c r="J86" s="12" t="str">
        <f>データ!CL6</f>
        <v>【138.29】</v>
      </c>
      <c r="K86" s="12" t="str">
        <f>データ!CW6</f>
        <v>【59.10】</v>
      </c>
      <c r="L86" s="12" t="str">
        <f>データ!DH6</f>
        <v>【95.82】</v>
      </c>
      <c r="M86" s="12" t="s">
        <v>43</v>
      </c>
      <c r="N86" s="12" t="s">
        <v>43</v>
      </c>
      <c r="O86" s="12" t="str">
        <f>データ!EO6</f>
        <v>【0.23】</v>
      </c>
    </row>
  </sheetData>
  <sheetProtection algorithmName="SHA-512" hashValue="Mq7Ejwn6LfS4a8Ztp3FjdxCe9ZHPu/6FyQHrYfAMNjt03TeeyZnPzfqjU1wQBb4RSGfNIeEAt8iV9nBaoNiX3w==" saltValue="hJy5unsJfa0R66WXMylj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67" t="s">
        <v>54</v>
      </c>
      <c r="I3" s="68"/>
      <c r="J3" s="68"/>
      <c r="K3" s="68"/>
      <c r="L3" s="68"/>
      <c r="M3" s="68"/>
      <c r="N3" s="68"/>
      <c r="O3" s="68"/>
      <c r="P3" s="68"/>
      <c r="Q3" s="68"/>
      <c r="R3" s="68"/>
      <c r="S3" s="68"/>
      <c r="T3" s="68"/>
      <c r="U3" s="68"/>
      <c r="V3" s="68"/>
      <c r="W3" s="68"/>
      <c r="X3" s="69"/>
      <c r="Y3" s="73" t="s">
        <v>55</v>
      </c>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t="s">
        <v>28</v>
      </c>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row>
    <row r="4" spans="1:145" x14ac:dyDescent="0.15">
      <c r="A4" s="14" t="s">
        <v>56</v>
      </c>
      <c r="B4" s="16"/>
      <c r="C4" s="16"/>
      <c r="D4" s="16"/>
      <c r="E4" s="16"/>
      <c r="F4" s="16"/>
      <c r="G4" s="16"/>
      <c r="H4" s="70"/>
      <c r="I4" s="71"/>
      <c r="J4" s="71"/>
      <c r="K4" s="71"/>
      <c r="L4" s="71"/>
      <c r="M4" s="71"/>
      <c r="N4" s="71"/>
      <c r="O4" s="71"/>
      <c r="P4" s="71"/>
      <c r="Q4" s="71"/>
      <c r="R4" s="71"/>
      <c r="S4" s="71"/>
      <c r="T4" s="71"/>
      <c r="U4" s="71"/>
      <c r="V4" s="71"/>
      <c r="W4" s="71"/>
      <c r="X4" s="72"/>
      <c r="Y4" s="66" t="s">
        <v>57</v>
      </c>
      <c r="Z4" s="66"/>
      <c r="AA4" s="66"/>
      <c r="AB4" s="66"/>
      <c r="AC4" s="66"/>
      <c r="AD4" s="66"/>
      <c r="AE4" s="66"/>
      <c r="AF4" s="66"/>
      <c r="AG4" s="66"/>
      <c r="AH4" s="66"/>
      <c r="AI4" s="66"/>
      <c r="AJ4" s="66" t="s">
        <v>58</v>
      </c>
      <c r="AK4" s="66"/>
      <c r="AL4" s="66"/>
      <c r="AM4" s="66"/>
      <c r="AN4" s="66"/>
      <c r="AO4" s="66"/>
      <c r="AP4" s="66"/>
      <c r="AQ4" s="66"/>
      <c r="AR4" s="66"/>
      <c r="AS4" s="66"/>
      <c r="AT4" s="66"/>
      <c r="AU4" s="66" t="s">
        <v>59</v>
      </c>
      <c r="AV4" s="66"/>
      <c r="AW4" s="66"/>
      <c r="AX4" s="66"/>
      <c r="AY4" s="66"/>
      <c r="AZ4" s="66"/>
      <c r="BA4" s="66"/>
      <c r="BB4" s="66"/>
      <c r="BC4" s="66"/>
      <c r="BD4" s="66"/>
      <c r="BE4" s="66"/>
      <c r="BF4" s="66" t="s">
        <v>60</v>
      </c>
      <c r="BG4" s="66"/>
      <c r="BH4" s="66"/>
      <c r="BI4" s="66"/>
      <c r="BJ4" s="66"/>
      <c r="BK4" s="66"/>
      <c r="BL4" s="66"/>
      <c r="BM4" s="66"/>
      <c r="BN4" s="66"/>
      <c r="BO4" s="66"/>
      <c r="BP4" s="66"/>
      <c r="BQ4" s="66" t="s">
        <v>61</v>
      </c>
      <c r="BR4" s="66"/>
      <c r="BS4" s="66"/>
      <c r="BT4" s="66"/>
      <c r="BU4" s="66"/>
      <c r="BV4" s="66"/>
      <c r="BW4" s="66"/>
      <c r="BX4" s="66"/>
      <c r="BY4" s="66"/>
      <c r="BZ4" s="66"/>
      <c r="CA4" s="66"/>
      <c r="CB4" s="66" t="s">
        <v>62</v>
      </c>
      <c r="CC4" s="66"/>
      <c r="CD4" s="66"/>
      <c r="CE4" s="66"/>
      <c r="CF4" s="66"/>
      <c r="CG4" s="66"/>
      <c r="CH4" s="66"/>
      <c r="CI4" s="66"/>
      <c r="CJ4" s="66"/>
      <c r="CK4" s="66"/>
      <c r="CL4" s="66"/>
      <c r="CM4" s="66" t="s">
        <v>63</v>
      </c>
      <c r="CN4" s="66"/>
      <c r="CO4" s="66"/>
      <c r="CP4" s="66"/>
      <c r="CQ4" s="66"/>
      <c r="CR4" s="66"/>
      <c r="CS4" s="66"/>
      <c r="CT4" s="66"/>
      <c r="CU4" s="66"/>
      <c r="CV4" s="66"/>
      <c r="CW4" s="66"/>
      <c r="CX4" s="66" t="s">
        <v>64</v>
      </c>
      <c r="CY4" s="66"/>
      <c r="CZ4" s="66"/>
      <c r="DA4" s="66"/>
      <c r="DB4" s="66"/>
      <c r="DC4" s="66"/>
      <c r="DD4" s="66"/>
      <c r="DE4" s="66"/>
      <c r="DF4" s="66"/>
      <c r="DG4" s="66"/>
      <c r="DH4" s="66"/>
      <c r="DI4" s="66" t="s">
        <v>65</v>
      </c>
      <c r="DJ4" s="66"/>
      <c r="DK4" s="66"/>
      <c r="DL4" s="66"/>
      <c r="DM4" s="66"/>
      <c r="DN4" s="66"/>
      <c r="DO4" s="66"/>
      <c r="DP4" s="66"/>
      <c r="DQ4" s="66"/>
      <c r="DR4" s="66"/>
      <c r="DS4" s="66"/>
      <c r="DT4" s="66" t="s">
        <v>66</v>
      </c>
      <c r="DU4" s="66"/>
      <c r="DV4" s="66"/>
      <c r="DW4" s="66"/>
      <c r="DX4" s="66"/>
      <c r="DY4" s="66"/>
      <c r="DZ4" s="66"/>
      <c r="EA4" s="66"/>
      <c r="EB4" s="66"/>
      <c r="EC4" s="66"/>
      <c r="ED4" s="66"/>
      <c r="EE4" s="66" t="s">
        <v>67</v>
      </c>
      <c r="EF4" s="66"/>
      <c r="EG4" s="66"/>
      <c r="EH4" s="66"/>
      <c r="EI4" s="66"/>
      <c r="EJ4" s="66"/>
      <c r="EK4" s="66"/>
      <c r="EL4" s="66"/>
      <c r="EM4" s="66"/>
      <c r="EN4" s="66"/>
      <c r="EO4" s="66"/>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2022</v>
      </c>
      <c r="C6" s="19">
        <f t="shared" ref="C6:X6" si="3">C7</f>
        <v>105228</v>
      </c>
      <c r="D6" s="19">
        <f t="shared" si="3"/>
        <v>47</v>
      </c>
      <c r="E6" s="19">
        <f t="shared" si="3"/>
        <v>17</v>
      </c>
      <c r="F6" s="19">
        <f t="shared" si="3"/>
        <v>1</v>
      </c>
      <c r="G6" s="19">
        <f t="shared" si="3"/>
        <v>0</v>
      </c>
      <c r="H6" s="19" t="str">
        <f t="shared" si="3"/>
        <v>群馬県　明和町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56.05</v>
      </c>
      <c r="Q6" s="20">
        <f t="shared" si="3"/>
        <v>100</v>
      </c>
      <c r="R6" s="20">
        <f t="shared" si="3"/>
        <v>3080</v>
      </c>
      <c r="S6" s="20">
        <f t="shared" si="3"/>
        <v>10875</v>
      </c>
      <c r="T6" s="20">
        <f t="shared" si="3"/>
        <v>19.64</v>
      </c>
      <c r="U6" s="20">
        <f t="shared" si="3"/>
        <v>553.72</v>
      </c>
      <c r="V6" s="20">
        <f t="shared" si="3"/>
        <v>6066</v>
      </c>
      <c r="W6" s="20">
        <f t="shared" si="3"/>
        <v>2.3199999999999998</v>
      </c>
      <c r="X6" s="20">
        <f t="shared" si="3"/>
        <v>2614.66</v>
      </c>
      <c r="Y6" s="21">
        <f>IF(Y7="",NA(),Y7)</f>
        <v>100.14</v>
      </c>
      <c r="Z6" s="21">
        <f t="shared" ref="Z6:AH6" si="4">IF(Z7="",NA(),Z7)</f>
        <v>100.13</v>
      </c>
      <c r="AA6" s="21">
        <f t="shared" si="4"/>
        <v>100.01</v>
      </c>
      <c r="AB6" s="21">
        <f t="shared" si="4"/>
        <v>100.49</v>
      </c>
      <c r="AC6" s="21">
        <f t="shared" si="4"/>
        <v>94.97</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785.3</v>
      </c>
      <c r="BG6" s="21">
        <f t="shared" ref="BG6:BO6" si="7">IF(BG7="",NA(),BG7)</f>
        <v>665.58</v>
      </c>
      <c r="BH6" s="21">
        <f t="shared" si="7"/>
        <v>584.69000000000005</v>
      </c>
      <c r="BI6" s="21">
        <f t="shared" si="7"/>
        <v>155.79</v>
      </c>
      <c r="BJ6" s="20">
        <f t="shared" si="7"/>
        <v>0</v>
      </c>
      <c r="BK6" s="21">
        <f t="shared" si="7"/>
        <v>722.53</v>
      </c>
      <c r="BL6" s="21">
        <f t="shared" si="7"/>
        <v>1001.3</v>
      </c>
      <c r="BM6" s="21">
        <f t="shared" si="7"/>
        <v>1050.51</v>
      </c>
      <c r="BN6" s="21">
        <f t="shared" si="7"/>
        <v>1102.01</v>
      </c>
      <c r="BO6" s="21">
        <f t="shared" si="7"/>
        <v>987.36</v>
      </c>
      <c r="BP6" s="20" t="str">
        <f>IF(BP7="","",IF(BP7="-","【-】","【"&amp;SUBSTITUTE(TEXT(BP7,"#,##0.00"),"-","△")&amp;"】"))</f>
        <v>【652.82】</v>
      </c>
      <c r="BQ6" s="21">
        <f>IF(BQ7="",NA(),BQ7)</f>
        <v>100</v>
      </c>
      <c r="BR6" s="21">
        <f t="shared" ref="BR6:BZ6" si="8">IF(BR7="",NA(),BR7)</f>
        <v>100</v>
      </c>
      <c r="BS6" s="21">
        <f t="shared" si="8"/>
        <v>100</v>
      </c>
      <c r="BT6" s="21">
        <f t="shared" si="8"/>
        <v>100</v>
      </c>
      <c r="BU6" s="21">
        <f t="shared" si="8"/>
        <v>95.74</v>
      </c>
      <c r="BV6" s="21">
        <f t="shared" si="8"/>
        <v>74.61</v>
      </c>
      <c r="BW6" s="21">
        <f t="shared" si="8"/>
        <v>81.88</v>
      </c>
      <c r="BX6" s="21">
        <f t="shared" si="8"/>
        <v>82.65</v>
      </c>
      <c r="BY6" s="21">
        <f t="shared" si="8"/>
        <v>82.55</v>
      </c>
      <c r="BZ6" s="21">
        <f t="shared" si="8"/>
        <v>83.55</v>
      </c>
      <c r="CA6" s="20" t="str">
        <f>IF(CA7="","",IF(CA7="-","【-】","【"&amp;SUBSTITUTE(TEXT(CA7,"#,##0.00"),"-","△")&amp;"】"))</f>
        <v>【97.61】</v>
      </c>
      <c r="CB6" s="21">
        <f>IF(CB7="",NA(),CB7)</f>
        <v>171.53</v>
      </c>
      <c r="CC6" s="21">
        <f t="shared" ref="CC6:CK6" si="9">IF(CC7="",NA(),CC7)</f>
        <v>172.32</v>
      </c>
      <c r="CD6" s="21">
        <f t="shared" si="9"/>
        <v>171.73</v>
      </c>
      <c r="CE6" s="21">
        <f t="shared" si="9"/>
        <v>173.12</v>
      </c>
      <c r="CF6" s="21">
        <f t="shared" si="9"/>
        <v>179.67</v>
      </c>
      <c r="CG6" s="21">
        <f t="shared" si="9"/>
        <v>233.5</v>
      </c>
      <c r="CH6" s="21">
        <f t="shared" si="9"/>
        <v>187.55</v>
      </c>
      <c r="CI6" s="21">
        <f t="shared" si="9"/>
        <v>186.3</v>
      </c>
      <c r="CJ6" s="21">
        <f t="shared" si="9"/>
        <v>188.38</v>
      </c>
      <c r="CK6" s="21">
        <f t="shared" si="9"/>
        <v>185.98</v>
      </c>
      <c r="CL6" s="20" t="str">
        <f>IF(CL7="","",IF(CL7="-","【-】","【"&amp;SUBSTITUTE(TEXT(CL7,"#,##0.00"),"-","△")&amp;"】"))</f>
        <v>【138.29】</v>
      </c>
      <c r="CM6" s="21">
        <f>IF(CM7="",NA(),CM7)</f>
        <v>44.46</v>
      </c>
      <c r="CN6" s="21">
        <f t="shared" ref="CN6:CV6" si="10">IF(CN7="",NA(),CN7)</f>
        <v>46.17</v>
      </c>
      <c r="CO6" s="21">
        <f t="shared" si="10"/>
        <v>47.92</v>
      </c>
      <c r="CP6" s="21">
        <f t="shared" si="10"/>
        <v>47.08</v>
      </c>
      <c r="CQ6" s="21">
        <f t="shared" si="10"/>
        <v>48.75</v>
      </c>
      <c r="CR6" s="21">
        <f t="shared" si="10"/>
        <v>45.44</v>
      </c>
      <c r="CS6" s="21">
        <f t="shared" si="10"/>
        <v>50.94</v>
      </c>
      <c r="CT6" s="21">
        <f t="shared" si="10"/>
        <v>50.53</v>
      </c>
      <c r="CU6" s="21">
        <f t="shared" si="10"/>
        <v>51.42</v>
      </c>
      <c r="CV6" s="21">
        <f t="shared" si="10"/>
        <v>48.95</v>
      </c>
      <c r="CW6" s="20" t="str">
        <f>IF(CW7="","",IF(CW7="-","【-】","【"&amp;SUBSTITUTE(TEXT(CW7,"#,##0.00"),"-","△")&amp;"】"))</f>
        <v>【59.10】</v>
      </c>
      <c r="CX6" s="21">
        <f>IF(CX7="",NA(),CX7)</f>
        <v>73.91</v>
      </c>
      <c r="CY6" s="21">
        <f t="shared" ref="CY6:DG6" si="11">IF(CY7="",NA(),CY7)</f>
        <v>73.28</v>
      </c>
      <c r="CZ6" s="21">
        <f t="shared" si="11"/>
        <v>73.599999999999994</v>
      </c>
      <c r="DA6" s="21">
        <f t="shared" si="11"/>
        <v>74.89</v>
      </c>
      <c r="DB6" s="21">
        <f t="shared" si="11"/>
        <v>75.73</v>
      </c>
      <c r="DC6" s="21">
        <f t="shared" si="11"/>
        <v>65.97</v>
      </c>
      <c r="DD6" s="21">
        <f t="shared" si="11"/>
        <v>82.55</v>
      </c>
      <c r="DE6" s="21">
        <f t="shared" si="11"/>
        <v>82.08</v>
      </c>
      <c r="DF6" s="21">
        <f t="shared" si="11"/>
        <v>81.34</v>
      </c>
      <c r="DG6" s="21">
        <f t="shared" si="11"/>
        <v>81.14</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1.82</v>
      </c>
      <c r="EF6" s="21">
        <f t="shared" ref="EF6:EN6" si="14">IF(EF7="",NA(),EF7)</f>
        <v>0.89</v>
      </c>
      <c r="EG6" s="21">
        <f t="shared" si="14"/>
        <v>1.37</v>
      </c>
      <c r="EH6" s="21">
        <f t="shared" si="14"/>
        <v>1.34</v>
      </c>
      <c r="EI6" s="21">
        <f t="shared" si="14"/>
        <v>0.95</v>
      </c>
      <c r="EJ6" s="21">
        <f t="shared" si="14"/>
        <v>0.25</v>
      </c>
      <c r="EK6" s="21">
        <f t="shared" si="14"/>
        <v>0.15</v>
      </c>
      <c r="EL6" s="21">
        <f t="shared" si="14"/>
        <v>1.65</v>
      </c>
      <c r="EM6" s="21">
        <f t="shared" si="14"/>
        <v>0.14000000000000001</v>
      </c>
      <c r="EN6" s="21">
        <f t="shared" si="14"/>
        <v>0.08</v>
      </c>
      <c r="EO6" s="20" t="str">
        <f>IF(EO7="","",IF(EO7="-","【-】","【"&amp;SUBSTITUTE(TEXT(EO7,"#,##0.00"),"-","△")&amp;"】"))</f>
        <v>【0.23】</v>
      </c>
    </row>
    <row r="7" spans="1:145" s="22" customFormat="1" x14ac:dyDescent="0.15">
      <c r="A7" s="14"/>
      <c r="B7" s="23">
        <v>2022</v>
      </c>
      <c r="C7" s="23">
        <v>105228</v>
      </c>
      <c r="D7" s="23">
        <v>47</v>
      </c>
      <c r="E7" s="23">
        <v>17</v>
      </c>
      <c r="F7" s="23">
        <v>1</v>
      </c>
      <c r="G7" s="23">
        <v>0</v>
      </c>
      <c r="H7" s="23" t="s">
        <v>97</v>
      </c>
      <c r="I7" s="23" t="s">
        <v>98</v>
      </c>
      <c r="J7" s="23" t="s">
        <v>99</v>
      </c>
      <c r="K7" s="23" t="s">
        <v>100</v>
      </c>
      <c r="L7" s="23" t="s">
        <v>101</v>
      </c>
      <c r="M7" s="23" t="s">
        <v>102</v>
      </c>
      <c r="N7" s="24" t="s">
        <v>103</v>
      </c>
      <c r="O7" s="24" t="s">
        <v>104</v>
      </c>
      <c r="P7" s="24">
        <v>56.05</v>
      </c>
      <c r="Q7" s="24">
        <v>100</v>
      </c>
      <c r="R7" s="24">
        <v>3080</v>
      </c>
      <c r="S7" s="24">
        <v>10875</v>
      </c>
      <c r="T7" s="24">
        <v>19.64</v>
      </c>
      <c r="U7" s="24">
        <v>553.72</v>
      </c>
      <c r="V7" s="24">
        <v>6066</v>
      </c>
      <c r="W7" s="24">
        <v>2.3199999999999998</v>
      </c>
      <c r="X7" s="24">
        <v>2614.66</v>
      </c>
      <c r="Y7" s="24">
        <v>100.14</v>
      </c>
      <c r="Z7" s="24">
        <v>100.13</v>
      </c>
      <c r="AA7" s="24">
        <v>100.01</v>
      </c>
      <c r="AB7" s="24">
        <v>100.49</v>
      </c>
      <c r="AC7" s="24">
        <v>94.97</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785.3</v>
      </c>
      <c r="BG7" s="24">
        <v>665.58</v>
      </c>
      <c r="BH7" s="24">
        <v>584.69000000000005</v>
      </c>
      <c r="BI7" s="24">
        <v>155.79</v>
      </c>
      <c r="BJ7" s="24">
        <v>0</v>
      </c>
      <c r="BK7" s="24">
        <v>722.53</v>
      </c>
      <c r="BL7" s="24">
        <v>1001.3</v>
      </c>
      <c r="BM7" s="24">
        <v>1050.51</v>
      </c>
      <c r="BN7" s="24">
        <v>1102.01</v>
      </c>
      <c r="BO7" s="24">
        <v>987.36</v>
      </c>
      <c r="BP7" s="24">
        <v>652.82000000000005</v>
      </c>
      <c r="BQ7" s="24">
        <v>100</v>
      </c>
      <c r="BR7" s="24">
        <v>100</v>
      </c>
      <c r="BS7" s="24">
        <v>100</v>
      </c>
      <c r="BT7" s="24">
        <v>100</v>
      </c>
      <c r="BU7" s="24">
        <v>95.74</v>
      </c>
      <c r="BV7" s="24">
        <v>74.61</v>
      </c>
      <c r="BW7" s="24">
        <v>81.88</v>
      </c>
      <c r="BX7" s="24">
        <v>82.65</v>
      </c>
      <c r="BY7" s="24">
        <v>82.55</v>
      </c>
      <c r="BZ7" s="24">
        <v>83.55</v>
      </c>
      <c r="CA7" s="24">
        <v>97.61</v>
      </c>
      <c r="CB7" s="24">
        <v>171.53</v>
      </c>
      <c r="CC7" s="24">
        <v>172.32</v>
      </c>
      <c r="CD7" s="24">
        <v>171.73</v>
      </c>
      <c r="CE7" s="24">
        <v>173.12</v>
      </c>
      <c r="CF7" s="24">
        <v>179.67</v>
      </c>
      <c r="CG7" s="24">
        <v>233.5</v>
      </c>
      <c r="CH7" s="24">
        <v>187.55</v>
      </c>
      <c r="CI7" s="24">
        <v>186.3</v>
      </c>
      <c r="CJ7" s="24">
        <v>188.38</v>
      </c>
      <c r="CK7" s="24">
        <v>185.98</v>
      </c>
      <c r="CL7" s="24">
        <v>138.29</v>
      </c>
      <c r="CM7" s="24">
        <v>44.46</v>
      </c>
      <c r="CN7" s="24">
        <v>46.17</v>
      </c>
      <c r="CO7" s="24">
        <v>47.92</v>
      </c>
      <c r="CP7" s="24">
        <v>47.08</v>
      </c>
      <c r="CQ7" s="24">
        <v>48.75</v>
      </c>
      <c r="CR7" s="24">
        <v>45.44</v>
      </c>
      <c r="CS7" s="24">
        <v>50.94</v>
      </c>
      <c r="CT7" s="24">
        <v>50.53</v>
      </c>
      <c r="CU7" s="24">
        <v>51.42</v>
      </c>
      <c r="CV7" s="24">
        <v>48.95</v>
      </c>
      <c r="CW7" s="24">
        <v>59.1</v>
      </c>
      <c r="CX7" s="24">
        <v>73.91</v>
      </c>
      <c r="CY7" s="24">
        <v>73.28</v>
      </c>
      <c r="CZ7" s="24">
        <v>73.599999999999994</v>
      </c>
      <c r="DA7" s="24">
        <v>74.89</v>
      </c>
      <c r="DB7" s="24">
        <v>75.73</v>
      </c>
      <c r="DC7" s="24">
        <v>65.97</v>
      </c>
      <c r="DD7" s="24">
        <v>82.55</v>
      </c>
      <c r="DE7" s="24">
        <v>82.08</v>
      </c>
      <c r="DF7" s="24">
        <v>81.34</v>
      </c>
      <c r="DG7" s="24">
        <v>81.14</v>
      </c>
      <c r="DH7" s="24">
        <v>95.82</v>
      </c>
      <c r="DI7" s="24"/>
      <c r="DJ7" s="24"/>
      <c r="DK7" s="24"/>
      <c r="DL7" s="24"/>
      <c r="DM7" s="24"/>
      <c r="DN7" s="24"/>
      <c r="DO7" s="24"/>
      <c r="DP7" s="24"/>
      <c r="DQ7" s="24"/>
      <c r="DR7" s="24"/>
      <c r="DS7" s="24"/>
      <c r="DT7" s="24"/>
      <c r="DU7" s="24"/>
      <c r="DV7" s="24"/>
      <c r="DW7" s="24"/>
      <c r="DX7" s="24"/>
      <c r="DY7" s="24"/>
      <c r="DZ7" s="24"/>
      <c r="EA7" s="24"/>
      <c r="EB7" s="24"/>
      <c r="EC7" s="24"/>
      <c r="ED7" s="24"/>
      <c r="EE7" s="24">
        <v>1.82</v>
      </c>
      <c r="EF7" s="24">
        <v>0.89</v>
      </c>
      <c r="EG7" s="24">
        <v>1.37</v>
      </c>
      <c r="EH7" s="24">
        <v>1.34</v>
      </c>
      <c r="EI7" s="24">
        <v>0.95</v>
      </c>
      <c r="EJ7" s="24">
        <v>0.25</v>
      </c>
      <c r="EK7" s="24">
        <v>0.15</v>
      </c>
      <c r="EL7" s="24">
        <v>1.65</v>
      </c>
      <c r="EM7" s="24">
        <v>0.14000000000000001</v>
      </c>
      <c r="EN7" s="24">
        <v>0.08</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110</v>
      </c>
    </row>
    <row r="12" spans="1:145" x14ac:dyDescent="0.15">
      <c r="B12">
        <v>1</v>
      </c>
      <c r="C12">
        <v>1</v>
      </c>
      <c r="D12">
        <v>2</v>
      </c>
      <c r="E12">
        <v>3</v>
      </c>
      <c r="F12">
        <v>4</v>
      </c>
      <c r="G12" t="s">
        <v>111</v>
      </c>
    </row>
    <row r="13" spans="1:145" x14ac:dyDescent="0.15">
      <c r="B13" t="s">
        <v>112</v>
      </c>
      <c r="C13" t="s">
        <v>113</v>
      </c>
      <c r="D13" t="s">
        <v>114</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2024-01-22T09:57:11Z</cp:lastPrinted>
  <dcterms:created xsi:type="dcterms:W3CDTF">2023-12-12T02:46:48Z</dcterms:created>
  <dcterms:modified xsi:type="dcterms:W3CDTF">2024-01-31T04:51:03Z</dcterms:modified>
  <cp:category/>
</cp:coreProperties>
</file>