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19 甘楽町（■修正依頼中）\"/>
    </mc:Choice>
  </mc:AlternateContent>
  <xr:revisionPtr revIDLastSave="0" documentId="13_ncr:1_{017047CC-EE63-4FF7-BDC4-3C1F33F995E4}" xr6:coauthVersionLast="47" xr6:coauthVersionMax="47" xr10:uidLastSave="{00000000-0000-0000-0000-000000000000}"/>
  <workbookProtection workbookAlgorithmName="SHA-512" workbookHashValue="bNBxfLoPrjmZEbxzzvsZYwf0D+FAzjUlb7hIB+yjdpRmIrJo+gKQNUr3/rZ0XuSsYxQ/om3jKgoXMrTX2gZ2nQ==" workbookSaltValue="0eZmNOXBhseBULW47lo5n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W10" i="4" s="1"/>
  <c r="P6" i="5"/>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D10" i="4"/>
  <c r="P10" i="4"/>
  <c r="B10" i="4"/>
  <c r="AL8" i="4"/>
  <c r="P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<sst xmlns="http://schemas.openxmlformats.org/spreadsheetml/2006/main" count="241" uniqueCount="120">
  <si>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</si>
  <si>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</si>
  <si>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</si>
  <si>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</si>
  <si>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</si>
  <si>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</si>
  <si>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</si>
  <si>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</si>
  <si>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</si>
  <si>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</si>
  <si>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</si>
  <si>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</si>
  <si>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</si>
  <si>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</si>
  <si>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</si>
  <si>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</si>
  <si>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</si>
  <si>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</si>
  <si>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</si>
  <si>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</si>
  <si>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</si>
  <si>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</si>
  <si>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</si>
  <si>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</si>
  <si>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</si>
  <si>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</si>
  <si>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</si>
  <si>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</si>
  <si>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</si>
  <si>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</si>
  <si>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</si>
  <si>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</si>
  <si>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</si>
  <si>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</si>
  <si>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</si>
  <si>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</si>
  <si>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</si>
  <si>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</si>
  <si>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</si>
  <si>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</si>
  <si>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</si>
  <si>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</si>
  <si>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</si>
  <si>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</si>
  <si>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</si>
  <si>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</si>
  <si>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</si>
  <si>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</si>
  <si>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</si>
  <si>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</si>
  <si>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</si>
  <si>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</si>
  <si>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</si>
  <si>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</si>
  <si>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</si>
  <si>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</si>
  <si>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</si>
  <si>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</si>
  <si>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</si>
  <si>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</si>
  <si>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</si>
  <si>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</si>
  <si>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</si>
  <si>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</si>
  <si>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</si>
  <si>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</si>
  <si>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</si>
  <si>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</si>
  <si>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</si>
  <si>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</si>
  <si>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</si>
  <si>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</si>
  <si>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</si>
  <si>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</si>
  <si>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</si>
  <si>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</si>
  <si>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</si>
  <si>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</si>
  <si>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</si>
  <si>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</si>
  <si>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</si>
  <si>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</si>
  <si>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</si>
  <si>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</si>
  <si>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</si>
  <si>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</si>
  <si>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</si>
  <si>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</si>
  <si>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</si>
  <si>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</si>
  <si>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</si>
  <si>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</si>
  <si>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</si>
  <si>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</si>
  <si>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</si>
  <si>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</si>
  <si>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</si>
  <si>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</si>
  <si>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</si>
  <si>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</si>
  <si>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</si>
  <si>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</si>
  <si>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</si>
  <si>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</si>
  <si>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</si>
  <si>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</si>
  <si>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</si>
  <si>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</si>
  <si>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</si>
  <si>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</si>
  <si>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</si>
  <si>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</si>
  <si>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</si>
  <si>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</si>
  <si>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</si>
  <si>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</si>
  <si>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</si>
  <si>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②-
③令和３年度に比べ、改良・更新の管延長が僅かに増加したため管渠改善率が微増となった。</t>
    <rPh sb="7" eb="9">
      <t>レイワ</t>
    </rPh>
    <rPh sb="10" eb="11">
      <t>ネン</t>
    </rPh>
    <rPh sb="11" eb="12">
      <t>ド</t>
    </rPh>
    <rPh sb="13" eb="14">
      <t>クラ</t>
    </rPh>
    <rPh sb="16" eb="18">
      <t>カイリョウ</t>
    </rPh>
    <rPh sb="19" eb="21">
      <t>コウシン</t>
    </rPh>
    <rPh sb="22" eb="23">
      <t>カン</t>
    </rPh>
    <rPh sb="23" eb="25">
      <t>エンチョウ</t>
    </rPh>
    <rPh sb="26" eb="27">
      <t>ワズ</t>
    </rPh>
    <rPh sb="29" eb="31">
      <t>ゾウカ</t>
    </rPh>
    <rPh sb="35" eb="37">
      <t>カンキョ</t>
    </rPh>
    <rPh sb="37" eb="39">
      <t>カイゼン</t>
    </rPh>
    <rPh sb="39" eb="40">
      <t>リツ</t>
    </rPh>
    <rPh sb="41" eb="43">
      <t>ビゾウ</t>
    </rPh>
    <phoneticPr fontId="4"/>
  </si>
  <si>
    <t>本事業においては、管渠等の老朽化により修繕費が増加していくことやコロナウイルス感染症の影響が改善され増加した料金収入が、人口減少により減少していくことが見込まれる。また、起債の償還を一般会計からの繰入金により対応しているといった状況である。
　今後においては、接続推進を行い料金収入の減少を抑えていきたい。
　また、長寿命化、耐震化を含めた改築更新を効率的に進め、適切な維持管理とあわせた計画的なストックマネジメントの導入が課題となる。</t>
    <rPh sb="0" eb="1">
      <t>ホン</t>
    </rPh>
    <rPh sb="1" eb="3">
      <t>ジギョウ</t>
    </rPh>
    <rPh sb="9" eb="11">
      <t>カンキョ</t>
    </rPh>
    <rPh sb="11" eb="12">
      <t>トウ</t>
    </rPh>
    <rPh sb="13" eb="16">
      <t>ロウキュウカ</t>
    </rPh>
    <rPh sb="39" eb="42">
      <t>カンセンショウ</t>
    </rPh>
    <rPh sb="212" eb="214">
      <t>カダイ</t>
    </rPh>
    <phoneticPr fontId="4"/>
  </si>
  <si>
    <r>
      <t>➀コロナウイルス感染症の影響が弱まり料金収入が増加した。
②-
③-
④地方債残高をすべて一般会計からの繰入金で賄っているため計上されない。
⑤コロナウイルス感染症の影響が弱まり料金収入が増加し、汚水処理費も少し減少したことにより経費回収率が増加した。
⑥汚水処理費、年間有収水量ともに減少したが僅かに年間有収水量の方が多く減少したため汚水処理原価は微増となった。
⑦本事業は、県営の処理施設で処理を行うため、施設利用率は算定されない。
⑧人口減少により区域内人口も水洗便所設置済人口も減少したが、</t>
    </r>
    <r>
      <rPr>
        <sz val="11"/>
        <rFont val="ＭＳ ゴシック"/>
        <family val="3"/>
        <charset val="128"/>
      </rPr>
      <t>区域内人口</t>
    </r>
    <r>
      <rPr>
        <sz val="11"/>
        <color theme="1"/>
        <rFont val="ＭＳ ゴシック"/>
        <family val="3"/>
        <charset val="128"/>
      </rPr>
      <t>の方が多く減少したため水洗化率は増加した。</t>
    </r>
    <rPh sb="8" eb="11">
      <t>カンセンショウ</t>
    </rPh>
    <rPh sb="12" eb="14">
      <t>エイキョウ</t>
    </rPh>
    <rPh sb="15" eb="16">
      <t>ヨワ</t>
    </rPh>
    <rPh sb="18" eb="20">
      <t>リョウキン</t>
    </rPh>
    <rPh sb="20" eb="22">
      <t>シュウニュウ</t>
    </rPh>
    <rPh sb="23" eb="25">
      <t>ゾウカ</t>
    </rPh>
    <rPh sb="36" eb="39">
      <t>チホウサイ</t>
    </rPh>
    <rPh sb="39" eb="41">
      <t>ザンダカ</t>
    </rPh>
    <rPh sb="45" eb="47">
      <t>イッパン</t>
    </rPh>
    <rPh sb="47" eb="49">
      <t>カイケイ</t>
    </rPh>
    <rPh sb="52" eb="54">
      <t>クリイレ</t>
    </rPh>
    <rPh sb="54" eb="55">
      <t>キン</t>
    </rPh>
    <rPh sb="56" eb="57">
      <t>マカナ</t>
    </rPh>
    <rPh sb="63" eb="65">
      <t>ケイジョウ</t>
    </rPh>
    <rPh sb="79" eb="82">
      <t>カンセンショウ</t>
    </rPh>
    <rPh sb="83" eb="85">
      <t>エイキョウ</t>
    </rPh>
    <rPh sb="86" eb="87">
      <t>ヨワ</t>
    </rPh>
    <rPh sb="89" eb="91">
      <t>リョウキン</t>
    </rPh>
    <rPh sb="91" eb="93">
      <t>シュウニュウ</t>
    </rPh>
    <rPh sb="94" eb="96">
      <t>ゾウカ</t>
    </rPh>
    <rPh sb="98" eb="100">
      <t>オスイ</t>
    </rPh>
    <rPh sb="100" eb="102">
      <t>ショリ</t>
    </rPh>
    <rPh sb="102" eb="103">
      <t>ヒ</t>
    </rPh>
    <rPh sb="104" eb="105">
      <t>スコ</t>
    </rPh>
    <rPh sb="106" eb="108">
      <t>ゲンショウ</t>
    </rPh>
    <rPh sb="115" eb="117">
      <t>ケイヒ</t>
    </rPh>
    <rPh sb="117" eb="119">
      <t>カイシュウ</t>
    </rPh>
    <rPh sb="119" eb="120">
      <t>リツ</t>
    </rPh>
    <rPh sb="121" eb="123">
      <t>ゾウカ</t>
    </rPh>
    <rPh sb="128" eb="130">
      <t>オスイ</t>
    </rPh>
    <rPh sb="130" eb="132">
      <t>ショリ</t>
    </rPh>
    <rPh sb="132" eb="133">
      <t>ヒ</t>
    </rPh>
    <rPh sb="134" eb="136">
      <t>ネンカン</t>
    </rPh>
    <rPh sb="136" eb="138">
      <t>ユウシュウ</t>
    </rPh>
    <rPh sb="138" eb="140">
      <t>スイリョウ</t>
    </rPh>
    <rPh sb="143" eb="145">
      <t>ゲンショウ</t>
    </rPh>
    <rPh sb="148" eb="149">
      <t>ワズ</t>
    </rPh>
    <rPh sb="151" eb="153">
      <t>ネンカン</t>
    </rPh>
    <rPh sb="153" eb="155">
      <t>ユウシュウ</t>
    </rPh>
    <rPh sb="155" eb="157">
      <t>スイリョウ</t>
    </rPh>
    <rPh sb="158" eb="159">
      <t>ホウ</t>
    </rPh>
    <rPh sb="160" eb="161">
      <t>オオ</t>
    </rPh>
    <rPh sb="162" eb="164">
      <t>ゲンショウ</t>
    </rPh>
    <rPh sb="168" eb="170">
      <t>オスイ</t>
    </rPh>
    <rPh sb="170" eb="172">
      <t>ショリ</t>
    </rPh>
    <rPh sb="172" eb="174">
      <t>ゲンカ</t>
    </rPh>
    <rPh sb="175" eb="177">
      <t>ビゾウ</t>
    </rPh>
    <rPh sb="184" eb="185">
      <t>ホン</t>
    </rPh>
    <rPh sb="185" eb="187">
      <t>ジギョウ</t>
    </rPh>
    <rPh sb="189" eb="191">
      <t>ケンエイ</t>
    </rPh>
    <rPh sb="192" eb="194">
      <t>ショリ</t>
    </rPh>
    <rPh sb="194" eb="196">
      <t>シセツ</t>
    </rPh>
    <rPh sb="197" eb="199">
      <t>ショリ</t>
    </rPh>
    <rPh sb="200" eb="201">
      <t>オコナ</t>
    </rPh>
    <rPh sb="205" eb="207">
      <t>シセツ</t>
    </rPh>
    <rPh sb="249" eb="252">
      <t>クイキナイ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</si>
</sst>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1.83</c:v>
                </c:pt>
                <c:pt idx="2">
                  <c:v>1.83</c:v>
                </c:pt>
                <c:pt idx="3">
                  <c:v>0.17</c:v>
                </c:pt>
                <c:pt idx="4">
                  <c:v>0.19</c:v>
                </c:pt>
              </c:numCache>
            </c:numRef>
          </c:val>
          <c:extLst>
            <c:ext xmlns:c16="http://schemas.microsoft.com/office/drawing/2014/chart" uri="{C3380CC4-5D6E-409C-BE32-E72D297353CC}">
              <c16:uniqueId val="{00000000-8F08-4E05-A4ED-1DE7349A5A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8F08-4E05-A4ED-1DE7349A5A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19-4AC5-B6A1-5C1FF6A273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BF19-4AC5-B6A1-5C1FF6A273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88.52</c:v>
                </c:pt>
                <c:pt idx="1">
                  <c:v>90.61</c:v>
                </c:pt>
                <c:pt idx="2">
                  <c:v>89.42</c:v>
                </c:pt>
                <c:pt idx="3">
                  <c:v>88.97</c:v>
                </c:pt>
                <c:pt idx="4">
                  <c:v>90.37</c:v>
                </c:pt>
              </c:numCache>
            </c:numRef>
          </c:val>
          <c:extLst>
            <c:ext xmlns:c16="http://schemas.microsoft.com/office/drawing/2014/chart" uri="{C3380CC4-5D6E-409C-BE32-E72D297353CC}">
              <c16:uniqueId val="{00000000-723A-4390-928F-5C3460B17A6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723A-4390-928F-5C3460B17A6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94.64</c:v>
                </c:pt>
                <c:pt idx="1">
                  <c:v>94.75</c:v>
                </c:pt>
                <c:pt idx="2">
                  <c:v>92.23</c:v>
                </c:pt>
                <c:pt idx="3">
                  <c:v>88.6</c:v>
                </c:pt>
                <c:pt idx="4">
                  <c:v>90.67</c:v>
                </c:pt>
              </c:numCache>
            </c:numRef>
          </c:val>
          <c:extLst>
            <c:ext xmlns:c16="http://schemas.microsoft.com/office/drawing/2014/chart" uri="{C3380CC4-5D6E-409C-BE32-E72D297353CC}">
              <c16:uniqueId val="{00000000-5728-4E54-88E3-0F754BE24A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28-4E54-88E3-0F754BE24A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98-4C87-A356-9469C77ECE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98-4C87-A356-9469C77ECE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93-4F35-A580-6987C35A2D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93-4F35-A580-6987C35A2D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66-443D-83FE-814948F27E9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66-443D-83FE-814948F27E9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DE-443B-AA64-6F21C82CE5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DE-443B-AA64-6F21C82CE5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E6-4749-9C51-502075FFDE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FEE6-4749-9C51-502075FFDE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79.7</c:v>
                </c:pt>
                <c:pt idx="1">
                  <c:v>79.92</c:v>
                </c:pt>
                <c:pt idx="2">
                  <c:v>81.099999999999994</c:v>
                </c:pt>
                <c:pt idx="3">
                  <c:v>76.040000000000006</c:v>
                </c:pt>
                <c:pt idx="4">
                  <c:v>82.84</c:v>
                </c:pt>
              </c:numCache>
            </c:numRef>
          </c:val>
          <c:extLst>
            <c:ext xmlns:c16="http://schemas.microsoft.com/office/drawing/2014/chart" uri="{C3380CC4-5D6E-409C-BE32-E72D297353CC}">
              <c16:uniqueId val="{00000000-F878-4568-AF8A-AC12CE6A76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F878-4568-AF8A-AC12CE6A76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166.76</c:v>
                </c:pt>
                <c:pt idx="1">
                  <c:v>166.89</c:v>
                </c:pt>
                <c:pt idx="2">
                  <c:v>166.43</c:v>
                </c:pt>
                <c:pt idx="3">
                  <c:v>166.55</c:v>
                </c:pt>
                <c:pt idx="4">
                  <c:v>166.62</c:v>
                </c:pt>
              </c:numCache>
            </c:numRef>
          </c:val>
          <c:extLst>
            <c:ext xmlns:c16="http://schemas.microsoft.com/office/drawing/2014/chart" uri="{C3380CC4-5D6E-409C-BE32-E72D297353CC}">
              <c16:uniqueId val="{00000000-D412-443A-9CB0-1F7DB3D2BB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D412-443A-9CB0-1F7DB3D2BB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群馬県　甘楽町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12601</v>
      </c>
      <c r="AM8" s="45"/>
      <c r="AN8" s="45"/>
      <c r="AO8" s="45"/>
      <c r="AP8" s="45"/>
      <c r="AQ8" s="45"/>
      <c r="AR8" s="45"/>
      <c r="AS8" s="45"/>
      <c r="AT8" s="46">
        <f>データ!T6</f>
        <v>58.61</v>
      </c>
      <c r="AU8" s="46"/>
      <c r="AV8" s="46"/>
      <c r="AW8" s="46"/>
      <c r="AX8" s="46"/>
      <c r="AY8" s="46"/>
      <c r="AZ8" s="46"/>
      <c r="BA8" s="46"/>
      <c r="BB8" s="46">
        <f>データ!U6</f>
        <v>215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40.4</v>
      </c>
      <c r="Q10" s="46"/>
      <c r="R10" s="46"/>
      <c r="S10" s="46"/>
      <c r="T10" s="46"/>
      <c r="U10" s="46"/>
      <c r="V10" s="46"/>
      <c r="W10" s="46">
        <f>データ!Q6</f>
        <v>74.27</v>
      </c>
      <c r="X10" s="46"/>
      <c r="Y10" s="46"/>
      <c r="Z10" s="46"/>
      <c r="AA10" s="46"/>
      <c r="AB10" s="46"/>
      <c r="AC10" s="46"/>
      <c r="AD10" s="45">
        <f>データ!R6</f>
        <v>2475</v>
      </c>
      <c r="AE10" s="45"/>
      <c r="AF10" s="45"/>
      <c r="AG10" s="45"/>
      <c r="AH10" s="45"/>
      <c r="AI10" s="45"/>
      <c r="AJ10" s="45"/>
      <c r="AK10" s="2"/>
      <c r="AL10" s="45">
        <f>データ!V6</f>
        <v>5065</v>
      </c>
      <c r="AM10" s="45"/>
      <c r="AN10" s="45"/>
      <c r="AO10" s="45"/>
      <c r="AP10" s="45"/>
      <c r="AQ10" s="45"/>
      <c r="AR10" s="45"/>
      <c r="AS10" s="45"/>
      <c r="AT10" s="46">
        <f>データ!W6</f>
        <v>2.29</v>
      </c>
      <c r="AU10" s="46"/>
      <c r="AV10" s="46"/>
      <c r="AW10" s="46"/>
      <c r="AX10" s="46"/>
      <c r="AY10" s="46"/>
      <c r="AZ10" s="46"/>
      <c r="BA10" s="46"/>
      <c r="BB10" s="46">
        <f>データ!X6</f>
        <v>2211.79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45</v>
      </c>
      <c r="O86" s="12" t="str">
        <f>データ!EO6</f>
        <v>【0.23】</v>
      </c>
    </row>
  </sheetData>
  <sheetProtection algorithmName="SHA-512" hashValue="AZ5n74sOEcjyawBMmicCHJ/YSTLkVIs+5Ct7veOww2rMxJndir9DBeXNnStCP1N5L19cNY5HgsDry3MmD86/Cw==" saltValue="+g2t8pm0rzCpAuP/08zF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103845</v>
      </c>
      <c r="D6" s="19">
        <f t="shared" si="3"/>
        <v>47</v>
      </c>
      <c r="E6" s="19">
        <f t="shared" si="3"/>
        <v>17</v>
      </c>
      <c r="F6" s="19">
        <f t="shared" si="3"/>
        <v>1</v>
      </c>
      <c r="G6" s="19">
        <f t="shared" si="3"/>
        <v>0</v>
      </c>
      <c r="H6" s="19" t="str">
        <f t="shared" si="3"/>
        <v>群馬県　甘楽町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40.4</v>
      </c>
      <c r="Q6" s="20">
        <f t="shared" si="3"/>
        <v>74.27</v>
      </c>
      <c r="R6" s="20">
        <f t="shared" si="3"/>
        <v>2475</v>
      </c>
      <c r="S6" s="20">
        <f t="shared" si="3"/>
        <v>12601</v>
      </c>
      <c r="T6" s="20">
        <f t="shared" si="3"/>
        <v>58.61</v>
      </c>
      <c r="U6" s="20">
        <f t="shared" si="3"/>
        <v>215</v>
      </c>
      <c r="V6" s="20">
        <f t="shared" si="3"/>
        <v>5065</v>
      </c>
      <c r="W6" s="20">
        <f t="shared" si="3"/>
        <v>2.29</v>
      </c>
      <c r="X6" s="20">
        <f t="shared" si="3"/>
        <v>2211.79</v>
      </c>
      <c r="Y6" s="21">
        <f>IF(Y7="",NA(),Y7)</f>
        <v>94.64</v>
      </c>
      <c r="Z6" s="21">
        <f t="shared" ref="Z6:AH6" si="4">IF(Z7="",NA(),Z7)</f>
        <v>94.75</v>
      </c>
      <c r="AA6" s="21">
        <f t="shared" si="4"/>
        <v>92.23</v>
      </c>
      <c r="AB6" s="21">
        <f t="shared" si="4"/>
        <v>88.6</v>
      </c>
      <c r="AC6" s="21">
        <f t="shared" si="4"/>
        <v>90.67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79.7</v>
      </c>
      <c r="BR6" s="21">
        <f t="shared" ref="BR6:BZ6" si="8">IF(BR7="",NA(),BR7)</f>
        <v>79.92</v>
      </c>
      <c r="BS6" s="21">
        <f t="shared" si="8"/>
        <v>81.099999999999994</v>
      </c>
      <c r="BT6" s="21">
        <f t="shared" si="8"/>
        <v>76.040000000000006</v>
      </c>
      <c r="BU6" s="21">
        <f t="shared" si="8"/>
        <v>82.84</v>
      </c>
      <c r="BV6" s="21">
        <f t="shared" si="8"/>
        <v>78.92</v>
      </c>
      <c r="BW6" s="21">
        <f t="shared" si="8"/>
        <v>74.17</v>
      </c>
      <c r="BX6" s="21">
        <f t="shared" si="8"/>
        <v>79.77</v>
      </c>
      <c r="BY6" s="21">
        <f t="shared" si="8"/>
        <v>79.63</v>
      </c>
      <c r="BZ6" s="21">
        <f t="shared" si="8"/>
        <v>76.78</v>
      </c>
      <c r="CA6" s="20" t="str">
        <f>IF(CA7="","",IF(CA7="-","【-】","【"&amp;SUBSTITUTE(TEXT(CA7,"#,##0.00"),"-","△")&amp;"】"))</f>
        <v>【97.61】</v>
      </c>
      <c r="CB6" s="21">
        <f>IF(CB7="",NA(),CB7)</f>
        <v>166.76</v>
      </c>
      <c r="CC6" s="21">
        <f t="shared" ref="CC6:CK6" si="9">IF(CC7="",NA(),CC7)</f>
        <v>166.89</v>
      </c>
      <c r="CD6" s="21">
        <f t="shared" si="9"/>
        <v>166.43</v>
      </c>
      <c r="CE6" s="21">
        <f t="shared" si="9"/>
        <v>166.55</v>
      </c>
      <c r="CF6" s="21">
        <f t="shared" si="9"/>
        <v>166.62</v>
      </c>
      <c r="CG6" s="21">
        <f t="shared" si="9"/>
        <v>220.31</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49.68</v>
      </c>
      <c r="CS6" s="21">
        <f t="shared" si="10"/>
        <v>49.27</v>
      </c>
      <c r="CT6" s="21">
        <f t="shared" si="10"/>
        <v>49.47</v>
      </c>
      <c r="CU6" s="21">
        <f t="shared" si="10"/>
        <v>48.19</v>
      </c>
      <c r="CV6" s="21">
        <f t="shared" si="10"/>
        <v>47.32</v>
      </c>
      <c r="CW6" s="20" t="str">
        <f>IF(CW7="","",IF(CW7="-","【-】","【"&amp;SUBSTITUTE(TEXT(CW7,"#,##0.00"),"-","△")&amp;"】"))</f>
        <v>【59.10】</v>
      </c>
      <c r="CX6" s="21">
        <f>IF(CX7="",NA(),CX7)</f>
        <v>88.52</v>
      </c>
      <c r="CY6" s="21">
        <f t="shared" ref="CY6:DG6" si="11">IF(CY7="",NA(),CY7)</f>
        <v>90.61</v>
      </c>
      <c r="CZ6" s="21">
        <f t="shared" si="11"/>
        <v>89.42</v>
      </c>
      <c r="DA6" s="21">
        <f t="shared" si="11"/>
        <v>88.97</v>
      </c>
      <c r="DB6" s="21">
        <f t="shared" si="11"/>
        <v>90.37</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1.83</v>
      </c>
      <c r="EG6" s="21">
        <f t="shared" si="14"/>
        <v>1.83</v>
      </c>
      <c r="EH6" s="21">
        <f t="shared" si="14"/>
        <v>0.17</v>
      </c>
      <c r="EI6" s="21">
        <f t="shared" si="14"/>
        <v>0.19</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2">
      <c r="A7" s="14"/>
      <c r="B7" s="23">
        <v>2022</v>
      </c>
      <c r="C7" s="23">
        <v>103845</v>
      </c>
      <c r="D7" s="23">
        <v>47</v>
      </c>
      <c r="E7" s="23">
        <v>17</v>
      </c>
      <c r="F7" s="23">
        <v>1</v>
      </c>
      <c r="G7" s="23">
        <v>0</v>
      </c>
      <c r="H7" s="23" t="s">
        <v>99</v>
      </c>
      <c r="I7" s="23" t="s">
        <v>100</v>
      </c>
      <c r="J7" s="23" t="s">
        <v>101</v>
      </c>
      <c r="K7" s="23" t="s">
        <v>102</v>
      </c>
      <c r="L7" s="23" t="s">
        <v>103</v>
      </c>
      <c r="M7" s="23" t="s">
        <v>104</v>
      </c>
      <c r="N7" s="24" t="s">
        <v>105</v>
      </c>
      <c r="O7" s="24" t="s">
        <v>106</v>
      </c>
      <c r="P7" s="24">
        <v>40.4</v>
      </c>
      <c r="Q7" s="24">
        <v>74.27</v>
      </c>
      <c r="R7" s="24">
        <v>2475</v>
      </c>
      <c r="S7" s="24">
        <v>12601</v>
      </c>
      <c r="T7" s="24">
        <v>58.61</v>
      </c>
      <c r="U7" s="24">
        <v>215</v>
      </c>
      <c r="V7" s="24">
        <v>5065</v>
      </c>
      <c r="W7" s="24">
        <v>2.29</v>
      </c>
      <c r="X7" s="24">
        <v>2211.79</v>
      </c>
      <c r="Y7" s="24">
        <v>94.64</v>
      </c>
      <c r="Z7" s="24">
        <v>94.75</v>
      </c>
      <c r="AA7" s="24">
        <v>92.23</v>
      </c>
      <c r="AB7" s="24">
        <v>88.6</v>
      </c>
      <c r="AC7" s="24">
        <v>90.67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1048.23</v>
      </c>
      <c r="BL7" s="24">
        <v>1130.42</v>
      </c>
      <c r="BM7" s="24">
        <v>1245.0999999999999</v>
      </c>
      <c r="BN7" s="24">
        <v>1108.8</v>
      </c>
      <c r="BO7" s="24">
        <v>1194.56</v>
      </c>
      <c r="BP7" s="24">
        <v>652.82000000000005</v>
      </c>
      <c r="BQ7" s="24">
        <v>79.7</v>
      </c>
      <c r="BR7" s="24">
        <v>79.92</v>
      </c>
      <c r="BS7" s="24">
        <v>81.099999999999994</v>
      </c>
      <c r="BT7" s="24">
        <v>76.040000000000006</v>
      </c>
      <c r="BU7" s="24">
        <v>82.84</v>
      </c>
      <c r="BV7" s="24">
        <v>78.92</v>
      </c>
      <c r="BW7" s="24">
        <v>74.17</v>
      </c>
      <c r="BX7" s="24">
        <v>79.77</v>
      </c>
      <c r="BY7" s="24">
        <v>79.63</v>
      </c>
      <c r="BZ7" s="24">
        <v>76.78</v>
      </c>
      <c r="CA7" s="24">
        <v>97.61</v>
      </c>
      <c r="CB7" s="24">
        <v>166.76</v>
      </c>
      <c r="CC7" s="24">
        <v>166.89</v>
      </c>
      <c r="CD7" s="24">
        <v>166.43</v>
      </c>
      <c r="CE7" s="24">
        <v>166.55</v>
      </c>
      <c r="CF7" s="24">
        <v>166.62</v>
      </c>
      <c r="CG7" s="24">
        <v>220.31</v>
      </c>
      <c r="CH7" s="24">
        <v>230.95</v>
      </c>
      <c r="CI7" s="24">
        <v>214.56</v>
      </c>
      <c r="CJ7" s="24">
        <v>213.66</v>
      </c>
      <c r="CK7" s="24">
        <v>224.31</v>
      </c>
      <c r="CL7" s="24">
        <v>138.29</v>
      </c>
      <c r="CM7" s="24" t="s">
        <v>105</v>
      </c>
      <c r="CN7" s="24" t="s">
        <v>105</v>
      </c>
      <c r="CO7" s="24" t="s">
        <v>105</v>
      </c>
      <c r="CP7" s="24" t="s">
        <v>105</v>
      </c>
      <c r="CQ7" s="24" t="s">
        <v>105</v>
      </c>
      <c r="CR7" s="24">
        <v>49.68</v>
      </c>
      <c r="CS7" s="24">
        <v>49.27</v>
      </c>
      <c r="CT7" s="24">
        <v>49.47</v>
      </c>
      <c r="CU7" s="24">
        <v>48.19</v>
      </c>
      <c r="CV7" s="24">
        <v>47.32</v>
      </c>
      <c r="CW7" s="24">
        <v>59.1</v>
      </c>
      <c r="CX7" s="24">
        <v>88.52</v>
      </c>
      <c r="CY7" s="24">
        <v>90.61</v>
      </c>
      <c r="CZ7" s="24">
        <v>89.42</v>
      </c>
      <c r="DA7" s="24">
        <v>88.97</v>
      </c>
      <c r="DB7" s="24">
        <v>90.37</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1.83</v>
      </c>
      <c r="EG7" s="24">
        <v>1.83</v>
      </c>
      <c r="EH7" s="24">
        <v>0.17</v>
      </c>
      <c r="EI7" s="24">
        <v>0.19</v>
      </c>
      <c r="EJ7" s="24">
        <v>0.12</v>
      </c>
      <c r="EK7" s="24">
        <v>0.1</v>
      </c>
      <c r="EL7" s="24">
        <v>0.32</v>
      </c>
      <c r="EM7" s="24">
        <v>0.1</v>
      </c>
      <c r="EN7" s="24">
        <v>0.09</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2023-12-12T02:46:44Z</dcterms:created>
  <dcterms:modified xsi:type="dcterms:W3CDTF">2024-02-08T02:04:13Z</dcterms:modified>
  <cp:category/>
</cp:coreProperties>
</file>