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08 渋川市●□■△◇\"/>
    </mc:Choice>
  </mc:AlternateContent>
  <xr:revisionPtr revIDLastSave="0" documentId="13_ncr:1_{72B505E8-1618-47B5-8B6B-BF5911C0C0BC}" xr6:coauthVersionLast="47" xr6:coauthVersionMax="47" xr10:uidLastSave="{00000000-0000-0000-0000-000000000000}"/>
  <workbookProtection workbookAlgorithmName="SHA-512" workbookHashValue="GpM/UE0kt5lI2c6THL3UOxp+RUkaKleuqolzjCZBwWRwc8BmuoKi7FiWnB/Z3cLhOCfIErCYsKaPVjF6+IuFZg==" workbookSaltValue="Cso+NA1sJCn47VHUm7WKxg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G85" i="4"/>
  <c r="AD10" i="4"/>
  <c r="W10" i="4"/>
  <c r="BB8" i="4"/>
  <c r="AD8" i="4"/>
  <c r="I8" i="4"/>
  <c r="B8" i="4"/>
</calcChain>
</file>

<file path=xl/sharedStrings.xml><?xml version="1.0" encoding="utf-8"?>
<sst xmlns="http://schemas.openxmlformats.org/spreadsheetml/2006/main" count="289" uniqueCount="118">
  <si>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</si>
  <si>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</si>
  <si>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</si>
  <si>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</si>
  <si>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</si>
  <si>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</si>
  <si>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</si>
  <si>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</si>
  <si>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</si>
  <si>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</si>
  <si>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</si>
  <si>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</si>
  <si>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</si>
  <si>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</si>
  <si>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</si>
  <si>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</si>
  <si>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</si>
  <si>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</si>
  <si>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</si>
  <si>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</si>
  <si>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</si>
  <si>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</si>
  <si>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</si>
  <si>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</si>
  <si>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</si>
  <si>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</si>
  <si>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</si>
  <si>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</si>
  <si>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</si>
  <si>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</si>
  <si>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</si>
  <si>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</si>
  <si>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</si>
  <si>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</si>
  <si>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</si>
  <si>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</si>
  <si>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</si>
  <si>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</si>
  <si>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</si>
  <si>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</si>
  <si>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</si>
  <si>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</si>
  <si>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</si>
  <si>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</si>
  <si>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</si>
  <si>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</si>
  <si>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</si>
  <si>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</si>
  <si>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</si>
  <si>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</si>
  <si>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</si>
  <si>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</si>
  <si>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</si>
  <si>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</si>
  <si>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</si>
  <si>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</si>
  <si>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</si>
  <si>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</si>
  <si>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</si>
  <si>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</si>
  <si>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</si>
  <si>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</si>
  <si>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</si>
  <si>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</si>
  <si>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</si>
  <si>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</si>
  <si>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</si>
  <si>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</si>
  <si>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</si>
  <si>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</si>
  <si>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</si>
  <si>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</si>
  <si>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</si>
  <si>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</si>
  <si>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</si>
  <si>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</si>
  <si>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</si>
  <si>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</si>
  <si>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</si>
  <si>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</si>
  <si>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</si>
  <si>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</si>
  <si>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</si>
  <si>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</si>
  <si>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</si>
  <si>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</si>
  <si>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</si>
  <si>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</si>
  <si>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</si>
  <si>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</si>
  <si>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</si>
  <si>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</si>
  <si>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</si>
  <si>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</si>
  <si>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</si>
  <si>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</si>
  <si>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</si>
  <si>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</si>
  <si>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</si>
  <si>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</si>
  <si>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</si>
  <si>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</si>
  <si>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</si>
  <si>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</si>
  <si>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</si>
  <si>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</si>
  <si>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</si>
  <si>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</si>
  <si>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</si>
  <si>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</si>
  <si>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</si>
  <si>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</si>
  <si>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</si>
  <si>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</si>
  <si>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</si>
  <si>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類似団体平均値を下回ってはいるが、計画的な更新が必要となる。特に、機器設備類の更新が増加しており、維持管理費が増大していることから、計画的な更新が必要となる。
②管渠老朽化率
　老朽化を示す指標はない。
③管渠改善率
　老朽化を示す指標はない。</t>
    <phoneticPr fontId="4"/>
  </si>
  <si>
    <t>　平成10年度に事業着手した合併浄化槽設置事業で、平成18年度に事業完了しており、維持管理のみ実施している。
　生活排水処理施設整備計画策定マニュアル（環境省）によれば、施設の使用実績は、浄化槽躯体は30年～、機器設備類は7～15年程度と記載がある。実際に機器設備類の更新が増加しており、維持管理費が増大している。
　下水道使用料では維持管理費が賄えていないことから、早晩、改定が必要な時期となっている。
人口減少が進む旧村地域（赤城・小野上）で実施した事業であり、浄化槽躯体の更新時期までに、事業運営の検討が必要である。</t>
    <phoneticPr fontId="4"/>
  </si>
  <si>
    <r>
      <t>①経常収支比率
　経常収支比率は100%を上回っているが、営業損失が発生していることから、一般会計繰入金に頼った経営となっている。
　利用者の減少により使用料収入は減少、維持管理費の増加により汚水処理費は増加したため、早急に使用料改定等の経営改善を行うことが必要である。
②累積欠損金比率
　欠損金は発生していない。
　使用料収入が減少しており、汚水処理費は増加傾向にあるので、今後も注意が必要である。
③流動比率
　類似団体平均値や100%を大幅に上回っており、短期債務の支払能力に問題はない。
⑤経費回収率
　類似団体平均値を下回っている。
　利用者の減少により使用料収入は減少しているが、汚水処理費は増加しており、一般会計繰入金に依存している。
⑥汚水処理原価
　利用者の減少に反して年間有収水量は増加しているものの、維持管理費の増加に伴い汚水処理費は増加しており、今後は平均値程度での推移が予想される。
⑦施設利用率
　</t>
    </r>
    <r>
      <rPr>
        <sz val="8.5"/>
        <rFont val="ＭＳ ゴシック"/>
        <family val="3"/>
        <charset val="128"/>
      </rPr>
      <t>類似団体平均値を上回っている。</t>
    </r>
    <r>
      <rPr>
        <sz val="8.5"/>
        <color theme="1"/>
        <rFont val="ＭＳ ゴシック"/>
        <family val="3"/>
        <charset val="128"/>
      </rPr>
      <t xml:space="preserve">
　施設整備が完了していることから、利用者数の減少により有収水量が減少傾向にあり、利用促進の働きかけをしても更なる上昇は困難だと予想される。
⑧水洗化率
　類似団体平均値を上回った。
　供用開始区域内に係る未接続の人口の見直しを行ったことにより、前年度の水洗化率を下回った。</t>
    </r>
    <rPh sb="1" eb="7">
      <t>ケイジョウシュウシヒリツ</t>
    </rPh>
    <rPh sb="112" eb="115">
      <t>シヨウリョウ</t>
    </rPh>
    <rPh sb="203" eb="205">
      <t>リュウドウ</t>
    </rPh>
    <rPh sb="205" eb="207">
      <t>ヒリツ</t>
    </rPh>
    <rPh sb="422" eb="423">
      <t>ウエ</t>
    </rPh>
    <rPh sb="522" eb="524">
      <t>キョウヨウ</t>
    </rPh>
    <rPh sb="524" eb="526">
      <t>カイシ</t>
    </rPh>
    <rPh sb="526" eb="529">
      <t>クイキナイ</t>
    </rPh>
    <rPh sb="530" eb="531">
      <t>カカ</t>
    </rPh>
    <rPh sb="532" eb="535">
      <t>ミセツゾク</t>
    </rPh>
    <rPh sb="536" eb="538">
      <t>ジンコウ</t>
    </rPh>
    <rPh sb="539" eb="541">
      <t>ミナオ</t>
    </rPh>
    <rPh sb="543" eb="544">
      <t>オコナ</t>
    </rPh>
    <rPh sb="552" eb="555">
      <t>ゼンネンド</t>
    </rPh>
    <rPh sb="556" eb="559">
      <t>スイセンカ</t>
    </rPh>
    <rPh sb="559" eb="560">
      <t>リツ</t>
    </rPh>
    <rPh sb="561" eb="563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</si>
</sst>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8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8-4C41-ACBA-FE7E2778A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C41-ACBA-FE7E2778A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53.85</c:v>
                </c:pt>
                <c:pt idx="3">
                  <c:v>53.85</c:v>
                </c:pt>
                <c:pt idx="4">
                  <c:v>55.13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D-4AF9-AA57-52187FFA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AF9-AA57-52187FFA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4C4-8E09-4823987D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F-44C4-8E09-4823987D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271.14</c:v>
                </c:pt>
                <c:pt idx="3">
                  <c:v>103.52</c:v>
                </c:pt>
                <c:pt idx="4">
                  <c:v>109.98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7-4E7D-A83F-80C54C0C3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96.14</c:v>
                </c:pt>
                <c:pt idx="3">
                  <c:v>95.6</c:v>
                </c:pt>
                <c:pt idx="4">
                  <c:v>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E7D-A83F-80C54C0C3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11.43</c:v>
                </c:pt>
                <c:pt idx="3">
                  <c:v>12.23</c:v>
                </c:pt>
                <c:pt idx="4">
                  <c:v>13.02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367-A8F2-76138C3B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33.75</c:v>
                </c:pt>
                <c:pt idx="3">
                  <c:v>36.21</c:v>
                </c:pt>
                <c:pt idx="4">
                  <c:v>39.69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367-A8F2-76138C3B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3-40E1-8058-147876DA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3-40E1-8058-147876DA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3-4E75-AEF2-8A378903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237</c:v>
                </c:pt>
                <c:pt idx="3">
                  <c:v>257.23</c:v>
                </c:pt>
                <c:pt idx="4">
                  <c:v>293.54000000000002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3-4E75-AEF2-8A378903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424.71</c:v>
                </c:pt>
                <c:pt idx="3">
                  <c:v>421.16</c:v>
                </c:pt>
                <c:pt idx="4">
                  <c:v>413.12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1-4B3C-8CB6-9355C466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135.35</c:v>
                </c:pt>
                <c:pt idx="3">
                  <c:v>150.91999999999999</c:v>
                </c:pt>
                <c:pt idx="4">
                  <c:v>151.72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1-4B3C-8CB6-9355C466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3-43DA-B14B-F3FDED2D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3-43DA-B14B-F3FDED2D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20.45</c:v>
                </c:pt>
                <c:pt idx="3">
                  <c:v>16.28</c:v>
                </c:pt>
                <c:pt idx="4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D-479B-8DF9-D76F5FD9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D-479B-8DF9-D76F5FD9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374.4</c:v>
                </c:pt>
                <c:pt idx="3">
                  <c:v>466.75</c:v>
                </c:pt>
                <c:pt idx="4">
                  <c:v>470.68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126-8A03-3D41B7FF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126-8A03-3D41B7FF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90" zoomScaleNormal="9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2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2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4" t="str">
        <f>データ!H6</f>
        <v>群馬県　渋川市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2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個別排水処理</v>
      </c>
      <c r="Q8" s="71"/>
      <c r="R8" s="71"/>
      <c r="S8" s="71"/>
      <c r="T8" s="71"/>
      <c r="U8" s="71"/>
      <c r="V8" s="71"/>
      <c r="W8" s="71" t="str">
        <f>データ!L6</f>
        <v>L2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5">
        <f>データ!S6</f>
        <v>73968</v>
      </c>
      <c r="AM8" s="45"/>
      <c r="AN8" s="45"/>
      <c r="AO8" s="45"/>
      <c r="AP8" s="45"/>
      <c r="AQ8" s="45"/>
      <c r="AR8" s="45"/>
      <c r="AS8" s="45"/>
      <c r="AT8" s="46">
        <f>データ!T6</f>
        <v>240.27</v>
      </c>
      <c r="AU8" s="46"/>
      <c r="AV8" s="46"/>
      <c r="AW8" s="46"/>
      <c r="AX8" s="46"/>
      <c r="AY8" s="46"/>
      <c r="AZ8" s="46"/>
      <c r="BA8" s="46"/>
      <c r="BB8" s="46">
        <f>データ!U6</f>
        <v>307.85000000000002</v>
      </c>
      <c r="BC8" s="46"/>
      <c r="BD8" s="46"/>
      <c r="BE8" s="46"/>
      <c r="BF8" s="46"/>
      <c r="BG8" s="46"/>
      <c r="BH8" s="46"/>
      <c r="BI8" s="46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22.96</v>
      </c>
      <c r="J10" s="46"/>
      <c r="K10" s="46"/>
      <c r="L10" s="46"/>
      <c r="M10" s="46"/>
      <c r="N10" s="46"/>
      <c r="O10" s="46"/>
      <c r="P10" s="46">
        <f>データ!P6</f>
        <v>0.26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1634</v>
      </c>
      <c r="AE10" s="45"/>
      <c r="AF10" s="45"/>
      <c r="AG10" s="45"/>
      <c r="AH10" s="45"/>
      <c r="AI10" s="45"/>
      <c r="AJ10" s="45"/>
      <c r="AK10" s="2"/>
      <c r="AL10" s="45">
        <f>データ!V6</f>
        <v>191</v>
      </c>
      <c r="AM10" s="45"/>
      <c r="AN10" s="45"/>
      <c r="AO10" s="45"/>
      <c r="AP10" s="45"/>
      <c r="AQ10" s="45"/>
      <c r="AR10" s="45"/>
      <c r="AS10" s="45"/>
      <c r="AT10" s="46">
        <f>データ!W6</f>
        <v>0.12</v>
      </c>
      <c r="AU10" s="46"/>
      <c r="AV10" s="46"/>
      <c r="AW10" s="46"/>
      <c r="AX10" s="46"/>
      <c r="AY10" s="46"/>
      <c r="AZ10" s="46"/>
      <c r="BA10" s="46"/>
      <c r="BB10" s="46">
        <f>データ!X6</f>
        <v>1591.67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117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【93.47】</v>
      </c>
      <c r="F85" s="12" t="str">
        <f>データ!AT6</f>
        <v>【264.35】</v>
      </c>
      <c r="G85" s="12" t="str">
        <f>データ!BE6</f>
        <v>【155.91】</v>
      </c>
      <c r="H85" s="12" t="str">
        <f>データ!BP6</f>
        <v>【881.57】</v>
      </c>
      <c r="I85" s="12" t="str">
        <f>データ!CA6</f>
        <v>【46.46】</v>
      </c>
      <c r="J85" s="12" t="str">
        <f>データ!CL6</f>
        <v>【339.86】</v>
      </c>
      <c r="K85" s="12" t="str">
        <f>データ!CW6</f>
        <v>【45.78】</v>
      </c>
      <c r="L85" s="12" t="str">
        <f>データ!DH6</f>
        <v>【81.82】</v>
      </c>
      <c r="M85" s="12" t="str">
        <f>データ!DS6</f>
        <v>【39.37】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W/tl2+PDQZALt5lVu4GwPXVI98HlcSfCLwjb5wAXfggMmqdyJXn530xL4p/GY1buKJeiglOXTMoQvY2oUPiqnA==" saltValue="WPnMpz1YfmG2fVZ7vvf4w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102083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群馬県　渋川市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22.96</v>
      </c>
      <c r="P6" s="20">
        <f t="shared" si="3"/>
        <v>0.26</v>
      </c>
      <c r="Q6" s="20">
        <f t="shared" si="3"/>
        <v>100</v>
      </c>
      <c r="R6" s="20">
        <f t="shared" si="3"/>
        <v>1634</v>
      </c>
      <c r="S6" s="20">
        <f t="shared" si="3"/>
        <v>73968</v>
      </c>
      <c r="T6" s="20">
        <f t="shared" si="3"/>
        <v>240.27</v>
      </c>
      <c r="U6" s="20">
        <f t="shared" si="3"/>
        <v>307.85000000000002</v>
      </c>
      <c r="V6" s="20">
        <f t="shared" si="3"/>
        <v>191</v>
      </c>
      <c r="W6" s="20">
        <f t="shared" si="3"/>
        <v>0.12</v>
      </c>
      <c r="X6" s="20">
        <f t="shared" si="3"/>
        <v>1591.67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271.14</v>
      </c>
      <c r="AB6" s="21">
        <f t="shared" si="4"/>
        <v>103.52</v>
      </c>
      <c r="AC6" s="21">
        <f t="shared" si="4"/>
        <v>109.98</v>
      </c>
      <c r="AD6" s="21" t="str">
        <f t="shared" si="4"/>
        <v>-</v>
      </c>
      <c r="AE6" s="21" t="str">
        <f t="shared" si="4"/>
        <v>-</v>
      </c>
      <c r="AF6" s="21">
        <f t="shared" si="4"/>
        <v>96.14</v>
      </c>
      <c r="AG6" s="21">
        <f t="shared" si="4"/>
        <v>95.6</v>
      </c>
      <c r="AH6" s="21">
        <f t="shared" si="4"/>
        <v>93.57</v>
      </c>
      <c r="AI6" s="20" t="str">
        <f>IF(AI7="","",IF(AI7="-","【-】","【"&amp;SUBSTITUTE(TEXT(AI7,"#,##0.00"),"-","△")&amp;"】"))</f>
        <v>【93.47】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237</v>
      </c>
      <c r="AR6" s="21">
        <f t="shared" si="5"/>
        <v>257.23</v>
      </c>
      <c r="AS6" s="21">
        <f t="shared" si="5"/>
        <v>293.54000000000002</v>
      </c>
      <c r="AT6" s="20" t="str">
        <f>IF(AT7="","",IF(AT7="-","【-】","【"&amp;SUBSTITUTE(TEXT(AT7,"#,##0.00"),"-","△")&amp;"】"))</f>
        <v>【264.35】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424.71</v>
      </c>
      <c r="AX6" s="21">
        <f t="shared" si="6"/>
        <v>421.16</v>
      </c>
      <c r="AY6" s="21">
        <f t="shared" si="6"/>
        <v>413.12</v>
      </c>
      <c r="AZ6" s="21" t="str">
        <f t="shared" si="6"/>
        <v>-</v>
      </c>
      <c r="BA6" s="21" t="str">
        <f t="shared" si="6"/>
        <v>-</v>
      </c>
      <c r="BB6" s="21">
        <f t="shared" si="6"/>
        <v>135.35</v>
      </c>
      <c r="BC6" s="21">
        <f t="shared" si="6"/>
        <v>150.91999999999999</v>
      </c>
      <c r="BD6" s="21">
        <f t="shared" si="6"/>
        <v>151.72</v>
      </c>
      <c r="BE6" s="20" t="str">
        <f>IF(BE7="","",IF(BE7="-","【-】","【"&amp;SUBSTITUTE(TEXT(BE7,"#,##0.00"),"-","△")&amp;"】"))</f>
        <v>【155.91】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20.45</v>
      </c>
      <c r="BT6" s="21">
        <f t="shared" si="8"/>
        <v>16.28</v>
      </c>
      <c r="BU6" s="21">
        <f t="shared" si="8"/>
        <v>14.86</v>
      </c>
      <c r="BV6" s="21" t="str">
        <f t="shared" si="8"/>
        <v>-</v>
      </c>
      <c r="BW6" s="21" t="str">
        <f t="shared" si="8"/>
        <v>-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374.4</v>
      </c>
      <c r="CE6" s="21">
        <f t="shared" si="9"/>
        <v>466.75</v>
      </c>
      <c r="CF6" s="21">
        <f t="shared" si="9"/>
        <v>470.68</v>
      </c>
      <c r="CG6" s="21" t="str">
        <f t="shared" si="9"/>
        <v>-</v>
      </c>
      <c r="CH6" s="21" t="str">
        <f t="shared" si="9"/>
        <v>-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53.85</v>
      </c>
      <c r="CP6" s="21">
        <f t="shared" si="10"/>
        <v>53.85</v>
      </c>
      <c r="CQ6" s="21">
        <f t="shared" si="10"/>
        <v>55.13</v>
      </c>
      <c r="CR6" s="21" t="str">
        <f t="shared" si="10"/>
        <v>-</v>
      </c>
      <c r="CS6" s="21" t="str">
        <f t="shared" si="10"/>
        <v>-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100</v>
      </c>
      <c r="DA6" s="21">
        <f t="shared" si="11"/>
        <v>100</v>
      </c>
      <c r="DB6" s="21">
        <f t="shared" si="11"/>
        <v>89.53</v>
      </c>
      <c r="DC6" s="21" t="str">
        <f t="shared" si="11"/>
        <v>-</v>
      </c>
      <c r="DD6" s="21" t="str">
        <f t="shared" si="11"/>
        <v>-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11.43</v>
      </c>
      <c r="DL6" s="21">
        <f t="shared" si="12"/>
        <v>12.23</v>
      </c>
      <c r="DM6" s="21">
        <f t="shared" si="12"/>
        <v>13.02</v>
      </c>
      <c r="DN6" s="21" t="str">
        <f t="shared" si="12"/>
        <v>-</v>
      </c>
      <c r="DO6" s="21" t="str">
        <f t="shared" si="12"/>
        <v>-</v>
      </c>
      <c r="DP6" s="21">
        <f t="shared" si="12"/>
        <v>33.75</v>
      </c>
      <c r="DQ6" s="21">
        <f t="shared" si="12"/>
        <v>36.21</v>
      </c>
      <c r="DR6" s="21">
        <f t="shared" si="12"/>
        <v>39.69</v>
      </c>
      <c r="DS6" s="20" t="str">
        <f>IF(DS7="","",IF(DS7="-","【-】","【"&amp;SUBSTITUTE(TEXT(DS7,"#,##0.00"),"-","△")&amp;"】"))</f>
        <v>【39.37】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2022</v>
      </c>
      <c r="C7" s="23">
        <v>102083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22.96</v>
      </c>
      <c r="P7" s="24">
        <v>0.26</v>
      </c>
      <c r="Q7" s="24">
        <v>100</v>
      </c>
      <c r="R7" s="24">
        <v>1634</v>
      </c>
      <c r="S7" s="24">
        <v>73968</v>
      </c>
      <c r="T7" s="24">
        <v>240.27</v>
      </c>
      <c r="U7" s="24">
        <v>307.85000000000002</v>
      </c>
      <c r="V7" s="24">
        <v>191</v>
      </c>
      <c r="W7" s="24">
        <v>0.12</v>
      </c>
      <c r="X7" s="24">
        <v>1591.67</v>
      </c>
      <c r="Y7" s="24" t="s">
        <v>102</v>
      </c>
      <c r="Z7" s="24" t="s">
        <v>102</v>
      </c>
      <c r="AA7" s="24">
        <v>271.14</v>
      </c>
      <c r="AB7" s="24">
        <v>103.52</v>
      </c>
      <c r="AC7" s="24">
        <v>109.98</v>
      </c>
      <c r="AD7" s="24" t="s">
        <v>102</v>
      </c>
      <c r="AE7" s="24" t="s">
        <v>102</v>
      </c>
      <c r="AF7" s="24">
        <v>96.14</v>
      </c>
      <c r="AG7" s="24">
        <v>95.6</v>
      </c>
      <c r="AH7" s="24">
        <v>93.57</v>
      </c>
      <c r="AI7" s="24">
        <v>93.47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237</v>
      </c>
      <c r="AR7" s="24">
        <v>257.23</v>
      </c>
      <c r="AS7" s="24">
        <v>293.54000000000002</v>
      </c>
      <c r="AT7" s="24">
        <v>264.35000000000002</v>
      </c>
      <c r="AU7" s="24" t="s">
        <v>102</v>
      </c>
      <c r="AV7" s="24" t="s">
        <v>102</v>
      </c>
      <c r="AW7" s="24">
        <v>424.71</v>
      </c>
      <c r="AX7" s="24">
        <v>421.16</v>
      </c>
      <c r="AY7" s="24">
        <v>413.12</v>
      </c>
      <c r="AZ7" s="24" t="s">
        <v>102</v>
      </c>
      <c r="BA7" s="24" t="s">
        <v>102</v>
      </c>
      <c r="BB7" s="24">
        <v>135.35</v>
      </c>
      <c r="BC7" s="24">
        <v>150.91999999999999</v>
      </c>
      <c r="BD7" s="24">
        <v>151.72</v>
      </c>
      <c r="BE7" s="24">
        <v>155.91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782.91</v>
      </c>
      <c r="BN7" s="24">
        <v>783.21</v>
      </c>
      <c r="BO7" s="24">
        <v>902.04</v>
      </c>
      <c r="BP7" s="24">
        <v>881.57</v>
      </c>
      <c r="BQ7" s="24" t="s">
        <v>102</v>
      </c>
      <c r="BR7" s="24" t="s">
        <v>102</v>
      </c>
      <c r="BS7" s="24">
        <v>20.45</v>
      </c>
      <c r="BT7" s="24">
        <v>16.28</v>
      </c>
      <c r="BU7" s="24">
        <v>14.86</v>
      </c>
      <c r="BV7" s="24" t="s">
        <v>102</v>
      </c>
      <c r="BW7" s="24" t="s">
        <v>102</v>
      </c>
      <c r="BX7" s="24">
        <v>49.38</v>
      </c>
      <c r="BY7" s="24">
        <v>48.53</v>
      </c>
      <c r="BZ7" s="24">
        <v>46.11</v>
      </c>
      <c r="CA7" s="24">
        <v>46.46</v>
      </c>
      <c r="CB7" s="24" t="s">
        <v>102</v>
      </c>
      <c r="CC7" s="24" t="s">
        <v>102</v>
      </c>
      <c r="CD7" s="24">
        <v>374.4</v>
      </c>
      <c r="CE7" s="24">
        <v>466.75</v>
      </c>
      <c r="CF7" s="24">
        <v>470.68</v>
      </c>
      <c r="CG7" s="24" t="s">
        <v>102</v>
      </c>
      <c r="CH7" s="24" t="s">
        <v>102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 t="s">
        <v>102</v>
      </c>
      <c r="CN7" s="24" t="s">
        <v>102</v>
      </c>
      <c r="CO7" s="24">
        <v>53.85</v>
      </c>
      <c r="CP7" s="24">
        <v>53.85</v>
      </c>
      <c r="CQ7" s="24">
        <v>55.13</v>
      </c>
      <c r="CR7" s="24" t="s">
        <v>102</v>
      </c>
      <c r="CS7" s="24" t="s">
        <v>102</v>
      </c>
      <c r="CT7" s="24">
        <v>46.36</v>
      </c>
      <c r="CU7" s="24">
        <v>46.45</v>
      </c>
      <c r="CV7" s="24">
        <v>45.36</v>
      </c>
      <c r="CW7" s="24">
        <v>45.78</v>
      </c>
      <c r="CX7" s="24" t="s">
        <v>102</v>
      </c>
      <c r="CY7" s="24" t="s">
        <v>102</v>
      </c>
      <c r="CZ7" s="24">
        <v>100</v>
      </c>
      <c r="DA7" s="24">
        <v>100</v>
      </c>
      <c r="DB7" s="24">
        <v>89.53</v>
      </c>
      <c r="DC7" s="24" t="s">
        <v>102</v>
      </c>
      <c r="DD7" s="24" t="s">
        <v>102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 t="s">
        <v>102</v>
      </c>
      <c r="DJ7" s="24" t="s">
        <v>102</v>
      </c>
      <c r="DK7" s="24">
        <v>11.43</v>
      </c>
      <c r="DL7" s="24">
        <v>12.23</v>
      </c>
      <c r="DM7" s="24">
        <v>13.02</v>
      </c>
      <c r="DN7" s="24" t="s">
        <v>102</v>
      </c>
      <c r="DO7" s="24" t="s">
        <v>102</v>
      </c>
      <c r="DP7" s="24">
        <v>33.75</v>
      </c>
      <c r="DQ7" s="24">
        <v>36.21</v>
      </c>
      <c r="DR7" s="24">
        <v>39.69</v>
      </c>
      <c r="DS7" s="24">
        <v>39.369999999999997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2024-01-25T01:52:24Z</cp:lastPrinted>
  <dcterms:created xsi:type="dcterms:W3CDTF">2023-12-12T01:08:41Z</dcterms:created>
  <dcterms:modified xsi:type="dcterms:W3CDTF">2024-02-26T08:06:48Z</dcterms:modified>
  <cp:category/>
</cp:coreProperties>
</file>