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14 吉岡町\"/>
    </mc:Choice>
  </mc:AlternateContent>
  <xr:revisionPtr revIDLastSave="0" documentId="13_ncr:1_{879D3A3E-F1A9-4232-B643-60684FF8B3B0}" xr6:coauthVersionLast="47" xr6:coauthVersionMax="47" xr10:uidLastSave="{00000000-0000-0000-0000-000000000000}"/>
  <workbookProtection workbookAlgorithmName="SHA-512" workbookHashValue="UWFdd7sxcMm3wIoQkT9iWH6HPLp0MxKMwtCrpVZEbn1N7D95OtIBkoM8gv3N4M/0yrVVhFV3g5J9ez2RWjSxjQ==" workbookSaltValue="sZlvppMlmyjjKYdgVKEMqg=="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S6" i="5"/>
  <c r="AL8" i="4" s="1"/>
  <c r="R6" i="5"/>
  <c r="Q6" i="5"/>
  <c r="P6" i="5"/>
  <c r="P10" i="4" s="1"/>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E85" i="4"/>
  <c r="AD10" i="4"/>
  <c r="W10" i="4"/>
  <c r="B10" i="4"/>
  <c r="BB8" i="4"/>
  <c r="AT8" i="4"/>
  <c r="AD8" i="4"/>
  <c r="W8" i="4"/>
  <c r="I8" i="4"/>
  <c r="B8" i="4"/>
</calcChain>
</file>

<file path=xl/sharedStrings.xml><?xml version="1.0" encoding="utf-8"?>
<sst xmlns="http://schemas.openxmlformats.org/spreadsheetml/2006/main" count="275" uniqueCount="115">
  <si>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</si>
  <si>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</si>
  <si>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</si>
  <si>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</si>
  <si>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</si>
  <si>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</si>
  <si>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</si>
  <si>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</si>
  <si>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</si>
  <si>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1⑤</t>
  </si>
  <si>
    <t>全体総括</t>
    <rPh sb="0" eb="2">
      <t>ゼンタイ</t>
    </rPh>
    <rPh sb="2" eb="4">
      <t>ソウカツ</t>
    </rPh>
    <phoneticPr fontId="1"/>
  </si>
  <si>
    <t>　「1.経営の健全性・効率性について」の分析欄にも記載しましたが、全体として、節水機器の普及・住民の節水意識の向上に加え、接続済み世帯の構成員の減少が考えられ、それにより有収水量が毎年減少しているのが実態です。
　そのことが要因となり、料金収入についても、ほぼ横ばいか微減少傾向となっています。
　一方、処理施設等の老朽化は着実に進行しており、年々破損する機器類等も増加しています。
　現在、公共下水道区域への編入（統合）する計画を進めており、令和6年度から接続管工事等を開始し、毎年度実施する方針であり、遅くても令和9年度中には同工事が完了する予定です。工事が完了した翌年度に完了地区を公共下水道区域へ編入する「広域化・共同化」を段階的に実施していく予定です。
　そのため、それまでの期間の施設設備の更新等については、機能診断調査（2016年度実施）や最適整備構想（2017年度策定）をもとに、日々の維持管理業務の状況を注視しながら、必要最小限の範囲で実施していきたいと考えています。
　公共下水道への編入完了まで、できる限りの範囲で、より一層の経営改善・事業の効率化に努め、日々コストの縮減を図りたいと考えています。</t>
    <rPh sb="20" eb="22">
      <t>ブンセキ</t>
    </rPh>
    <rPh sb="22" eb="23">
      <t>ラン</t>
    </rPh>
    <rPh sb="25" eb="27">
      <t>キサイ</t>
    </rPh>
    <rPh sb="61" eb="63">
      <t>セツゾク</t>
    </rPh>
    <rPh sb="63" eb="64">
      <t>ズ</t>
    </rPh>
    <rPh sb="65" eb="67">
      <t>セタイ</t>
    </rPh>
    <rPh sb="112" eb="114">
      <t>ヨウイン</t>
    </rPh>
    <rPh sb="134" eb="135">
      <t>ビ</t>
    </rPh>
    <rPh sb="135" eb="137">
      <t>ゲンショウ</t>
    </rPh>
    <rPh sb="137" eb="139">
      <t>ケイコウ</t>
    </rPh>
    <rPh sb="149" eb="151">
      <t>イッポウ</t>
    </rPh>
    <rPh sb="156" eb="157">
      <t>トウ</t>
    </rPh>
    <rPh sb="172" eb="174">
      <t>ネンネン</t>
    </rPh>
    <rPh sb="180" eb="181">
      <t>ルイ</t>
    </rPh>
    <rPh sb="181" eb="182">
      <t>トウ</t>
    </rPh>
    <rPh sb="183" eb="185">
      <t>ゾウカ</t>
    </rPh>
    <rPh sb="193" eb="195">
      <t>ゲンザイ</t>
    </rPh>
    <rPh sb="196" eb="198">
      <t>コウキョウ</t>
    </rPh>
    <rPh sb="198" eb="201">
      <t>ゲスイドウ</t>
    </rPh>
    <rPh sb="201" eb="203">
      <t>クイキ</t>
    </rPh>
    <rPh sb="205" eb="207">
      <t>ヘンニュウ</t>
    </rPh>
    <rPh sb="208" eb="210">
      <t>トウゴウ</t>
    </rPh>
    <rPh sb="213" eb="215">
      <t>ケイカク</t>
    </rPh>
    <rPh sb="216" eb="217">
      <t>スス</t>
    </rPh>
    <rPh sb="222" eb="224">
      <t>レイワ</t>
    </rPh>
    <rPh sb="225" eb="227">
      <t>ネンド</t>
    </rPh>
    <rPh sb="229" eb="231">
      <t>セツゾク</t>
    </rPh>
    <rPh sb="231" eb="232">
      <t>カン</t>
    </rPh>
    <rPh sb="232" eb="234">
      <t>コウジ</t>
    </rPh>
    <rPh sb="234" eb="235">
      <t>トウ</t>
    </rPh>
    <rPh sb="236" eb="238">
      <t>カイシ</t>
    </rPh>
    <rPh sb="240" eb="243">
      <t>マイネンド</t>
    </rPh>
    <rPh sb="243" eb="245">
      <t>ジッシ</t>
    </rPh>
    <rPh sb="247" eb="249">
      <t>ホウシン</t>
    </rPh>
    <rPh sb="253" eb="254">
      <t>オソ</t>
    </rPh>
    <rPh sb="257" eb="259">
      <t>レイワ</t>
    </rPh>
    <rPh sb="260" eb="262">
      <t>ネンド</t>
    </rPh>
    <rPh sb="262" eb="263">
      <t>チュウ</t>
    </rPh>
    <rPh sb="265" eb="266">
      <t>ドウ</t>
    </rPh>
    <rPh sb="266" eb="268">
      <t>コウジ</t>
    </rPh>
    <rPh sb="269" eb="271">
      <t>カンリョウ</t>
    </rPh>
    <rPh sb="273" eb="275">
      <t>ヨテイ</t>
    </rPh>
    <rPh sb="278" eb="280">
      <t>コウジ</t>
    </rPh>
    <rPh sb="281" eb="283">
      <t>カンリョウ</t>
    </rPh>
    <rPh sb="285" eb="288">
      <t>ヨクネンド</t>
    </rPh>
    <rPh sb="289" eb="291">
      <t>カンリョウ</t>
    </rPh>
    <rPh sb="291" eb="293">
      <t>チク</t>
    </rPh>
    <rPh sb="294" eb="296">
      <t>コウキョウ</t>
    </rPh>
    <rPh sb="296" eb="299">
      <t>ゲスイドウ</t>
    </rPh>
    <rPh sb="299" eb="301">
      <t>クイキ</t>
    </rPh>
    <rPh sb="302" eb="304">
      <t>ヘンニュウ</t>
    </rPh>
    <rPh sb="307" eb="310">
      <t>コウイキカ</t>
    </rPh>
    <rPh sb="311" eb="314">
      <t>キョウドウカ</t>
    </rPh>
    <rPh sb="316" eb="319">
      <t>ダンカイテキ</t>
    </rPh>
    <rPh sb="320" eb="322">
      <t>ジッシ</t>
    </rPh>
    <rPh sb="326" eb="328">
      <t>ヨテイ</t>
    </rPh>
    <rPh sb="343" eb="345">
      <t>キカン</t>
    </rPh>
    <rPh sb="353" eb="354">
      <t>トウ</t>
    </rPh>
    <rPh sb="411" eb="413">
      <t>チュウシ</t>
    </rPh>
    <rPh sb="424" eb="426">
      <t>ハンイ</t>
    </rPh>
    <rPh sb="427" eb="429">
      <t>ジッシ</t>
    </rPh>
    <rPh sb="436" eb="437">
      <t>カンガ</t>
    </rPh>
    <rPh sb="445" eb="447">
      <t>コウキョウ</t>
    </rPh>
    <rPh sb="447" eb="450">
      <t>ゲスイドウ</t>
    </rPh>
    <rPh sb="454" eb="456">
      <t>カンリョウ</t>
    </rPh>
    <rPh sb="462" eb="463">
      <t>カギ</t>
    </rPh>
    <rPh sb="465" eb="467">
      <t>ハンイ</t>
    </rPh>
    <phoneticPr fontId="1"/>
  </si>
  <si>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</si>
  <si>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</si>
  <si>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</si>
  <si>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</si>
  <si>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</si>
  <si>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</si>
  <si>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</si>
  <si>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</si>
  <si>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</si>
  <si>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</si>
  <si>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</si>
  <si>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</si>
  <si>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</si>
  <si>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</si>
  <si>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</si>
  <si>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</si>
  <si>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</si>
  <si>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</si>
  <si>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</si>
  <si>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</si>
  <si>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</si>
  <si>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</si>
  <si>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</si>
  <si>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</si>
  <si>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</si>
  <si>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</si>
  <si>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</si>
  <si>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</si>
  <si>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</si>
  <si>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</si>
  <si>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</si>
  <si>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</si>
  <si>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</si>
  <si>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</si>
  <si>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</si>
  <si>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</si>
  <si>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</si>
  <si>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</si>
  <si>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</si>
  <si>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</si>
  <si>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</si>
  <si>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</si>
  <si>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</si>
  <si>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</si>
  <si>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</si>
  <si>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</si>
  <si>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</si>
  <si>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</si>
  <si>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</si>
  <si>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</si>
  <si>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</si>
  <si>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</si>
  <si>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</si>
  <si>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</si>
  <si>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</si>
  <si>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</si>
  <si>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</si>
  <si>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</si>
  <si>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</si>
  <si>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</si>
  <si>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</si>
  <si>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</si>
  <si>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</si>
  <si>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</si>
  <si>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</si>
  <si>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</si>
  <si>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</si>
  <si>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</si>
  <si>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</si>
  <si>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</si>
  <si>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</si>
  <si>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</si>
  <si>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</si>
  <si>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</si>
  <si>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</si>
  <si>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</si>
  <si>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</si>
  <si>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</si>
  <si>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</si>
  <si>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</si>
  <si>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</si>
  <si>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</si>
  <si>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</si>
  <si>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</si>
  <si>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群馬県　吉岡町</t>
  </si>
  <si>
    <t>Ｎ－３年度</t>
    <rPh sb="3" eb="5">
      <t>ネンド</t>
    </rPh>
    <phoneticPr fontId="1"/>
  </si>
  <si>
    <t>法適用</t>
  </si>
  <si>
    <t>下水道事業</t>
  </si>
  <si>
    <t>農業集落排水</t>
  </si>
  <si>
    <t>F2</t>
  </si>
  <si>
    <t>非設置</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</si>
  <si>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</si>
  <si>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</si>
  <si>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</si>
  <si>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</si>
  <si>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</si>
  <si>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</si>
  <si>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</si>
  <si>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</si>
  <si>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</si>
  <si>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</si>
  <si>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①有形固定資産減価償却率については、本管整備が完了しており、新規の建設改良工事がなく償却対象資産が基本的には増加しないため、既存資産の償却が進んでいることにより年々増加しています。
　②管渠老朽管比率については、法定耐用年数を経過した管渠はありませんが、老朽化対策として2007年度より不明水対策調査に取り組んでいます。調査内容は、管路内カメラ調査を毎年度700mほど行っており、異常や破損等が確認された箇所については、修繕等の補修工事を行っています。
　令和2年度から、北下南下地区（2002年度供用開始）の同調査を開始しました。
　供用開始から20年が経過するため、処理施設も含め老朽化は確実に進行していると考えられます。</t>
    <rPh sb="19" eb="21">
      <t>ホンカン</t>
    </rPh>
    <rPh sb="21" eb="23">
      <t>セイビ</t>
    </rPh>
    <rPh sb="24" eb="26">
      <t>カンリョウ</t>
    </rPh>
    <rPh sb="31" eb="33">
      <t>シンキ</t>
    </rPh>
    <rPh sb="50" eb="53">
      <t>キホンテキ</t>
    </rPh>
    <rPh sb="55" eb="57">
      <t>ゾウカ</t>
    </rPh>
    <rPh sb="81" eb="83">
      <t>ネンネン</t>
    </rPh>
    <rPh sb="83" eb="85">
      <t>ゾウカ</t>
    </rPh>
    <rPh sb="213" eb="214">
      <t>トウ</t>
    </rPh>
    <rPh sb="215" eb="217">
      <t>ホシュウ</t>
    </rPh>
    <rPh sb="217" eb="219">
      <t>コウジ</t>
    </rPh>
    <rPh sb="229" eb="231">
      <t>レイワ</t>
    </rPh>
    <rPh sb="256" eb="257">
      <t>ドウ</t>
    </rPh>
    <rPh sb="297" eb="299">
      <t>カクジツ</t>
    </rPh>
    <rPh sb="300" eb="302">
      <t>シンコウ</t>
    </rPh>
    <phoneticPr fontId="1"/>
  </si>
  <si>
    <t>　本事業は、令和2年4月から企業会計に移行しましたが、「使用料収入により必要経費を賄う」という独立採算の原則どおりには経営できていないのが現状です。
　左図のとおり、⑤経費回収率は59.4％しかない状態にも関わらず、①経常収支比率は100％を超えているのは、一般会計からの繰入金（補助金）収入への依存度が非常に大きいことを意味しています。
　⑤経費回収率の低迷の原因としては、処理施設の維持管理費等の汚水処理費が増加しない場合であっても、2010年度に供用開始となった小倉地区の接続率が低い状態が長年続いており、それにより料金収入が低く、毎年ほとんど増加していないためであると考えられます。
　また、上野田地区および北下南下地区は処理施設の容量の関係から新規の接続は制限しているため、当該地区に係る料金収入が増加していかないため、④企業債残高対事業規模比率（料金収入に対する企業債残高の割合）についても、平均を大きく上回っている状況です。
　ただし、現在は新規借入を行っておらず、年々償還が終了する借入が発生していることから、④に関しては今後減少していく見込みです。
　全体として、節水機器の普及・住民の節水意識の向上に加え、接続済み世帯の構成員の減少が考えられ、それにより有収水量が毎年減少しているのが実態です。
　そのため、使用料収入の増加のために今後行う対策としては、引き続き小倉地区の接続を推進できるよう広報等を行い、接続率を向上させることで、平均を下回っている水洗化率を増加させることです。
　また、処理施設の老朽化した機器修繕については、優先順位をつけ効率的に修繕することにより、一カ年度にコストが膨れ上がるような緊急対応をできる限り回避するよう十分に注意し、適切な維持管理に努めたいと考えています。
　なお、③流動比率に関しては、昨年度よりもより安定運営のための現金預金をプール・増加できるよう配慮したため、大幅に良い結果とはなっています。
　しかし、流動負債に対し、プールするために現金預金を一般会計繰入金（補助金）により多く収入しただけであるため、一般会計繰入金（補助金）ありきの経営からの脱却は非常に難しい現状ではありますが、より一層の経営改善・事業の効率化に努め、日々コストの縮減を図りたいと考えています。</t>
    <rPh sb="1" eb="2">
      <t>ホン</t>
    </rPh>
    <rPh sb="2" eb="4">
      <t>ジギョウ</t>
    </rPh>
    <rPh sb="69" eb="71">
      <t>ゲンジョウ</t>
    </rPh>
    <rPh sb="99" eb="101">
      <t>ジョウタイ</t>
    </rPh>
    <rPh sb="103" eb="104">
      <t>カカ</t>
    </rPh>
    <rPh sb="109" eb="111">
      <t>ケイジョウ</t>
    </rPh>
    <rPh sb="111" eb="113">
      <t>シュウシ</t>
    </rPh>
    <rPh sb="113" eb="115">
      <t>ヒリツ</t>
    </rPh>
    <rPh sb="121" eb="122">
      <t>コ</t>
    </rPh>
    <rPh sb="136" eb="139">
      <t>クリイレキン</t>
    </rPh>
    <rPh sb="140" eb="143">
      <t>ホジョキン</t>
    </rPh>
    <rPh sb="144" eb="146">
      <t>シュウニュウ</t>
    </rPh>
    <rPh sb="148" eb="151">
      <t>イゾンド</t>
    </rPh>
    <rPh sb="152" eb="154">
      <t>ヒジョウ</t>
    </rPh>
    <rPh sb="155" eb="156">
      <t>オオ</t>
    </rPh>
    <rPh sb="161" eb="163">
      <t>イミ</t>
    </rPh>
    <rPh sb="172" eb="174">
      <t>ケイヒ</t>
    </rPh>
    <rPh sb="174" eb="177">
      <t>カイシュウリツ</t>
    </rPh>
    <rPh sb="178" eb="180">
      <t>テイメイ</t>
    </rPh>
    <rPh sb="245" eb="247">
      <t>ジョウタイ</t>
    </rPh>
    <rPh sb="248" eb="250">
      <t>ナガネン</t>
    </rPh>
    <rPh sb="250" eb="251">
      <t>ツヅ</t>
    </rPh>
    <rPh sb="266" eb="267">
      <t>ヒク</t>
    </rPh>
    <rPh sb="269" eb="271">
      <t>マイトシ</t>
    </rPh>
    <rPh sb="275" eb="277">
      <t>ゾウカ</t>
    </rPh>
    <rPh sb="315" eb="317">
      <t>ショリ</t>
    </rPh>
    <rPh sb="317" eb="319">
      <t>シセツ</t>
    </rPh>
    <rPh sb="320" eb="322">
      <t>ヨウリョウ</t>
    </rPh>
    <rPh sb="323" eb="325">
      <t>カンケイ</t>
    </rPh>
    <rPh sb="327" eb="329">
      <t>シンキ</t>
    </rPh>
    <rPh sb="342" eb="344">
      <t>トウガイ</t>
    </rPh>
    <rPh sb="344" eb="346">
      <t>チク</t>
    </rPh>
    <rPh sb="347" eb="348">
      <t>カカ</t>
    </rPh>
    <rPh sb="354" eb="356">
      <t>ゾウカ</t>
    </rPh>
    <rPh sb="366" eb="369">
      <t>キギョウサイ</t>
    </rPh>
    <rPh sb="369" eb="371">
      <t>ザンダカ</t>
    </rPh>
    <rPh sb="371" eb="372">
      <t>タイ</t>
    </rPh>
    <rPh sb="372" eb="374">
      <t>ジギョウ</t>
    </rPh>
    <rPh sb="374" eb="376">
      <t>キボ</t>
    </rPh>
    <rPh sb="376" eb="378">
      <t>ヒリツ</t>
    </rPh>
    <rPh sb="425" eb="427">
      <t>ゲンザイ</t>
    </rPh>
    <rPh sb="428" eb="430">
      <t>シンキ</t>
    </rPh>
    <rPh sb="430" eb="432">
      <t>カリイレ</t>
    </rPh>
    <rPh sb="433" eb="434">
      <t>オコナ</t>
    </rPh>
    <rPh sb="440" eb="442">
      <t>ネンネン</t>
    </rPh>
    <rPh sb="442" eb="444">
      <t>ショウカン</t>
    </rPh>
    <rPh sb="445" eb="447">
      <t>シュウリョウ</t>
    </rPh>
    <rPh sb="449" eb="451">
      <t>カリイレ</t>
    </rPh>
    <rPh sb="452" eb="454">
      <t>ハッセイ</t>
    </rPh>
    <rPh sb="465" eb="466">
      <t>カン</t>
    </rPh>
    <rPh sb="469" eb="471">
      <t>コンゴ</t>
    </rPh>
    <rPh sb="471" eb="473">
      <t>ゲンショウ</t>
    </rPh>
    <rPh sb="477" eb="479">
      <t>ミコ</t>
    </rPh>
    <rPh sb="485" eb="487">
      <t>ゼンタイ</t>
    </rPh>
    <rPh sb="491" eb="493">
      <t>セッスイ</t>
    </rPh>
    <rPh sb="493" eb="495">
      <t>キキ</t>
    </rPh>
    <rPh sb="496" eb="498">
      <t>フキュウ</t>
    </rPh>
    <rPh sb="499" eb="501">
      <t>ジュウミン</t>
    </rPh>
    <rPh sb="502" eb="504">
      <t>セッスイ</t>
    </rPh>
    <rPh sb="504" eb="506">
      <t>イシキ</t>
    </rPh>
    <rPh sb="507" eb="509">
      <t>コウジョウ</t>
    </rPh>
    <rPh sb="510" eb="511">
      <t>クワ</t>
    </rPh>
    <rPh sb="513" eb="515">
      <t>セツゾク</t>
    </rPh>
    <rPh sb="515" eb="516">
      <t>ズ</t>
    </rPh>
    <rPh sb="517" eb="519">
      <t>セタイ</t>
    </rPh>
    <rPh sb="520" eb="523">
      <t>コウセイイン</t>
    </rPh>
    <rPh sb="524" eb="526">
      <t>ゲンショウ</t>
    </rPh>
    <rPh sb="527" eb="528">
      <t>カンガ</t>
    </rPh>
    <rPh sb="537" eb="539">
      <t>ユウシュウ</t>
    </rPh>
    <rPh sb="539" eb="541">
      <t>スイリョウ</t>
    </rPh>
    <rPh sb="542" eb="544">
      <t>マイトシ</t>
    </rPh>
    <rPh sb="544" eb="546">
      <t>ゲンショウ</t>
    </rPh>
    <rPh sb="552" eb="554">
      <t>ジッタイ</t>
    </rPh>
    <rPh sb="564" eb="567">
      <t>シヨウリョウ</t>
    </rPh>
    <rPh sb="567" eb="569">
      <t>シュウニュウ</t>
    </rPh>
    <rPh sb="570" eb="572">
      <t>ゾウカ</t>
    </rPh>
    <rPh sb="578" eb="579">
      <t>オコナ</t>
    </rPh>
    <rPh sb="606" eb="608">
      <t>コウホウ</t>
    </rPh>
    <rPh sb="608" eb="609">
      <t>トウ</t>
    </rPh>
    <rPh sb="610" eb="611">
      <t>オコナ</t>
    </rPh>
    <rPh sb="613" eb="615">
      <t>セツゾク</t>
    </rPh>
    <rPh sb="615" eb="616">
      <t>リツ</t>
    </rPh>
    <rPh sb="617" eb="619">
      <t>コウジョウ</t>
    </rPh>
    <rPh sb="640" eb="642">
      <t>ゾウカ</t>
    </rPh>
    <rPh sb="660" eb="663">
      <t>ロウキュウカ</t>
    </rPh>
    <rPh sb="682" eb="685">
      <t>コウリツテキ</t>
    </rPh>
    <rPh sb="696" eb="697">
      <t>イッ</t>
    </rPh>
    <rPh sb="698" eb="700">
      <t>ネンド</t>
    </rPh>
    <rPh sb="705" eb="706">
      <t>フク</t>
    </rPh>
    <rPh sb="707" eb="708">
      <t>ア</t>
    </rPh>
    <rPh sb="721" eb="722">
      <t>カギ</t>
    </rPh>
    <rPh sb="729" eb="731">
      <t>ジュウブン</t>
    </rPh>
    <rPh sb="732" eb="734">
      <t>チュウイ</t>
    </rPh>
    <rPh sb="749" eb="750">
      <t>カンガ</t>
    </rPh>
    <rPh sb="767" eb="768">
      <t>カン</t>
    </rPh>
    <rPh sb="780" eb="782">
      <t>アンテイ</t>
    </rPh>
    <rPh sb="782" eb="784">
      <t>ウンエイ</t>
    </rPh>
    <rPh sb="788" eb="790">
      <t>ゲンキン</t>
    </rPh>
    <rPh sb="790" eb="792">
      <t>ヨキン</t>
    </rPh>
    <rPh sb="797" eb="799">
      <t>ゾウカ</t>
    </rPh>
    <rPh sb="804" eb="806">
      <t>ハイリョ</t>
    </rPh>
    <rPh sb="811" eb="813">
      <t>オオハバ</t>
    </rPh>
    <rPh sb="814" eb="815">
      <t>ヨ</t>
    </rPh>
    <rPh sb="816" eb="818">
      <t>ケッカ</t>
    </rPh>
    <rPh sb="833" eb="835">
      <t>リュウドウ</t>
    </rPh>
    <rPh sb="835" eb="837">
      <t>フサイ</t>
    </rPh>
    <rPh sb="838" eb="839">
      <t>タイ</t>
    </rPh>
    <rPh sb="849" eb="851">
      <t>ゲンキン</t>
    </rPh>
    <rPh sb="851" eb="853">
      <t>ヨキン</t>
    </rPh>
    <rPh sb="854" eb="856">
      <t>イッパン</t>
    </rPh>
    <rPh sb="856" eb="858">
      <t>カイケイ</t>
    </rPh>
    <rPh sb="858" eb="861">
      <t>クリイレキン</t>
    </rPh>
    <rPh sb="862" eb="865">
      <t>ホジョキン</t>
    </rPh>
    <rPh sb="869" eb="870">
      <t>オオ</t>
    </rPh>
    <rPh sb="871" eb="873">
      <t>シュウニュウ</t>
    </rPh>
    <rPh sb="883" eb="885">
      <t>イッパン</t>
    </rPh>
    <rPh sb="885" eb="887">
      <t>カイケイ</t>
    </rPh>
    <rPh sb="887" eb="890">
      <t>クリイレキン</t>
    </rPh>
    <rPh sb="891" eb="894">
      <t>ホジョキン</t>
    </rPh>
    <rPh sb="899" eb="901">
      <t>ケイエイ</t>
    </rPh>
    <rPh sb="904" eb="906">
      <t>ダッキャク</t>
    </rPh>
    <rPh sb="907" eb="909">
      <t>ヒジョウ</t>
    </rPh>
    <rPh sb="910" eb="911">
      <t>ムズカ</t>
    </rPh>
    <rPh sb="913" eb="915">
      <t>ゲンジョウ</t>
    </rPh>
    <rPh sb="925" eb="927">
      <t>イッソウ</t>
    </rPh>
    <rPh sb="930" eb="932">
      <t>カイゼン</t>
    </rPh>
    <rPh sb="933" eb="935">
      <t>ジギョウ</t>
    </rPh>
    <rPh sb="943" eb="945">
      <t>ヒビ</t>
    </rPh>
    <rPh sb="949" eb="951">
      <t>シュクゲン</t>
    </rPh>
    <rPh sb="952" eb="953">
      <t>ハカ</t>
    </rPh>
    <rPh sb="957" eb="958">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</si>
</sst>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8.5"/>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391-4926-9C48-EED9729D273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A391-4926-9C48-EED9729D273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58.32</c:v>
                </c:pt>
                <c:pt idx="3">
                  <c:v>56.95</c:v>
                </c:pt>
                <c:pt idx="4">
                  <c:v>54.58</c:v>
                </c:pt>
              </c:numCache>
            </c:numRef>
          </c:val>
          <c:extLst>
            <c:ext xmlns:c16="http://schemas.microsoft.com/office/drawing/2014/chart" uri="{C3380CC4-5D6E-409C-BE32-E72D297353CC}">
              <c16:uniqueId val="{00000000-15F7-4F9E-B771-4E069A8BB4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15F7-4F9E-B771-4E069A8BB4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72.97</c:v>
                </c:pt>
                <c:pt idx="3">
                  <c:v>73.02</c:v>
                </c:pt>
                <c:pt idx="4">
                  <c:v>72.819999999999993</c:v>
                </c:pt>
              </c:numCache>
            </c:numRef>
          </c:val>
          <c:extLst>
            <c:ext xmlns:c16="http://schemas.microsoft.com/office/drawing/2014/chart" uri="{C3380CC4-5D6E-409C-BE32-E72D297353CC}">
              <c16:uniqueId val="{00000000-D8CD-4689-AD98-B086FCCC24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D8CD-4689-AD98-B086FCCC24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105.66</c:v>
                </c:pt>
                <c:pt idx="3">
                  <c:v>102.7</c:v>
                </c:pt>
                <c:pt idx="4">
                  <c:v>106</c:v>
                </c:pt>
              </c:numCache>
            </c:numRef>
          </c:val>
          <c:extLst>
            <c:ext xmlns:c16="http://schemas.microsoft.com/office/drawing/2014/chart" uri="{C3380CC4-5D6E-409C-BE32-E72D297353CC}">
              <c16:uniqueId val="{00000000-C687-46E2-98D9-0A5A4677BA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C687-46E2-98D9-0A5A4677BA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5.87</c:v>
                </c:pt>
                <c:pt idx="3">
                  <c:v>11.74</c:v>
                </c:pt>
                <c:pt idx="4">
                  <c:v>15.92</c:v>
                </c:pt>
              </c:numCache>
            </c:numRef>
          </c:val>
          <c:extLst>
            <c:ext xmlns:c16="http://schemas.microsoft.com/office/drawing/2014/chart" uri="{C3380CC4-5D6E-409C-BE32-E72D297353CC}">
              <c16:uniqueId val="{00000000-2B1F-476F-B79F-EC2B6F0D9F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2B1F-476F-B79F-EC2B6F0D9F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C98-4876-AD63-BACC293C4B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C98-4876-AD63-BACC293C4B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1D5-4273-90FC-495EF814FC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71D5-4273-90FC-495EF814FC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22.29</c:v>
                </c:pt>
                <c:pt idx="3">
                  <c:v>47.67</c:v>
                </c:pt>
                <c:pt idx="4">
                  <c:v>84.52</c:v>
                </c:pt>
              </c:numCache>
            </c:numRef>
          </c:val>
          <c:extLst>
            <c:ext xmlns:c16="http://schemas.microsoft.com/office/drawing/2014/chart" uri="{C3380CC4-5D6E-409C-BE32-E72D297353CC}">
              <c16:uniqueId val="{00000000-1D0E-4420-B143-1088BE1236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1D0E-4420-B143-1088BE1236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2399.79</c:v>
                </c:pt>
                <c:pt idx="3">
                  <c:v>2185.86</c:v>
                </c:pt>
                <c:pt idx="4">
                  <c:v>1969.25</c:v>
                </c:pt>
              </c:numCache>
            </c:numRef>
          </c:val>
          <c:extLst>
            <c:ext xmlns:c16="http://schemas.microsoft.com/office/drawing/2014/chart" uri="{C3380CC4-5D6E-409C-BE32-E72D297353CC}">
              <c16:uniqueId val="{00000000-DBC6-4903-98F1-1B377D7536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DBC6-4903-98F1-1B377D7536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61.52</c:v>
                </c:pt>
                <c:pt idx="3">
                  <c:v>62.87</c:v>
                </c:pt>
                <c:pt idx="4">
                  <c:v>59.42</c:v>
                </c:pt>
              </c:numCache>
            </c:numRef>
          </c:val>
          <c:extLst>
            <c:ext xmlns:c16="http://schemas.microsoft.com/office/drawing/2014/chart" uri="{C3380CC4-5D6E-409C-BE32-E72D297353CC}">
              <c16:uniqueId val="{00000000-29FB-445D-84B0-53F8D37B7C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29FB-445D-84B0-53F8D37B7C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180.09</c:v>
                </c:pt>
                <c:pt idx="3">
                  <c:v>176.4</c:v>
                </c:pt>
                <c:pt idx="4">
                  <c:v>187.04</c:v>
                </c:pt>
              </c:numCache>
            </c:numRef>
          </c:val>
          <c:extLst>
            <c:ext xmlns:c16="http://schemas.microsoft.com/office/drawing/2014/chart" uri="{C3380CC4-5D6E-409C-BE32-E72D297353CC}">
              <c16:uniqueId val="{00000000-8DF8-4074-8EA7-B4BCF4A6A2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8DF8-4074-8EA7-B4BCF4A6A2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【103.61】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【133.62】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【36.94】</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【809.19】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【87.30】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【52.55】</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【273.68】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【57.02】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【27.11】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zoomScale="90" zoomScaleNormal="9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群馬県　吉岡町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2</v>
      </c>
      <c r="C7" s="30"/>
      <c r="D7" s="30"/>
      <c r="E7" s="30"/>
      <c r="F7" s="30"/>
      <c r="G7" s="30"/>
      <c r="H7" s="30"/>
      <c r="I7" s="30" t="s">
        <v>12</v>
      </c>
      <c r="J7" s="30"/>
      <c r="K7" s="30"/>
      <c r="L7" s="30"/>
      <c r="M7" s="30"/>
      <c r="N7" s="30"/>
      <c r="O7" s="30"/>
      <c r="P7" s="30" t="s">
        <v>3</v>
      </c>
      <c r="Q7" s="30"/>
      <c r="R7" s="30"/>
      <c r="S7" s="30"/>
      <c r="T7" s="30"/>
      <c r="U7" s="30"/>
      <c r="V7" s="30"/>
      <c r="W7" s="30" t="s">
        <v>14</v>
      </c>
      <c r="X7" s="30"/>
      <c r="Y7" s="30"/>
      <c r="Z7" s="30"/>
      <c r="AA7" s="30"/>
      <c r="AB7" s="30"/>
      <c r="AC7" s="30"/>
      <c r="AD7" s="30" t="s">
        <v>6</v>
      </c>
      <c r="AE7" s="30"/>
      <c r="AF7" s="30"/>
      <c r="AG7" s="30"/>
      <c r="AH7" s="30"/>
      <c r="AI7" s="30"/>
      <c r="AJ7" s="30"/>
      <c r="AK7" s="3"/>
      <c r="AL7" s="30" t="s">
        <v>1</v>
      </c>
      <c r="AM7" s="30"/>
      <c r="AN7" s="30"/>
      <c r="AO7" s="30"/>
      <c r="AP7" s="30"/>
      <c r="AQ7" s="30"/>
      <c r="AR7" s="30"/>
      <c r="AS7" s="30"/>
      <c r="AT7" s="30" t="s">
        <v>7</v>
      </c>
      <c r="AU7" s="30"/>
      <c r="AV7" s="30"/>
      <c r="AW7" s="30"/>
      <c r="AX7" s="30"/>
      <c r="AY7" s="30"/>
      <c r="AZ7" s="30"/>
      <c r="BA7" s="30"/>
      <c r="BB7" s="30" t="s">
        <v>16</v>
      </c>
      <c r="BC7" s="30"/>
      <c r="BD7" s="30"/>
      <c r="BE7" s="30"/>
      <c r="BF7" s="30"/>
      <c r="BG7" s="30"/>
      <c r="BH7" s="30"/>
      <c r="BI7" s="30"/>
      <c r="BJ7" s="3"/>
      <c r="BK7" s="3"/>
      <c r="BL7" s="31" t="s">
        <v>18</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22371</v>
      </c>
      <c r="AM8" s="36"/>
      <c r="AN8" s="36"/>
      <c r="AO8" s="36"/>
      <c r="AP8" s="36"/>
      <c r="AQ8" s="36"/>
      <c r="AR8" s="36"/>
      <c r="AS8" s="36"/>
      <c r="AT8" s="37">
        <f>データ!T6</f>
        <v>20.46</v>
      </c>
      <c r="AU8" s="37"/>
      <c r="AV8" s="37"/>
      <c r="AW8" s="37"/>
      <c r="AX8" s="37"/>
      <c r="AY8" s="37"/>
      <c r="AZ8" s="37"/>
      <c r="BA8" s="37"/>
      <c r="BB8" s="37">
        <f>データ!U6</f>
        <v>1093.4000000000001</v>
      </c>
      <c r="BC8" s="37"/>
      <c r="BD8" s="37"/>
      <c r="BE8" s="37"/>
      <c r="BF8" s="37"/>
      <c r="BG8" s="37"/>
      <c r="BH8" s="37"/>
      <c r="BI8" s="37"/>
      <c r="BJ8" s="3"/>
      <c r="BK8" s="3"/>
      <c r="BL8" s="38" t="s">
        <v>13</v>
      </c>
      <c r="BM8" s="39"/>
      <c r="BN8" s="40" t="s">
        <v>20</v>
      </c>
      <c r="BO8" s="40"/>
      <c r="BP8" s="40"/>
      <c r="BQ8" s="40"/>
      <c r="BR8" s="40"/>
      <c r="BS8" s="40"/>
      <c r="BT8" s="40"/>
      <c r="BU8" s="40"/>
      <c r="BV8" s="40"/>
      <c r="BW8" s="40"/>
      <c r="BX8" s="40"/>
      <c r="BY8" s="41"/>
    </row>
    <row r="9" spans="1:78" ht="18.75" customHeight="1" x14ac:dyDescent="0.15">
      <c r="A9" s="2"/>
      <c r="B9" s="30" t="s">
        <v>21</v>
      </c>
      <c r="C9" s="30"/>
      <c r="D9" s="30"/>
      <c r="E9" s="30"/>
      <c r="F9" s="30"/>
      <c r="G9" s="30"/>
      <c r="H9" s="30"/>
      <c r="I9" s="30" t="s">
        <v>23</v>
      </c>
      <c r="J9" s="30"/>
      <c r="K9" s="30"/>
      <c r="L9" s="30"/>
      <c r="M9" s="30"/>
      <c r="N9" s="30"/>
      <c r="O9" s="30"/>
      <c r="P9" s="30" t="s">
        <v>24</v>
      </c>
      <c r="Q9" s="30"/>
      <c r="R9" s="30"/>
      <c r="S9" s="30"/>
      <c r="T9" s="30"/>
      <c r="U9" s="30"/>
      <c r="V9" s="30"/>
      <c r="W9" s="30" t="s">
        <v>27</v>
      </c>
      <c r="X9" s="30"/>
      <c r="Y9" s="30"/>
      <c r="Z9" s="30"/>
      <c r="AA9" s="30"/>
      <c r="AB9" s="30"/>
      <c r="AC9" s="30"/>
      <c r="AD9" s="30" t="s">
        <v>22</v>
      </c>
      <c r="AE9" s="30"/>
      <c r="AF9" s="30"/>
      <c r="AG9" s="30"/>
      <c r="AH9" s="30"/>
      <c r="AI9" s="30"/>
      <c r="AJ9" s="30"/>
      <c r="AK9" s="3"/>
      <c r="AL9" s="30" t="s">
        <v>29</v>
      </c>
      <c r="AM9" s="30"/>
      <c r="AN9" s="30"/>
      <c r="AO9" s="30"/>
      <c r="AP9" s="30"/>
      <c r="AQ9" s="30"/>
      <c r="AR9" s="30"/>
      <c r="AS9" s="30"/>
      <c r="AT9" s="30" t="s">
        <v>30</v>
      </c>
      <c r="AU9" s="30"/>
      <c r="AV9" s="30"/>
      <c r="AW9" s="30"/>
      <c r="AX9" s="30"/>
      <c r="AY9" s="30"/>
      <c r="AZ9" s="30"/>
      <c r="BA9" s="30"/>
      <c r="BB9" s="30" t="s">
        <v>31</v>
      </c>
      <c r="BC9" s="30"/>
      <c r="BD9" s="30"/>
      <c r="BE9" s="30"/>
      <c r="BF9" s="30"/>
      <c r="BG9" s="30"/>
      <c r="BH9" s="30"/>
      <c r="BI9" s="30"/>
      <c r="BJ9" s="3"/>
      <c r="BK9" s="3"/>
      <c r="BL9" s="42" t="s">
        <v>34</v>
      </c>
      <c r="BM9" s="43"/>
      <c r="BN9" s="44" t="s">
        <v>35</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68.97</v>
      </c>
      <c r="J10" s="37"/>
      <c r="K10" s="37"/>
      <c r="L10" s="37"/>
      <c r="M10" s="37"/>
      <c r="N10" s="37"/>
      <c r="O10" s="37"/>
      <c r="P10" s="37">
        <f>データ!P6</f>
        <v>18.98</v>
      </c>
      <c r="Q10" s="37"/>
      <c r="R10" s="37"/>
      <c r="S10" s="37"/>
      <c r="T10" s="37"/>
      <c r="U10" s="37"/>
      <c r="V10" s="37"/>
      <c r="W10" s="37">
        <f>データ!Q6</f>
        <v>98.05</v>
      </c>
      <c r="X10" s="37"/>
      <c r="Y10" s="37"/>
      <c r="Z10" s="37"/>
      <c r="AA10" s="37"/>
      <c r="AB10" s="37"/>
      <c r="AC10" s="37"/>
      <c r="AD10" s="36">
        <f>データ!R6</f>
        <v>2310</v>
      </c>
      <c r="AE10" s="36"/>
      <c r="AF10" s="36"/>
      <c r="AG10" s="36"/>
      <c r="AH10" s="36"/>
      <c r="AI10" s="36"/>
      <c r="AJ10" s="36"/>
      <c r="AK10" s="2"/>
      <c r="AL10" s="36">
        <f>データ!V6</f>
        <v>4249</v>
      </c>
      <c r="AM10" s="36"/>
      <c r="AN10" s="36"/>
      <c r="AO10" s="36"/>
      <c r="AP10" s="36"/>
      <c r="AQ10" s="36"/>
      <c r="AR10" s="36"/>
      <c r="AS10" s="36"/>
      <c r="AT10" s="37">
        <f>データ!W6</f>
        <v>1.65</v>
      </c>
      <c r="AU10" s="37"/>
      <c r="AV10" s="37"/>
      <c r="AW10" s="37"/>
      <c r="AX10" s="37"/>
      <c r="AY10" s="37"/>
      <c r="AZ10" s="37"/>
      <c r="BA10" s="37"/>
      <c r="BB10" s="37">
        <f>データ!X6</f>
        <v>2575.15</v>
      </c>
      <c r="BC10" s="37"/>
      <c r="BD10" s="37"/>
      <c r="BE10" s="37"/>
      <c r="BF10" s="37"/>
      <c r="BG10" s="37"/>
      <c r="BH10" s="37"/>
      <c r="BI10" s="37"/>
      <c r="BJ10" s="2"/>
      <c r="BK10" s="2"/>
      <c r="BL10" s="46" t="s">
        <v>37</v>
      </c>
      <c r="BM10" s="47"/>
      <c r="BN10" s="48" t="s">
        <v>17</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38</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26</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39</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87"/>
      <c r="BN16" s="87"/>
      <c r="BO16" s="87"/>
      <c r="BP16" s="87"/>
      <c r="BQ16" s="87"/>
      <c r="BR16" s="87"/>
      <c r="BS16" s="87"/>
      <c r="BT16" s="87"/>
      <c r="BU16" s="87"/>
      <c r="BV16" s="87"/>
      <c r="BW16" s="87"/>
      <c r="BX16" s="87"/>
      <c r="BY16" s="87"/>
      <c r="BZ16" s="8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87"/>
      <c r="BN17" s="87"/>
      <c r="BO17" s="87"/>
      <c r="BP17" s="87"/>
      <c r="BQ17" s="87"/>
      <c r="BR17" s="87"/>
      <c r="BS17" s="87"/>
      <c r="BT17" s="87"/>
      <c r="BU17" s="87"/>
      <c r="BV17" s="87"/>
      <c r="BW17" s="87"/>
      <c r="BX17" s="87"/>
      <c r="BY17" s="87"/>
      <c r="BZ17" s="8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87"/>
      <c r="BN18" s="87"/>
      <c r="BO18" s="87"/>
      <c r="BP18" s="87"/>
      <c r="BQ18" s="87"/>
      <c r="BR18" s="87"/>
      <c r="BS18" s="87"/>
      <c r="BT18" s="87"/>
      <c r="BU18" s="87"/>
      <c r="BV18" s="87"/>
      <c r="BW18" s="87"/>
      <c r="BX18" s="87"/>
      <c r="BY18" s="87"/>
      <c r="BZ18" s="8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87"/>
      <c r="BN19" s="87"/>
      <c r="BO19" s="87"/>
      <c r="BP19" s="87"/>
      <c r="BQ19" s="87"/>
      <c r="BR19" s="87"/>
      <c r="BS19" s="87"/>
      <c r="BT19" s="87"/>
      <c r="BU19" s="87"/>
      <c r="BV19" s="87"/>
      <c r="BW19" s="87"/>
      <c r="BX19" s="87"/>
      <c r="BY19" s="87"/>
      <c r="BZ19" s="8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87"/>
      <c r="BN20" s="87"/>
      <c r="BO20" s="87"/>
      <c r="BP20" s="87"/>
      <c r="BQ20" s="87"/>
      <c r="BR20" s="87"/>
      <c r="BS20" s="87"/>
      <c r="BT20" s="87"/>
      <c r="BU20" s="87"/>
      <c r="BV20" s="87"/>
      <c r="BW20" s="87"/>
      <c r="BX20" s="87"/>
      <c r="BY20" s="87"/>
      <c r="BZ20" s="8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87"/>
      <c r="BN21" s="87"/>
      <c r="BO21" s="87"/>
      <c r="BP21" s="87"/>
      <c r="BQ21" s="87"/>
      <c r="BR21" s="87"/>
      <c r="BS21" s="87"/>
      <c r="BT21" s="87"/>
      <c r="BU21" s="87"/>
      <c r="BV21" s="87"/>
      <c r="BW21" s="87"/>
      <c r="BX21" s="87"/>
      <c r="BY21" s="87"/>
      <c r="BZ21" s="8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87"/>
      <c r="BN22" s="87"/>
      <c r="BO22" s="87"/>
      <c r="BP22" s="87"/>
      <c r="BQ22" s="87"/>
      <c r="BR22" s="87"/>
      <c r="BS22" s="87"/>
      <c r="BT22" s="87"/>
      <c r="BU22" s="87"/>
      <c r="BV22" s="87"/>
      <c r="BW22" s="87"/>
      <c r="BX22" s="87"/>
      <c r="BY22" s="87"/>
      <c r="BZ22" s="8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87"/>
      <c r="BN23" s="87"/>
      <c r="BO23" s="87"/>
      <c r="BP23" s="87"/>
      <c r="BQ23" s="87"/>
      <c r="BR23" s="87"/>
      <c r="BS23" s="87"/>
      <c r="BT23" s="87"/>
      <c r="BU23" s="87"/>
      <c r="BV23" s="87"/>
      <c r="BW23" s="87"/>
      <c r="BX23" s="87"/>
      <c r="BY23" s="87"/>
      <c r="BZ23" s="8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87"/>
      <c r="BN24" s="87"/>
      <c r="BO24" s="87"/>
      <c r="BP24" s="87"/>
      <c r="BQ24" s="87"/>
      <c r="BR24" s="87"/>
      <c r="BS24" s="87"/>
      <c r="BT24" s="87"/>
      <c r="BU24" s="87"/>
      <c r="BV24" s="87"/>
      <c r="BW24" s="87"/>
      <c r="BX24" s="87"/>
      <c r="BY24" s="87"/>
      <c r="BZ24" s="8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87"/>
      <c r="BN25" s="87"/>
      <c r="BO25" s="87"/>
      <c r="BP25" s="87"/>
      <c r="BQ25" s="87"/>
      <c r="BR25" s="87"/>
      <c r="BS25" s="87"/>
      <c r="BT25" s="87"/>
      <c r="BU25" s="87"/>
      <c r="BV25" s="87"/>
      <c r="BW25" s="87"/>
      <c r="BX25" s="87"/>
      <c r="BY25" s="87"/>
      <c r="BZ25" s="8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87"/>
      <c r="BN26" s="87"/>
      <c r="BO26" s="87"/>
      <c r="BP26" s="87"/>
      <c r="BQ26" s="87"/>
      <c r="BR26" s="87"/>
      <c r="BS26" s="87"/>
      <c r="BT26" s="87"/>
      <c r="BU26" s="87"/>
      <c r="BV26" s="87"/>
      <c r="BW26" s="87"/>
      <c r="BX26" s="87"/>
      <c r="BY26" s="87"/>
      <c r="BZ26" s="8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87"/>
      <c r="BN27" s="87"/>
      <c r="BO27" s="87"/>
      <c r="BP27" s="87"/>
      <c r="BQ27" s="87"/>
      <c r="BR27" s="87"/>
      <c r="BS27" s="87"/>
      <c r="BT27" s="87"/>
      <c r="BU27" s="87"/>
      <c r="BV27" s="87"/>
      <c r="BW27" s="87"/>
      <c r="BX27" s="87"/>
      <c r="BY27" s="87"/>
      <c r="BZ27" s="8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87"/>
      <c r="BN28" s="87"/>
      <c r="BO28" s="87"/>
      <c r="BP28" s="87"/>
      <c r="BQ28" s="87"/>
      <c r="BR28" s="87"/>
      <c r="BS28" s="87"/>
      <c r="BT28" s="87"/>
      <c r="BU28" s="87"/>
      <c r="BV28" s="87"/>
      <c r="BW28" s="87"/>
      <c r="BX28" s="87"/>
      <c r="BY28" s="87"/>
      <c r="BZ28" s="8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87"/>
      <c r="BN29" s="87"/>
      <c r="BO29" s="87"/>
      <c r="BP29" s="87"/>
      <c r="BQ29" s="87"/>
      <c r="BR29" s="87"/>
      <c r="BS29" s="87"/>
      <c r="BT29" s="87"/>
      <c r="BU29" s="87"/>
      <c r="BV29" s="87"/>
      <c r="BW29" s="87"/>
      <c r="BX29" s="87"/>
      <c r="BY29" s="87"/>
      <c r="BZ29" s="8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87"/>
      <c r="BN30" s="87"/>
      <c r="BO30" s="87"/>
      <c r="BP30" s="87"/>
      <c r="BQ30" s="87"/>
      <c r="BR30" s="87"/>
      <c r="BS30" s="87"/>
      <c r="BT30" s="87"/>
      <c r="BU30" s="87"/>
      <c r="BV30" s="87"/>
      <c r="BW30" s="87"/>
      <c r="BX30" s="87"/>
      <c r="BY30" s="87"/>
      <c r="BZ30" s="8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87"/>
      <c r="BN31" s="87"/>
      <c r="BO31" s="87"/>
      <c r="BP31" s="87"/>
      <c r="BQ31" s="87"/>
      <c r="BR31" s="87"/>
      <c r="BS31" s="87"/>
      <c r="BT31" s="87"/>
      <c r="BU31" s="87"/>
      <c r="BV31" s="87"/>
      <c r="BW31" s="87"/>
      <c r="BX31" s="87"/>
      <c r="BY31" s="87"/>
      <c r="BZ31" s="8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87"/>
      <c r="BN32" s="87"/>
      <c r="BO32" s="87"/>
      <c r="BP32" s="87"/>
      <c r="BQ32" s="87"/>
      <c r="BR32" s="87"/>
      <c r="BS32" s="87"/>
      <c r="BT32" s="87"/>
      <c r="BU32" s="87"/>
      <c r="BV32" s="87"/>
      <c r="BW32" s="87"/>
      <c r="BX32" s="87"/>
      <c r="BY32" s="87"/>
      <c r="BZ32" s="8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87"/>
      <c r="BN33" s="87"/>
      <c r="BO33" s="87"/>
      <c r="BP33" s="87"/>
      <c r="BQ33" s="87"/>
      <c r="BR33" s="87"/>
      <c r="BS33" s="87"/>
      <c r="BT33" s="87"/>
      <c r="BU33" s="87"/>
      <c r="BV33" s="87"/>
      <c r="BW33" s="87"/>
      <c r="BX33" s="87"/>
      <c r="BY33" s="87"/>
      <c r="BZ33" s="8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87"/>
      <c r="BN34" s="87"/>
      <c r="BO34" s="87"/>
      <c r="BP34" s="87"/>
      <c r="BQ34" s="87"/>
      <c r="BR34" s="87"/>
      <c r="BS34" s="87"/>
      <c r="BT34" s="87"/>
      <c r="BU34" s="87"/>
      <c r="BV34" s="87"/>
      <c r="BW34" s="87"/>
      <c r="BX34" s="87"/>
      <c r="BY34" s="87"/>
      <c r="BZ34" s="8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87"/>
      <c r="BN35" s="87"/>
      <c r="BO35" s="87"/>
      <c r="BP35" s="87"/>
      <c r="BQ35" s="87"/>
      <c r="BR35" s="87"/>
      <c r="BS35" s="87"/>
      <c r="BT35" s="87"/>
      <c r="BU35" s="87"/>
      <c r="BV35" s="87"/>
      <c r="BW35" s="87"/>
      <c r="BX35" s="87"/>
      <c r="BY35" s="87"/>
      <c r="BZ35" s="8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87"/>
      <c r="BN36" s="87"/>
      <c r="BO36" s="87"/>
      <c r="BP36" s="87"/>
      <c r="BQ36" s="87"/>
      <c r="BR36" s="87"/>
      <c r="BS36" s="87"/>
      <c r="BT36" s="87"/>
      <c r="BU36" s="87"/>
      <c r="BV36" s="87"/>
      <c r="BW36" s="87"/>
      <c r="BX36" s="87"/>
      <c r="BY36" s="87"/>
      <c r="BZ36" s="8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87"/>
      <c r="BN37" s="87"/>
      <c r="BO37" s="87"/>
      <c r="BP37" s="87"/>
      <c r="BQ37" s="87"/>
      <c r="BR37" s="87"/>
      <c r="BS37" s="87"/>
      <c r="BT37" s="87"/>
      <c r="BU37" s="87"/>
      <c r="BV37" s="87"/>
      <c r="BW37" s="87"/>
      <c r="BX37" s="87"/>
      <c r="BY37" s="87"/>
      <c r="BZ37" s="8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87"/>
      <c r="BN38" s="87"/>
      <c r="BO38" s="87"/>
      <c r="BP38" s="87"/>
      <c r="BQ38" s="87"/>
      <c r="BR38" s="87"/>
      <c r="BS38" s="87"/>
      <c r="BT38" s="87"/>
      <c r="BU38" s="87"/>
      <c r="BV38" s="87"/>
      <c r="BW38" s="87"/>
      <c r="BX38" s="87"/>
      <c r="BY38" s="87"/>
      <c r="BZ38" s="8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87"/>
      <c r="BN39" s="87"/>
      <c r="BO39" s="87"/>
      <c r="BP39" s="87"/>
      <c r="BQ39" s="87"/>
      <c r="BR39" s="87"/>
      <c r="BS39" s="87"/>
      <c r="BT39" s="87"/>
      <c r="BU39" s="87"/>
      <c r="BV39" s="87"/>
      <c r="BW39" s="87"/>
      <c r="BX39" s="87"/>
      <c r="BY39" s="87"/>
      <c r="BZ39" s="8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87"/>
      <c r="BN40" s="87"/>
      <c r="BO40" s="87"/>
      <c r="BP40" s="87"/>
      <c r="BQ40" s="87"/>
      <c r="BR40" s="87"/>
      <c r="BS40" s="87"/>
      <c r="BT40" s="87"/>
      <c r="BU40" s="87"/>
      <c r="BV40" s="87"/>
      <c r="BW40" s="87"/>
      <c r="BX40" s="87"/>
      <c r="BY40" s="87"/>
      <c r="BZ40" s="8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87"/>
      <c r="BN41" s="87"/>
      <c r="BO41" s="87"/>
      <c r="BP41" s="87"/>
      <c r="BQ41" s="87"/>
      <c r="BR41" s="87"/>
      <c r="BS41" s="87"/>
      <c r="BT41" s="87"/>
      <c r="BU41" s="87"/>
      <c r="BV41" s="87"/>
      <c r="BW41" s="87"/>
      <c r="BX41" s="87"/>
      <c r="BY41" s="87"/>
      <c r="BZ41" s="8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87"/>
      <c r="BN42" s="87"/>
      <c r="BO42" s="87"/>
      <c r="BP42" s="87"/>
      <c r="BQ42" s="87"/>
      <c r="BR42" s="87"/>
      <c r="BS42" s="87"/>
      <c r="BT42" s="87"/>
      <c r="BU42" s="87"/>
      <c r="BV42" s="87"/>
      <c r="BW42" s="87"/>
      <c r="BX42" s="87"/>
      <c r="BY42" s="87"/>
      <c r="BZ42" s="8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87"/>
      <c r="BN43" s="87"/>
      <c r="BO43" s="87"/>
      <c r="BP43" s="87"/>
      <c r="BQ43" s="87"/>
      <c r="BR43" s="87"/>
      <c r="BS43" s="87"/>
      <c r="BT43" s="87"/>
      <c r="BU43" s="87"/>
      <c r="BV43" s="87"/>
      <c r="BW43" s="87"/>
      <c r="BX43" s="87"/>
      <c r="BY43" s="87"/>
      <c r="BZ43" s="8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40</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7" t="s">
        <v>113</v>
      </c>
      <c r="BM47" s="68"/>
      <c r="BN47" s="68"/>
      <c r="BO47" s="68"/>
      <c r="BP47" s="68"/>
      <c r="BQ47" s="68"/>
      <c r="BR47" s="68"/>
      <c r="BS47" s="68"/>
      <c r="BT47" s="68"/>
      <c r="BU47" s="68"/>
      <c r="BV47" s="68"/>
      <c r="BW47" s="68"/>
      <c r="BX47" s="68"/>
      <c r="BY47" s="68"/>
      <c r="BZ47" s="6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7"/>
      <c r="BM48" s="68"/>
      <c r="BN48" s="68"/>
      <c r="BO48" s="68"/>
      <c r="BP48" s="68"/>
      <c r="BQ48" s="68"/>
      <c r="BR48" s="68"/>
      <c r="BS48" s="68"/>
      <c r="BT48" s="68"/>
      <c r="BU48" s="68"/>
      <c r="BV48" s="68"/>
      <c r="BW48" s="68"/>
      <c r="BX48" s="68"/>
      <c r="BY48" s="68"/>
      <c r="BZ48" s="6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7"/>
      <c r="BM49" s="68"/>
      <c r="BN49" s="68"/>
      <c r="BO49" s="68"/>
      <c r="BP49" s="68"/>
      <c r="BQ49" s="68"/>
      <c r="BR49" s="68"/>
      <c r="BS49" s="68"/>
      <c r="BT49" s="68"/>
      <c r="BU49" s="68"/>
      <c r="BV49" s="68"/>
      <c r="BW49" s="68"/>
      <c r="BX49" s="68"/>
      <c r="BY49" s="68"/>
      <c r="BZ49" s="6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7"/>
      <c r="BM50" s="68"/>
      <c r="BN50" s="68"/>
      <c r="BO50" s="68"/>
      <c r="BP50" s="68"/>
      <c r="BQ50" s="68"/>
      <c r="BR50" s="68"/>
      <c r="BS50" s="68"/>
      <c r="BT50" s="68"/>
      <c r="BU50" s="68"/>
      <c r="BV50" s="68"/>
      <c r="BW50" s="68"/>
      <c r="BX50" s="68"/>
      <c r="BY50" s="68"/>
      <c r="BZ50" s="6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7"/>
      <c r="BM51" s="68"/>
      <c r="BN51" s="68"/>
      <c r="BO51" s="68"/>
      <c r="BP51" s="68"/>
      <c r="BQ51" s="68"/>
      <c r="BR51" s="68"/>
      <c r="BS51" s="68"/>
      <c r="BT51" s="68"/>
      <c r="BU51" s="68"/>
      <c r="BV51" s="68"/>
      <c r="BW51" s="68"/>
      <c r="BX51" s="68"/>
      <c r="BY51" s="68"/>
      <c r="BZ51" s="6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7"/>
      <c r="BM52" s="68"/>
      <c r="BN52" s="68"/>
      <c r="BO52" s="68"/>
      <c r="BP52" s="68"/>
      <c r="BQ52" s="68"/>
      <c r="BR52" s="68"/>
      <c r="BS52" s="68"/>
      <c r="BT52" s="68"/>
      <c r="BU52" s="68"/>
      <c r="BV52" s="68"/>
      <c r="BW52" s="68"/>
      <c r="BX52" s="68"/>
      <c r="BY52" s="68"/>
      <c r="BZ52" s="6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7"/>
      <c r="BM53" s="68"/>
      <c r="BN53" s="68"/>
      <c r="BO53" s="68"/>
      <c r="BP53" s="68"/>
      <c r="BQ53" s="68"/>
      <c r="BR53" s="68"/>
      <c r="BS53" s="68"/>
      <c r="BT53" s="68"/>
      <c r="BU53" s="68"/>
      <c r="BV53" s="68"/>
      <c r="BW53" s="68"/>
      <c r="BX53" s="68"/>
      <c r="BY53" s="68"/>
      <c r="BZ53" s="6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7"/>
      <c r="BM54" s="68"/>
      <c r="BN54" s="68"/>
      <c r="BO54" s="68"/>
      <c r="BP54" s="68"/>
      <c r="BQ54" s="68"/>
      <c r="BR54" s="68"/>
      <c r="BS54" s="68"/>
      <c r="BT54" s="68"/>
      <c r="BU54" s="68"/>
      <c r="BV54" s="68"/>
      <c r="BW54" s="68"/>
      <c r="BX54" s="68"/>
      <c r="BY54" s="68"/>
      <c r="BZ54" s="6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7"/>
      <c r="BM55" s="68"/>
      <c r="BN55" s="68"/>
      <c r="BO55" s="68"/>
      <c r="BP55" s="68"/>
      <c r="BQ55" s="68"/>
      <c r="BR55" s="68"/>
      <c r="BS55" s="68"/>
      <c r="BT55" s="68"/>
      <c r="BU55" s="68"/>
      <c r="BV55" s="68"/>
      <c r="BW55" s="68"/>
      <c r="BX55" s="68"/>
      <c r="BY55" s="68"/>
      <c r="BZ55" s="69"/>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7"/>
      <c r="BM56" s="68"/>
      <c r="BN56" s="68"/>
      <c r="BO56" s="68"/>
      <c r="BP56" s="68"/>
      <c r="BQ56" s="68"/>
      <c r="BR56" s="68"/>
      <c r="BS56" s="68"/>
      <c r="BT56" s="68"/>
      <c r="BU56" s="68"/>
      <c r="BV56" s="68"/>
      <c r="BW56" s="68"/>
      <c r="BX56" s="68"/>
      <c r="BY56" s="68"/>
      <c r="BZ56" s="69"/>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7"/>
      <c r="BM57" s="68"/>
      <c r="BN57" s="68"/>
      <c r="BO57" s="68"/>
      <c r="BP57" s="68"/>
      <c r="BQ57" s="68"/>
      <c r="BR57" s="68"/>
      <c r="BS57" s="68"/>
      <c r="BT57" s="68"/>
      <c r="BU57" s="68"/>
      <c r="BV57" s="68"/>
      <c r="BW57" s="68"/>
      <c r="BX57" s="68"/>
      <c r="BY57" s="68"/>
      <c r="BZ57" s="69"/>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7"/>
      <c r="BM58" s="68"/>
      <c r="BN58" s="68"/>
      <c r="BO58" s="68"/>
      <c r="BP58" s="68"/>
      <c r="BQ58" s="68"/>
      <c r="BR58" s="68"/>
      <c r="BS58" s="68"/>
      <c r="BT58" s="68"/>
      <c r="BU58" s="68"/>
      <c r="BV58" s="68"/>
      <c r="BW58" s="68"/>
      <c r="BX58" s="68"/>
      <c r="BY58" s="68"/>
      <c r="BZ58" s="69"/>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7"/>
      <c r="BM59" s="68"/>
      <c r="BN59" s="68"/>
      <c r="BO59" s="68"/>
      <c r="BP59" s="68"/>
      <c r="BQ59" s="68"/>
      <c r="BR59" s="68"/>
      <c r="BS59" s="68"/>
      <c r="BT59" s="68"/>
      <c r="BU59" s="68"/>
      <c r="BV59" s="68"/>
      <c r="BW59" s="68"/>
      <c r="BX59" s="68"/>
      <c r="BY59" s="68"/>
      <c r="BZ59" s="69"/>
    </row>
    <row r="60" spans="1:78" ht="13.5" customHeight="1" x14ac:dyDescent="0.15">
      <c r="A60" s="2"/>
      <c r="B60" s="57" t="s">
        <v>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7"/>
      <c r="BM62" s="68"/>
      <c r="BN62" s="68"/>
      <c r="BO62" s="68"/>
      <c r="BP62" s="68"/>
      <c r="BQ62" s="68"/>
      <c r="BR62" s="68"/>
      <c r="BS62" s="68"/>
      <c r="BT62" s="68"/>
      <c r="BU62" s="68"/>
      <c r="BV62" s="68"/>
      <c r="BW62" s="68"/>
      <c r="BX62" s="68"/>
      <c r="BY62" s="68"/>
      <c r="BZ62" s="6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0"/>
      <c r="BM63" s="71"/>
      <c r="BN63" s="71"/>
      <c r="BO63" s="71"/>
      <c r="BP63" s="71"/>
      <c r="BQ63" s="71"/>
      <c r="BR63" s="71"/>
      <c r="BS63" s="71"/>
      <c r="BT63" s="71"/>
      <c r="BU63" s="71"/>
      <c r="BV63" s="71"/>
      <c r="BW63" s="71"/>
      <c r="BX63" s="71"/>
      <c r="BY63" s="71"/>
      <c r="BZ63" s="7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3" t="s">
        <v>11</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3"/>
      <c r="BM80" s="74"/>
      <c r="BN80" s="74"/>
      <c r="BO80" s="74"/>
      <c r="BP80" s="74"/>
      <c r="BQ80" s="74"/>
      <c r="BR80" s="74"/>
      <c r="BS80" s="74"/>
      <c r="BT80" s="74"/>
      <c r="BU80" s="74"/>
      <c r="BV80" s="74"/>
      <c r="BW80" s="74"/>
      <c r="BX80" s="74"/>
      <c r="BY80" s="74"/>
      <c r="BZ80" s="75"/>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3"/>
      <c r="BM81" s="74"/>
      <c r="BN81" s="74"/>
      <c r="BO81" s="74"/>
      <c r="BP81" s="74"/>
      <c r="BQ81" s="74"/>
      <c r="BR81" s="74"/>
      <c r="BS81" s="74"/>
      <c r="BT81" s="74"/>
      <c r="BU81" s="74"/>
      <c r="BV81" s="74"/>
      <c r="BW81" s="74"/>
      <c r="BX81" s="74"/>
      <c r="BY81" s="74"/>
      <c r="BZ81" s="75"/>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6"/>
      <c r="BM82" s="77"/>
      <c r="BN82" s="77"/>
      <c r="BO82" s="77"/>
      <c r="BP82" s="77"/>
      <c r="BQ82" s="77"/>
      <c r="BR82" s="77"/>
      <c r="BS82" s="77"/>
      <c r="BT82" s="77"/>
      <c r="BU82" s="77"/>
      <c r="BV82" s="77"/>
      <c r="BW82" s="77"/>
      <c r="BX82" s="77"/>
      <c r="BY82" s="77"/>
      <c r="BZ82" s="78"/>
    </row>
    <row r="83" spans="1:78" x14ac:dyDescent="0.15">
      <c r="C83" s="50" t="s">
        <v>42</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43</v>
      </c>
      <c r="C84" s="6"/>
      <c r="D84" s="6"/>
      <c r="E84" s="6" t="s">
        <v>44</v>
      </c>
      <c r="F84" s="6" t="s">
        <v>46</v>
      </c>
      <c r="G84" s="6" t="s">
        <v>47</v>
      </c>
      <c r="H84" s="6" t="s">
        <v>41</v>
      </c>
      <c r="I84" s="6" t="s">
        <v>9</v>
      </c>
      <c r="J84" s="6" t="s">
        <v>48</v>
      </c>
      <c r="K84" s="6" t="s">
        <v>49</v>
      </c>
      <c r="L84" s="6" t="s">
        <v>32</v>
      </c>
      <c r="M84" s="6" t="s">
        <v>36</v>
      </c>
      <c r="N84" s="6" t="s">
        <v>50</v>
      </c>
      <c r="O84" s="6" t="s">
        <v>52</v>
      </c>
    </row>
    <row r="85" spans="1:78" hidden="1" x14ac:dyDescent="0.15">
      <c r="B85" s="6"/>
      <c r="C85" s="6"/>
      <c r="D85" s="6"/>
      <c r="E85" s="6" t="str">
        <f>データ!AI6</f>
        <v>【103.61】</v>
      </c>
      <c r="F85" s="6" t="str">
        <f>データ!AT6</f>
        <v>【133.62】</v>
      </c>
      <c r="G85" s="6" t="str">
        <f>データ!BE6</f>
        <v>【36.94】</v>
      </c>
      <c r="H85" s="6" t="str">
        <f>データ!BP6</f>
        <v>【809.19】</v>
      </c>
      <c r="I85" s="6" t="str">
        <f>データ!CA6</f>
        <v>【57.02】</v>
      </c>
      <c r="J85" s="6" t="str">
        <f>データ!CL6</f>
        <v>【273.68】</v>
      </c>
      <c r="K85" s="6" t="str">
        <f>データ!CW6</f>
        <v>【52.55】</v>
      </c>
      <c r="L85" s="6" t="str">
        <f>データ!DH6</f>
        <v>【87.30】</v>
      </c>
      <c r="M85" s="6" t="str">
        <f>データ!DS6</f>
        <v>【27.11】</v>
      </c>
      <c r="N85" s="6" t="str">
        <f>データ!ED6</f>
        <v>【0.00】</v>
      </c>
      <c r="O85" s="6" t="str">
        <f>データ!EO6</f>
        <v>【0.02】</v>
      </c>
    </row>
  </sheetData>
  <sheetProtection algorithmName="SHA-512" hashValue="0dhfu3Oy9waAg5Nhf5GexK8yKHNrLtomM8KE+IBh+CSrgRVdM1XL49tvciF7wt/vnQU8+PjzHw5dgOa9M2j9fg==" saltValue="Oh+FffffcdBkLgRRe4dIb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3"/>
  <sheetViews>
    <sheetView showGridLines="0" workbookViewId="0"/>
  </sheetViews>
  <sheetFormatPr defaultRowHeight="13.5" x14ac:dyDescent="0.15"/>
  <cols>
    <col min="2" max="144" width="11.875" customWidth="1"/>
  </cols>
  <sheetData>
    <row r="1" spans="1:148" x14ac:dyDescent="0.15">
      <c r="A1" t="s">
        <v>54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57</v>
      </c>
      <c r="D3" s="16" t="s">
        <v>58</v>
      </c>
      <c r="E3" s="16" t="s">
        <v>5</v>
      </c>
      <c r="F3" s="16" t="s">
        <v>4</v>
      </c>
      <c r="G3" s="16" t="s">
        <v>25</v>
      </c>
      <c r="H3" s="81" t="s">
        <v>59</v>
      </c>
      <c r="I3" s="82"/>
      <c r="J3" s="82"/>
      <c r="K3" s="82"/>
      <c r="L3" s="82"/>
      <c r="M3" s="82"/>
      <c r="N3" s="82"/>
      <c r="O3" s="82"/>
      <c r="P3" s="82"/>
      <c r="Q3" s="82"/>
      <c r="R3" s="82"/>
      <c r="S3" s="82"/>
      <c r="T3" s="82"/>
      <c r="U3" s="82"/>
      <c r="V3" s="82"/>
      <c r="W3" s="82"/>
      <c r="X3" s="83"/>
      <c r="Y3" s="79" t="s">
        <v>53</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8</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x14ac:dyDescent="0.15">
      <c r="A4" s="14" t="s">
        <v>60</v>
      </c>
      <c r="B4" s="17"/>
      <c r="C4" s="17"/>
      <c r="D4" s="17"/>
      <c r="E4" s="17"/>
      <c r="F4" s="17"/>
      <c r="G4" s="17"/>
      <c r="H4" s="84"/>
      <c r="I4" s="85"/>
      <c r="J4" s="85"/>
      <c r="K4" s="85"/>
      <c r="L4" s="85"/>
      <c r="M4" s="85"/>
      <c r="N4" s="85"/>
      <c r="O4" s="85"/>
      <c r="P4" s="85"/>
      <c r="Q4" s="85"/>
      <c r="R4" s="85"/>
      <c r="S4" s="85"/>
      <c r="T4" s="85"/>
      <c r="U4" s="85"/>
      <c r="V4" s="85"/>
      <c r="W4" s="85"/>
      <c r="X4" s="86"/>
      <c r="Y4" s="80" t="s">
        <v>51</v>
      </c>
      <c r="Z4" s="80"/>
      <c r="AA4" s="80"/>
      <c r="AB4" s="80"/>
      <c r="AC4" s="80"/>
      <c r="AD4" s="80"/>
      <c r="AE4" s="80"/>
      <c r="AF4" s="80"/>
      <c r="AG4" s="80"/>
      <c r="AH4" s="80"/>
      <c r="AI4" s="80"/>
      <c r="AJ4" s="80" t="s">
        <v>45</v>
      </c>
      <c r="AK4" s="80"/>
      <c r="AL4" s="80"/>
      <c r="AM4" s="80"/>
      <c r="AN4" s="80"/>
      <c r="AO4" s="80"/>
      <c r="AP4" s="80"/>
      <c r="AQ4" s="80"/>
      <c r="AR4" s="80"/>
      <c r="AS4" s="80"/>
      <c r="AT4" s="80"/>
      <c r="AU4" s="80" t="s">
        <v>28</v>
      </c>
      <c r="AV4" s="80"/>
      <c r="AW4" s="80"/>
      <c r="AX4" s="80"/>
      <c r="AY4" s="80"/>
      <c r="AZ4" s="80"/>
      <c r="BA4" s="80"/>
      <c r="BB4" s="80"/>
      <c r="BC4" s="80"/>
      <c r="BD4" s="80"/>
      <c r="BE4" s="80"/>
      <c r="BF4" s="80" t="s">
        <v>61</v>
      </c>
      <c r="BG4" s="80"/>
      <c r="BH4" s="80"/>
      <c r="BI4" s="80"/>
      <c r="BJ4" s="80"/>
      <c r="BK4" s="80"/>
      <c r="BL4" s="80"/>
      <c r="BM4" s="80"/>
      <c r="BN4" s="80"/>
      <c r="BO4" s="80"/>
      <c r="BP4" s="80"/>
      <c r="BQ4" s="80" t="s">
        <v>15</v>
      </c>
      <c r="BR4" s="80"/>
      <c r="BS4" s="80"/>
      <c r="BT4" s="80"/>
      <c r="BU4" s="80"/>
      <c r="BV4" s="80"/>
      <c r="BW4" s="80"/>
      <c r="BX4" s="80"/>
      <c r="BY4" s="80"/>
      <c r="BZ4" s="80"/>
      <c r="CA4" s="80"/>
      <c r="CB4" s="80" t="s">
        <v>62</v>
      </c>
      <c r="CC4" s="80"/>
      <c r="CD4" s="80"/>
      <c r="CE4" s="80"/>
      <c r="CF4" s="80"/>
      <c r="CG4" s="80"/>
      <c r="CH4" s="80"/>
      <c r="CI4" s="80"/>
      <c r="CJ4" s="80"/>
      <c r="CK4" s="80"/>
      <c r="CL4" s="80"/>
      <c r="CM4" s="80" t="s">
        <v>64</v>
      </c>
      <c r="CN4" s="80"/>
      <c r="CO4" s="80"/>
      <c r="CP4" s="80"/>
      <c r="CQ4" s="80"/>
      <c r="CR4" s="80"/>
      <c r="CS4" s="80"/>
      <c r="CT4" s="80"/>
      <c r="CU4" s="80"/>
      <c r="CV4" s="80"/>
      <c r="CW4" s="80"/>
      <c r="CX4" s="80" t="s">
        <v>65</v>
      </c>
      <c r="CY4" s="80"/>
      <c r="CZ4" s="80"/>
      <c r="DA4" s="80"/>
      <c r="DB4" s="80"/>
      <c r="DC4" s="80"/>
      <c r="DD4" s="80"/>
      <c r="DE4" s="80"/>
      <c r="DF4" s="80"/>
      <c r="DG4" s="80"/>
      <c r="DH4" s="80"/>
      <c r="DI4" s="80" t="s">
        <v>66</v>
      </c>
      <c r="DJ4" s="80"/>
      <c r="DK4" s="80"/>
      <c r="DL4" s="80"/>
      <c r="DM4" s="80"/>
      <c r="DN4" s="80"/>
      <c r="DO4" s="80"/>
      <c r="DP4" s="80"/>
      <c r="DQ4" s="80"/>
      <c r="DR4" s="80"/>
      <c r="DS4" s="80"/>
      <c r="DT4" s="80" t="s">
        <v>67</v>
      </c>
      <c r="DU4" s="80"/>
      <c r="DV4" s="80"/>
      <c r="DW4" s="80"/>
      <c r="DX4" s="80"/>
      <c r="DY4" s="80"/>
      <c r="DZ4" s="80"/>
      <c r="EA4" s="80"/>
      <c r="EB4" s="80"/>
      <c r="EC4" s="80"/>
      <c r="ED4" s="80"/>
      <c r="EE4" s="80" t="s">
        <v>68</v>
      </c>
      <c r="EF4" s="80"/>
      <c r="EG4" s="80"/>
      <c r="EH4" s="80"/>
      <c r="EI4" s="80"/>
      <c r="EJ4" s="80"/>
      <c r="EK4" s="80"/>
      <c r="EL4" s="80"/>
      <c r="EM4" s="80"/>
      <c r="EN4" s="80"/>
      <c r="EO4" s="80"/>
    </row>
    <row r="5" spans="1:148" x14ac:dyDescent="0.15">
      <c r="A5" s="14" t="s">
        <v>69</v>
      </c>
      <c r="B5" s="18"/>
      <c r="C5" s="18"/>
      <c r="D5" s="18"/>
      <c r="E5" s="18"/>
      <c r="F5" s="18"/>
      <c r="G5" s="18"/>
      <c r="H5" s="23" t="s">
        <v>56</v>
      </c>
      <c r="I5" s="23" t="s">
        <v>70</v>
      </c>
      <c r="J5" s="23" t="s">
        <v>71</v>
      </c>
      <c r="K5" s="23" t="s">
        <v>72</v>
      </c>
      <c r="L5" s="23" t="s">
        <v>73</v>
      </c>
      <c r="M5" s="23" t="s">
        <v>6</v>
      </c>
      <c r="N5" s="23" t="s">
        <v>74</v>
      </c>
      <c r="O5" s="23" t="s">
        <v>75</v>
      </c>
      <c r="P5" s="23" t="s">
        <v>76</v>
      </c>
      <c r="Q5" s="23" t="s">
        <v>77</v>
      </c>
      <c r="R5" s="23" t="s">
        <v>78</v>
      </c>
      <c r="S5" s="23" t="s">
        <v>79</v>
      </c>
      <c r="T5" s="23" t="s">
        <v>80</v>
      </c>
      <c r="U5" s="23" t="s">
        <v>63</v>
      </c>
      <c r="V5" s="23" t="s">
        <v>81</v>
      </c>
      <c r="W5" s="23" t="s">
        <v>82</v>
      </c>
      <c r="X5" s="23" t="s">
        <v>83</v>
      </c>
      <c r="Y5" s="23" t="s">
        <v>84</v>
      </c>
      <c r="Z5" s="23" t="s">
        <v>85</v>
      </c>
      <c r="AA5" s="23" t="s">
        <v>86</v>
      </c>
      <c r="AB5" s="23" t="s">
        <v>87</v>
      </c>
      <c r="AC5" s="23" t="s">
        <v>88</v>
      </c>
      <c r="AD5" s="23" t="s">
        <v>89</v>
      </c>
      <c r="AE5" s="23" t="s">
        <v>91</v>
      </c>
      <c r="AF5" s="23" t="s">
        <v>92</v>
      </c>
      <c r="AG5" s="23" t="s">
        <v>93</v>
      </c>
      <c r="AH5" s="23" t="s">
        <v>94</v>
      </c>
      <c r="AI5" s="23" t="s">
        <v>43</v>
      </c>
      <c r="AJ5" s="23" t="s">
        <v>84</v>
      </c>
      <c r="AK5" s="23" t="s">
        <v>85</v>
      </c>
      <c r="AL5" s="23" t="s">
        <v>86</v>
      </c>
      <c r="AM5" s="23" t="s">
        <v>87</v>
      </c>
      <c r="AN5" s="23" t="s">
        <v>88</v>
      </c>
      <c r="AO5" s="23" t="s">
        <v>89</v>
      </c>
      <c r="AP5" s="23" t="s">
        <v>91</v>
      </c>
      <c r="AQ5" s="23" t="s">
        <v>92</v>
      </c>
      <c r="AR5" s="23" t="s">
        <v>93</v>
      </c>
      <c r="AS5" s="23" t="s">
        <v>94</v>
      </c>
      <c r="AT5" s="23" t="s">
        <v>90</v>
      </c>
      <c r="AU5" s="23" t="s">
        <v>84</v>
      </c>
      <c r="AV5" s="23" t="s">
        <v>85</v>
      </c>
      <c r="AW5" s="23" t="s">
        <v>86</v>
      </c>
      <c r="AX5" s="23" t="s">
        <v>87</v>
      </c>
      <c r="AY5" s="23" t="s">
        <v>88</v>
      </c>
      <c r="AZ5" s="23" t="s">
        <v>89</v>
      </c>
      <c r="BA5" s="23" t="s">
        <v>91</v>
      </c>
      <c r="BB5" s="23" t="s">
        <v>92</v>
      </c>
      <c r="BC5" s="23" t="s">
        <v>93</v>
      </c>
      <c r="BD5" s="23" t="s">
        <v>94</v>
      </c>
      <c r="BE5" s="23" t="s">
        <v>90</v>
      </c>
      <c r="BF5" s="23" t="s">
        <v>84</v>
      </c>
      <c r="BG5" s="23" t="s">
        <v>85</v>
      </c>
      <c r="BH5" s="23" t="s">
        <v>86</v>
      </c>
      <c r="BI5" s="23" t="s">
        <v>87</v>
      </c>
      <c r="BJ5" s="23" t="s">
        <v>88</v>
      </c>
      <c r="BK5" s="23" t="s">
        <v>89</v>
      </c>
      <c r="BL5" s="23" t="s">
        <v>91</v>
      </c>
      <c r="BM5" s="23" t="s">
        <v>92</v>
      </c>
      <c r="BN5" s="23" t="s">
        <v>93</v>
      </c>
      <c r="BO5" s="23" t="s">
        <v>94</v>
      </c>
      <c r="BP5" s="23" t="s">
        <v>90</v>
      </c>
      <c r="BQ5" s="23" t="s">
        <v>84</v>
      </c>
      <c r="BR5" s="23" t="s">
        <v>85</v>
      </c>
      <c r="BS5" s="23" t="s">
        <v>86</v>
      </c>
      <c r="BT5" s="23" t="s">
        <v>87</v>
      </c>
      <c r="BU5" s="23" t="s">
        <v>88</v>
      </c>
      <c r="BV5" s="23" t="s">
        <v>89</v>
      </c>
      <c r="BW5" s="23" t="s">
        <v>91</v>
      </c>
      <c r="BX5" s="23" t="s">
        <v>92</v>
      </c>
      <c r="BY5" s="23" t="s">
        <v>93</v>
      </c>
      <c r="BZ5" s="23" t="s">
        <v>94</v>
      </c>
      <c r="CA5" s="23" t="s">
        <v>90</v>
      </c>
      <c r="CB5" s="23" t="s">
        <v>84</v>
      </c>
      <c r="CC5" s="23" t="s">
        <v>85</v>
      </c>
      <c r="CD5" s="23" t="s">
        <v>86</v>
      </c>
      <c r="CE5" s="23" t="s">
        <v>87</v>
      </c>
      <c r="CF5" s="23" t="s">
        <v>88</v>
      </c>
      <c r="CG5" s="23" t="s">
        <v>89</v>
      </c>
      <c r="CH5" s="23" t="s">
        <v>91</v>
      </c>
      <c r="CI5" s="23" t="s">
        <v>92</v>
      </c>
      <c r="CJ5" s="23" t="s">
        <v>93</v>
      </c>
      <c r="CK5" s="23" t="s">
        <v>94</v>
      </c>
      <c r="CL5" s="23" t="s">
        <v>90</v>
      </c>
      <c r="CM5" s="23" t="s">
        <v>84</v>
      </c>
      <c r="CN5" s="23" t="s">
        <v>85</v>
      </c>
      <c r="CO5" s="23" t="s">
        <v>86</v>
      </c>
      <c r="CP5" s="23" t="s">
        <v>87</v>
      </c>
      <c r="CQ5" s="23" t="s">
        <v>88</v>
      </c>
      <c r="CR5" s="23" t="s">
        <v>89</v>
      </c>
      <c r="CS5" s="23" t="s">
        <v>91</v>
      </c>
      <c r="CT5" s="23" t="s">
        <v>92</v>
      </c>
      <c r="CU5" s="23" t="s">
        <v>93</v>
      </c>
      <c r="CV5" s="23" t="s">
        <v>94</v>
      </c>
      <c r="CW5" s="23" t="s">
        <v>90</v>
      </c>
      <c r="CX5" s="23" t="s">
        <v>84</v>
      </c>
      <c r="CY5" s="23" t="s">
        <v>85</v>
      </c>
      <c r="CZ5" s="23" t="s">
        <v>86</v>
      </c>
      <c r="DA5" s="23" t="s">
        <v>87</v>
      </c>
      <c r="DB5" s="23" t="s">
        <v>88</v>
      </c>
      <c r="DC5" s="23" t="s">
        <v>89</v>
      </c>
      <c r="DD5" s="23" t="s">
        <v>91</v>
      </c>
      <c r="DE5" s="23" t="s">
        <v>92</v>
      </c>
      <c r="DF5" s="23" t="s">
        <v>93</v>
      </c>
      <c r="DG5" s="23" t="s">
        <v>94</v>
      </c>
      <c r="DH5" s="23" t="s">
        <v>90</v>
      </c>
      <c r="DI5" s="23" t="s">
        <v>84</v>
      </c>
      <c r="DJ5" s="23" t="s">
        <v>85</v>
      </c>
      <c r="DK5" s="23" t="s">
        <v>86</v>
      </c>
      <c r="DL5" s="23" t="s">
        <v>87</v>
      </c>
      <c r="DM5" s="23" t="s">
        <v>88</v>
      </c>
      <c r="DN5" s="23" t="s">
        <v>89</v>
      </c>
      <c r="DO5" s="23" t="s">
        <v>91</v>
      </c>
      <c r="DP5" s="23" t="s">
        <v>92</v>
      </c>
      <c r="DQ5" s="23" t="s">
        <v>93</v>
      </c>
      <c r="DR5" s="23" t="s">
        <v>94</v>
      </c>
      <c r="DS5" s="23" t="s">
        <v>90</v>
      </c>
      <c r="DT5" s="23" t="s">
        <v>84</v>
      </c>
      <c r="DU5" s="23" t="s">
        <v>85</v>
      </c>
      <c r="DV5" s="23" t="s">
        <v>86</v>
      </c>
      <c r="DW5" s="23" t="s">
        <v>87</v>
      </c>
      <c r="DX5" s="23" t="s">
        <v>88</v>
      </c>
      <c r="DY5" s="23" t="s">
        <v>89</v>
      </c>
      <c r="DZ5" s="23" t="s">
        <v>91</v>
      </c>
      <c r="EA5" s="23" t="s">
        <v>92</v>
      </c>
      <c r="EB5" s="23" t="s">
        <v>93</v>
      </c>
      <c r="EC5" s="23" t="s">
        <v>94</v>
      </c>
      <c r="ED5" s="23" t="s">
        <v>90</v>
      </c>
      <c r="EE5" s="23" t="s">
        <v>84</v>
      </c>
      <c r="EF5" s="23" t="s">
        <v>85</v>
      </c>
      <c r="EG5" s="23" t="s">
        <v>86</v>
      </c>
      <c r="EH5" s="23" t="s">
        <v>87</v>
      </c>
      <c r="EI5" s="23" t="s">
        <v>88</v>
      </c>
      <c r="EJ5" s="23" t="s">
        <v>89</v>
      </c>
      <c r="EK5" s="23" t="s">
        <v>91</v>
      </c>
      <c r="EL5" s="23" t="s">
        <v>92</v>
      </c>
      <c r="EM5" s="23" t="s">
        <v>93</v>
      </c>
      <c r="EN5" s="23" t="s">
        <v>94</v>
      </c>
      <c r="EO5" s="23" t="s">
        <v>90</v>
      </c>
    </row>
    <row r="6" spans="1:148" s="13" customFormat="1" x14ac:dyDescent="0.15">
      <c r="A6" s="14" t="s">
        <v>95</v>
      </c>
      <c r="B6" s="19">
        <f t="shared" ref="B6:X6" si="1">B7</f>
        <v>2022</v>
      </c>
      <c r="C6" s="19">
        <f t="shared" si="1"/>
        <v>103454</v>
      </c>
      <c r="D6" s="19">
        <f t="shared" si="1"/>
        <v>46</v>
      </c>
      <c r="E6" s="19">
        <f t="shared" si="1"/>
        <v>17</v>
      </c>
      <c r="F6" s="19">
        <f t="shared" si="1"/>
        <v>5</v>
      </c>
      <c r="G6" s="19">
        <f t="shared" si="1"/>
        <v>0</v>
      </c>
      <c r="H6" s="19" t="str">
        <f t="shared" si="1"/>
        <v>群馬県　吉岡町</v>
      </c>
      <c r="I6" s="19" t="str">
        <f t="shared" si="1"/>
        <v>法適用</v>
      </c>
      <c r="J6" s="19" t="str">
        <f t="shared" si="1"/>
        <v>下水道事業</v>
      </c>
      <c r="K6" s="19" t="str">
        <f t="shared" si="1"/>
        <v>農業集落排水</v>
      </c>
      <c r="L6" s="19" t="str">
        <f t="shared" si="1"/>
        <v>F2</v>
      </c>
      <c r="M6" s="19" t="str">
        <f t="shared" si="1"/>
        <v>非設置</v>
      </c>
      <c r="N6" s="24" t="str">
        <f t="shared" si="1"/>
        <v>-</v>
      </c>
      <c r="O6" s="24">
        <f t="shared" si="1"/>
        <v>68.97</v>
      </c>
      <c r="P6" s="24">
        <f t="shared" si="1"/>
        <v>18.98</v>
      </c>
      <c r="Q6" s="24">
        <f t="shared" si="1"/>
        <v>98.05</v>
      </c>
      <c r="R6" s="24">
        <f t="shared" si="1"/>
        <v>2310</v>
      </c>
      <c r="S6" s="24">
        <f t="shared" si="1"/>
        <v>22371</v>
      </c>
      <c r="T6" s="24">
        <f t="shared" si="1"/>
        <v>20.46</v>
      </c>
      <c r="U6" s="24">
        <f t="shared" si="1"/>
        <v>1093.4000000000001</v>
      </c>
      <c r="V6" s="24">
        <f t="shared" si="1"/>
        <v>4249</v>
      </c>
      <c r="W6" s="24">
        <f t="shared" si="1"/>
        <v>1.65</v>
      </c>
      <c r="X6" s="24">
        <f t="shared" si="1"/>
        <v>2575.15</v>
      </c>
      <c r="Y6" s="28" t="str">
        <f t="shared" ref="Y6:AH6" si="2">IF(Y7="",NA(),Y7)</f>
        <v>-</v>
      </c>
      <c r="Z6" s="28" t="str">
        <f t="shared" si="2"/>
        <v>-</v>
      </c>
      <c r="AA6" s="28">
        <f t="shared" si="2"/>
        <v>105.66</v>
      </c>
      <c r="AB6" s="28">
        <f t="shared" si="2"/>
        <v>102.7</v>
      </c>
      <c r="AC6" s="28">
        <f t="shared" si="2"/>
        <v>106</v>
      </c>
      <c r="AD6" s="28" t="str">
        <f t="shared" si="2"/>
        <v>-</v>
      </c>
      <c r="AE6" s="28" t="str">
        <f t="shared" si="2"/>
        <v>-</v>
      </c>
      <c r="AF6" s="28">
        <f t="shared" si="2"/>
        <v>106.37</v>
      </c>
      <c r="AG6" s="28">
        <f t="shared" si="2"/>
        <v>106.07</v>
      </c>
      <c r="AH6" s="28">
        <f t="shared" si="2"/>
        <v>105.5</v>
      </c>
      <c r="AI6" s="24" t="str">
        <f>IF(AI7="","",IF(AI7="-","【-】","【"&amp;SUBSTITUTE(TEXT(AI7,"#,##0.00"),"-","△")&amp;"】"))</f>
        <v>【103.61】</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139.02000000000001</v>
      </c>
      <c r="AR6" s="28">
        <f t="shared" si="3"/>
        <v>132.04</v>
      </c>
      <c r="AS6" s="28">
        <f t="shared" si="3"/>
        <v>145.43</v>
      </c>
      <c r="AT6" s="24" t="str">
        <f>IF(AT7="","",IF(AT7="-","【-】","【"&amp;SUBSTITUTE(TEXT(AT7,"#,##0.00"),"-","△")&amp;"】"))</f>
        <v>【133.62】</v>
      </c>
      <c r="AU6" s="28" t="str">
        <f t="shared" ref="AU6:BD6" si="4">IF(AU7="",NA(),AU7)</f>
        <v>-</v>
      </c>
      <c r="AV6" s="28" t="str">
        <f t="shared" si="4"/>
        <v>-</v>
      </c>
      <c r="AW6" s="28">
        <f t="shared" si="4"/>
        <v>22.29</v>
      </c>
      <c r="AX6" s="28">
        <f t="shared" si="4"/>
        <v>47.67</v>
      </c>
      <c r="AY6" s="28">
        <f t="shared" si="4"/>
        <v>84.52</v>
      </c>
      <c r="AZ6" s="28" t="str">
        <f t="shared" si="4"/>
        <v>-</v>
      </c>
      <c r="BA6" s="28" t="str">
        <f t="shared" si="4"/>
        <v>-</v>
      </c>
      <c r="BB6" s="28">
        <f t="shared" si="4"/>
        <v>29.13</v>
      </c>
      <c r="BC6" s="28">
        <f t="shared" si="4"/>
        <v>35.69</v>
      </c>
      <c r="BD6" s="28">
        <f t="shared" si="4"/>
        <v>38.4</v>
      </c>
      <c r="BE6" s="24" t="str">
        <f>IF(BE7="","",IF(BE7="-","【-】","【"&amp;SUBSTITUTE(TEXT(BE7,"#,##0.00"),"-","△")&amp;"】"))</f>
        <v>【36.94】</v>
      </c>
      <c r="BF6" s="28" t="str">
        <f t="shared" ref="BF6:BO6" si="5">IF(BF7="",NA(),BF7)</f>
        <v>-</v>
      </c>
      <c r="BG6" s="28" t="str">
        <f t="shared" si="5"/>
        <v>-</v>
      </c>
      <c r="BH6" s="28">
        <f t="shared" si="5"/>
        <v>2399.79</v>
      </c>
      <c r="BI6" s="28">
        <f t="shared" si="5"/>
        <v>2185.86</v>
      </c>
      <c r="BJ6" s="28">
        <f t="shared" si="5"/>
        <v>1969.25</v>
      </c>
      <c r="BK6" s="28" t="str">
        <f t="shared" si="5"/>
        <v>-</v>
      </c>
      <c r="BL6" s="28" t="str">
        <f t="shared" si="5"/>
        <v>-</v>
      </c>
      <c r="BM6" s="28">
        <f t="shared" si="5"/>
        <v>867.83</v>
      </c>
      <c r="BN6" s="28">
        <f t="shared" si="5"/>
        <v>791.76</v>
      </c>
      <c r="BO6" s="28">
        <f t="shared" si="5"/>
        <v>900.82</v>
      </c>
      <c r="BP6" s="24" t="str">
        <f>IF(BP7="","",IF(BP7="-","【-】","【"&amp;SUBSTITUTE(TEXT(BP7,"#,##0.00"),"-","△")&amp;"】"))</f>
        <v>【809.19】</v>
      </c>
      <c r="BQ6" s="28" t="str">
        <f t="shared" ref="BQ6:BZ6" si="6">IF(BQ7="",NA(),BQ7)</f>
        <v>-</v>
      </c>
      <c r="BR6" s="28" t="str">
        <f t="shared" si="6"/>
        <v>-</v>
      </c>
      <c r="BS6" s="28">
        <f t="shared" si="6"/>
        <v>61.52</v>
      </c>
      <c r="BT6" s="28">
        <f t="shared" si="6"/>
        <v>62.87</v>
      </c>
      <c r="BU6" s="28">
        <f t="shared" si="6"/>
        <v>59.42</v>
      </c>
      <c r="BV6" s="28" t="str">
        <f t="shared" si="6"/>
        <v>-</v>
      </c>
      <c r="BW6" s="28" t="str">
        <f t="shared" si="6"/>
        <v>-</v>
      </c>
      <c r="BX6" s="28">
        <f t="shared" si="6"/>
        <v>57.08</v>
      </c>
      <c r="BY6" s="28">
        <f t="shared" si="6"/>
        <v>56.26</v>
      </c>
      <c r="BZ6" s="28">
        <f t="shared" si="6"/>
        <v>52.94</v>
      </c>
      <c r="CA6" s="24" t="str">
        <f>IF(CA7="","",IF(CA7="-","【-】","【"&amp;SUBSTITUTE(TEXT(CA7,"#,##0.00"),"-","△")&amp;"】"))</f>
        <v>【57.02】</v>
      </c>
      <c r="CB6" s="28" t="str">
        <f t="shared" ref="CB6:CK6" si="7">IF(CB7="",NA(),CB7)</f>
        <v>-</v>
      </c>
      <c r="CC6" s="28" t="str">
        <f t="shared" si="7"/>
        <v>-</v>
      </c>
      <c r="CD6" s="28">
        <f t="shared" si="7"/>
        <v>180.09</v>
      </c>
      <c r="CE6" s="28">
        <f t="shared" si="7"/>
        <v>176.4</v>
      </c>
      <c r="CF6" s="28">
        <f t="shared" si="7"/>
        <v>187.04</v>
      </c>
      <c r="CG6" s="28" t="str">
        <f t="shared" si="7"/>
        <v>-</v>
      </c>
      <c r="CH6" s="28" t="str">
        <f t="shared" si="7"/>
        <v>-</v>
      </c>
      <c r="CI6" s="28">
        <f t="shared" si="7"/>
        <v>274.99</v>
      </c>
      <c r="CJ6" s="28">
        <f t="shared" si="7"/>
        <v>282.08999999999997</v>
      </c>
      <c r="CK6" s="28">
        <f t="shared" si="7"/>
        <v>303.27999999999997</v>
      </c>
      <c r="CL6" s="24" t="str">
        <f>IF(CL7="","",IF(CL7="-","【-】","【"&amp;SUBSTITUTE(TEXT(CL7,"#,##0.00"),"-","△")&amp;"】"))</f>
        <v>【273.68】</v>
      </c>
      <c r="CM6" s="28" t="str">
        <f t="shared" ref="CM6:CV6" si="8">IF(CM7="",NA(),CM7)</f>
        <v>-</v>
      </c>
      <c r="CN6" s="28" t="str">
        <f t="shared" si="8"/>
        <v>-</v>
      </c>
      <c r="CO6" s="28">
        <f t="shared" si="8"/>
        <v>58.32</v>
      </c>
      <c r="CP6" s="28">
        <f t="shared" si="8"/>
        <v>56.95</v>
      </c>
      <c r="CQ6" s="28">
        <f t="shared" si="8"/>
        <v>54.58</v>
      </c>
      <c r="CR6" s="28" t="str">
        <f t="shared" si="8"/>
        <v>-</v>
      </c>
      <c r="CS6" s="28" t="str">
        <f t="shared" si="8"/>
        <v>-</v>
      </c>
      <c r="CT6" s="28">
        <f t="shared" si="8"/>
        <v>54.83</v>
      </c>
      <c r="CU6" s="28">
        <f t="shared" si="8"/>
        <v>66.53</v>
      </c>
      <c r="CV6" s="28">
        <f t="shared" si="8"/>
        <v>52.35</v>
      </c>
      <c r="CW6" s="24" t="str">
        <f>IF(CW7="","",IF(CW7="-","【-】","【"&amp;SUBSTITUTE(TEXT(CW7,"#,##0.00"),"-","△")&amp;"】"))</f>
        <v>【52.55】</v>
      </c>
      <c r="CX6" s="28" t="str">
        <f t="shared" ref="CX6:DG6" si="9">IF(CX7="",NA(),CX7)</f>
        <v>-</v>
      </c>
      <c r="CY6" s="28" t="str">
        <f t="shared" si="9"/>
        <v>-</v>
      </c>
      <c r="CZ6" s="28">
        <f t="shared" si="9"/>
        <v>72.97</v>
      </c>
      <c r="DA6" s="28">
        <f t="shared" si="9"/>
        <v>73.02</v>
      </c>
      <c r="DB6" s="28">
        <f t="shared" si="9"/>
        <v>72.819999999999993</v>
      </c>
      <c r="DC6" s="28" t="str">
        <f t="shared" si="9"/>
        <v>-</v>
      </c>
      <c r="DD6" s="28" t="str">
        <f t="shared" si="9"/>
        <v>-</v>
      </c>
      <c r="DE6" s="28">
        <f t="shared" si="9"/>
        <v>84.7</v>
      </c>
      <c r="DF6" s="28">
        <f t="shared" si="9"/>
        <v>84.67</v>
      </c>
      <c r="DG6" s="28">
        <f t="shared" si="9"/>
        <v>84.39</v>
      </c>
      <c r="DH6" s="24" t="str">
        <f>IF(DH7="","",IF(DH7="-","【-】","【"&amp;SUBSTITUTE(TEXT(DH7,"#,##0.00"),"-","△")&amp;"】"))</f>
        <v>【87.30】</v>
      </c>
      <c r="DI6" s="28" t="str">
        <f t="shared" ref="DI6:DR6" si="10">IF(DI7="",NA(),DI7)</f>
        <v>-</v>
      </c>
      <c r="DJ6" s="28" t="str">
        <f t="shared" si="10"/>
        <v>-</v>
      </c>
      <c r="DK6" s="28">
        <f t="shared" si="10"/>
        <v>5.87</v>
      </c>
      <c r="DL6" s="28">
        <f t="shared" si="10"/>
        <v>11.74</v>
      </c>
      <c r="DM6" s="28">
        <f t="shared" si="10"/>
        <v>15.92</v>
      </c>
      <c r="DN6" s="28" t="str">
        <f t="shared" si="10"/>
        <v>-</v>
      </c>
      <c r="DO6" s="28" t="str">
        <f t="shared" si="10"/>
        <v>-</v>
      </c>
      <c r="DP6" s="28">
        <f t="shared" si="10"/>
        <v>20.34</v>
      </c>
      <c r="DQ6" s="28">
        <f t="shared" si="10"/>
        <v>21.85</v>
      </c>
      <c r="DR6" s="28">
        <f t="shared" si="10"/>
        <v>25.19</v>
      </c>
      <c r="DS6" s="24" t="str">
        <f>IF(DS7="","",IF(DS7="-","【-】","【"&amp;SUBSTITUTE(TEXT(DS7,"#,##0.00"),"-","△")&amp;"】"))</f>
        <v>【27.11】</v>
      </c>
      <c r="DT6" s="28" t="str">
        <f t="shared" ref="DT6:EC6" si="11">IF(DT7="",NA(),DT7)</f>
        <v>-</v>
      </c>
      <c r="DU6" s="28" t="str">
        <f t="shared" si="11"/>
        <v>-</v>
      </c>
      <c r="DV6" s="24">
        <f t="shared" si="11"/>
        <v>0</v>
      </c>
      <c r="DW6" s="24">
        <f t="shared" si="11"/>
        <v>0</v>
      </c>
      <c r="DX6" s="24">
        <f t="shared" si="11"/>
        <v>0</v>
      </c>
      <c r="DY6" s="28" t="str">
        <f t="shared" si="11"/>
        <v>-</v>
      </c>
      <c r="DZ6" s="28" t="str">
        <f t="shared" si="11"/>
        <v>-</v>
      </c>
      <c r="EA6" s="24">
        <f t="shared" si="11"/>
        <v>0</v>
      </c>
      <c r="EB6" s="24">
        <f t="shared" si="11"/>
        <v>0</v>
      </c>
      <c r="EC6" s="24">
        <f t="shared" si="11"/>
        <v>0</v>
      </c>
      <c r="ED6" s="24" t="str">
        <f>IF(ED7="","",IF(ED7="-","【-】","【"&amp;SUBSTITUTE(TEXT(ED7,"#,##0.00"),"-","△")&amp;"】"))</f>
        <v>【0.00】</v>
      </c>
      <c r="EE6" s="28" t="str">
        <f t="shared" ref="EE6:EN6" si="12">IF(EE7="",NA(),EE7)</f>
        <v>-</v>
      </c>
      <c r="EF6" s="28" t="str">
        <f t="shared" si="12"/>
        <v>-</v>
      </c>
      <c r="EG6" s="24">
        <f t="shared" si="12"/>
        <v>0</v>
      </c>
      <c r="EH6" s="24">
        <f t="shared" si="12"/>
        <v>0</v>
      </c>
      <c r="EI6" s="24">
        <f t="shared" si="12"/>
        <v>0</v>
      </c>
      <c r="EJ6" s="28" t="str">
        <f t="shared" si="12"/>
        <v>-</v>
      </c>
      <c r="EK6" s="28" t="str">
        <f t="shared" si="12"/>
        <v>-</v>
      </c>
      <c r="EL6" s="28">
        <f t="shared" si="12"/>
        <v>0.25</v>
      </c>
      <c r="EM6" s="28">
        <f t="shared" si="12"/>
        <v>0.05</v>
      </c>
      <c r="EN6" s="28">
        <f t="shared" si="12"/>
        <v>0.03</v>
      </c>
      <c r="EO6" s="24" t="str">
        <f>IF(EO7="","",IF(EO7="-","【-】","【"&amp;SUBSTITUTE(TEXT(EO7,"#,##0.00"),"-","△")&amp;"】"))</f>
        <v>【0.02】</v>
      </c>
    </row>
    <row r="7" spans="1:148" s="13" customFormat="1" x14ac:dyDescent="0.15">
      <c r="A7" s="14"/>
      <c r="B7" s="20">
        <v>2022</v>
      </c>
      <c r="C7" s="20">
        <v>103454</v>
      </c>
      <c r="D7" s="20">
        <v>46</v>
      </c>
      <c r="E7" s="20">
        <v>17</v>
      </c>
      <c r="F7" s="20">
        <v>5</v>
      </c>
      <c r="G7" s="20">
        <v>0</v>
      </c>
      <c r="H7" s="20" t="s">
        <v>96</v>
      </c>
      <c r="I7" s="20" t="s">
        <v>98</v>
      </c>
      <c r="J7" s="20" t="s">
        <v>99</v>
      </c>
      <c r="K7" s="20" t="s">
        <v>100</v>
      </c>
      <c r="L7" s="20" t="s">
        <v>101</v>
      </c>
      <c r="M7" s="20" t="s">
        <v>102</v>
      </c>
      <c r="N7" s="25" t="s">
        <v>103</v>
      </c>
      <c r="O7" s="25">
        <v>68.97</v>
      </c>
      <c r="P7" s="25">
        <v>18.98</v>
      </c>
      <c r="Q7" s="25">
        <v>98.05</v>
      </c>
      <c r="R7" s="25">
        <v>2310</v>
      </c>
      <c r="S7" s="25">
        <v>22371</v>
      </c>
      <c r="T7" s="25">
        <v>20.46</v>
      </c>
      <c r="U7" s="25">
        <v>1093.4000000000001</v>
      </c>
      <c r="V7" s="25">
        <v>4249</v>
      </c>
      <c r="W7" s="25">
        <v>1.65</v>
      </c>
      <c r="X7" s="25">
        <v>2575.15</v>
      </c>
      <c r="Y7" s="25" t="s">
        <v>103</v>
      </c>
      <c r="Z7" s="25" t="s">
        <v>103</v>
      </c>
      <c r="AA7" s="25">
        <v>105.66</v>
      </c>
      <c r="AB7" s="25">
        <v>102.7</v>
      </c>
      <c r="AC7" s="25">
        <v>106</v>
      </c>
      <c r="AD7" s="25" t="s">
        <v>103</v>
      </c>
      <c r="AE7" s="25" t="s">
        <v>103</v>
      </c>
      <c r="AF7" s="25">
        <v>106.37</v>
      </c>
      <c r="AG7" s="25">
        <v>106.07</v>
      </c>
      <c r="AH7" s="25">
        <v>105.5</v>
      </c>
      <c r="AI7" s="25">
        <v>103.61</v>
      </c>
      <c r="AJ7" s="25" t="s">
        <v>103</v>
      </c>
      <c r="AK7" s="25" t="s">
        <v>103</v>
      </c>
      <c r="AL7" s="25">
        <v>0</v>
      </c>
      <c r="AM7" s="25">
        <v>0</v>
      </c>
      <c r="AN7" s="25">
        <v>0</v>
      </c>
      <c r="AO7" s="25" t="s">
        <v>103</v>
      </c>
      <c r="AP7" s="25" t="s">
        <v>103</v>
      </c>
      <c r="AQ7" s="25">
        <v>139.02000000000001</v>
      </c>
      <c r="AR7" s="25">
        <v>132.04</v>
      </c>
      <c r="AS7" s="25">
        <v>145.43</v>
      </c>
      <c r="AT7" s="25">
        <v>133.62</v>
      </c>
      <c r="AU7" s="25" t="s">
        <v>103</v>
      </c>
      <c r="AV7" s="25" t="s">
        <v>103</v>
      </c>
      <c r="AW7" s="25">
        <v>22.29</v>
      </c>
      <c r="AX7" s="25">
        <v>47.67</v>
      </c>
      <c r="AY7" s="25">
        <v>84.52</v>
      </c>
      <c r="AZ7" s="25" t="s">
        <v>103</v>
      </c>
      <c r="BA7" s="25" t="s">
        <v>103</v>
      </c>
      <c r="BB7" s="25">
        <v>29.13</v>
      </c>
      <c r="BC7" s="25">
        <v>35.69</v>
      </c>
      <c r="BD7" s="25">
        <v>38.4</v>
      </c>
      <c r="BE7" s="25">
        <v>36.94</v>
      </c>
      <c r="BF7" s="25" t="s">
        <v>103</v>
      </c>
      <c r="BG7" s="25" t="s">
        <v>103</v>
      </c>
      <c r="BH7" s="25">
        <v>2399.79</v>
      </c>
      <c r="BI7" s="25">
        <v>2185.86</v>
      </c>
      <c r="BJ7" s="25">
        <v>1969.25</v>
      </c>
      <c r="BK7" s="25" t="s">
        <v>103</v>
      </c>
      <c r="BL7" s="25" t="s">
        <v>103</v>
      </c>
      <c r="BM7" s="25">
        <v>867.83</v>
      </c>
      <c r="BN7" s="25">
        <v>791.76</v>
      </c>
      <c r="BO7" s="25">
        <v>900.82</v>
      </c>
      <c r="BP7" s="25">
        <v>809.19</v>
      </c>
      <c r="BQ7" s="25" t="s">
        <v>103</v>
      </c>
      <c r="BR7" s="25" t="s">
        <v>103</v>
      </c>
      <c r="BS7" s="25">
        <v>61.52</v>
      </c>
      <c r="BT7" s="25">
        <v>62.87</v>
      </c>
      <c r="BU7" s="25">
        <v>59.42</v>
      </c>
      <c r="BV7" s="25" t="s">
        <v>103</v>
      </c>
      <c r="BW7" s="25" t="s">
        <v>103</v>
      </c>
      <c r="BX7" s="25">
        <v>57.08</v>
      </c>
      <c r="BY7" s="25">
        <v>56.26</v>
      </c>
      <c r="BZ7" s="25">
        <v>52.94</v>
      </c>
      <c r="CA7" s="25">
        <v>57.02</v>
      </c>
      <c r="CB7" s="25" t="s">
        <v>103</v>
      </c>
      <c r="CC7" s="25" t="s">
        <v>103</v>
      </c>
      <c r="CD7" s="25">
        <v>180.09</v>
      </c>
      <c r="CE7" s="25">
        <v>176.4</v>
      </c>
      <c r="CF7" s="25">
        <v>187.04</v>
      </c>
      <c r="CG7" s="25" t="s">
        <v>103</v>
      </c>
      <c r="CH7" s="25" t="s">
        <v>103</v>
      </c>
      <c r="CI7" s="25">
        <v>274.99</v>
      </c>
      <c r="CJ7" s="25">
        <v>282.08999999999997</v>
      </c>
      <c r="CK7" s="25">
        <v>303.27999999999997</v>
      </c>
      <c r="CL7" s="25">
        <v>273.68</v>
      </c>
      <c r="CM7" s="25" t="s">
        <v>103</v>
      </c>
      <c r="CN7" s="25" t="s">
        <v>103</v>
      </c>
      <c r="CO7" s="25">
        <v>58.32</v>
      </c>
      <c r="CP7" s="25">
        <v>56.95</v>
      </c>
      <c r="CQ7" s="25">
        <v>54.58</v>
      </c>
      <c r="CR7" s="25" t="s">
        <v>103</v>
      </c>
      <c r="CS7" s="25" t="s">
        <v>103</v>
      </c>
      <c r="CT7" s="25">
        <v>54.83</v>
      </c>
      <c r="CU7" s="25">
        <v>66.53</v>
      </c>
      <c r="CV7" s="25">
        <v>52.35</v>
      </c>
      <c r="CW7" s="25">
        <v>52.55</v>
      </c>
      <c r="CX7" s="25" t="s">
        <v>103</v>
      </c>
      <c r="CY7" s="25" t="s">
        <v>103</v>
      </c>
      <c r="CZ7" s="25">
        <v>72.97</v>
      </c>
      <c r="DA7" s="25">
        <v>73.02</v>
      </c>
      <c r="DB7" s="25">
        <v>72.819999999999993</v>
      </c>
      <c r="DC7" s="25" t="s">
        <v>103</v>
      </c>
      <c r="DD7" s="25" t="s">
        <v>103</v>
      </c>
      <c r="DE7" s="25">
        <v>84.7</v>
      </c>
      <c r="DF7" s="25">
        <v>84.67</v>
      </c>
      <c r="DG7" s="25">
        <v>84.39</v>
      </c>
      <c r="DH7" s="25">
        <v>87.3</v>
      </c>
      <c r="DI7" s="25" t="s">
        <v>103</v>
      </c>
      <c r="DJ7" s="25" t="s">
        <v>103</v>
      </c>
      <c r="DK7" s="25">
        <v>5.87</v>
      </c>
      <c r="DL7" s="25">
        <v>11.74</v>
      </c>
      <c r="DM7" s="25">
        <v>15.92</v>
      </c>
      <c r="DN7" s="25" t="s">
        <v>103</v>
      </c>
      <c r="DO7" s="25" t="s">
        <v>103</v>
      </c>
      <c r="DP7" s="25">
        <v>20.34</v>
      </c>
      <c r="DQ7" s="25">
        <v>21.85</v>
      </c>
      <c r="DR7" s="25">
        <v>25.19</v>
      </c>
      <c r="DS7" s="25">
        <v>27.11</v>
      </c>
      <c r="DT7" s="25" t="s">
        <v>103</v>
      </c>
      <c r="DU7" s="25" t="s">
        <v>103</v>
      </c>
      <c r="DV7" s="25">
        <v>0</v>
      </c>
      <c r="DW7" s="25">
        <v>0</v>
      </c>
      <c r="DX7" s="25">
        <v>0</v>
      </c>
      <c r="DY7" s="25" t="s">
        <v>103</v>
      </c>
      <c r="DZ7" s="25" t="s">
        <v>103</v>
      </c>
      <c r="EA7" s="25">
        <v>0</v>
      </c>
      <c r="EB7" s="25">
        <v>0</v>
      </c>
      <c r="EC7" s="25">
        <v>0</v>
      </c>
      <c r="ED7" s="25">
        <v>0</v>
      </c>
      <c r="EE7" s="25" t="s">
        <v>103</v>
      </c>
      <c r="EF7" s="25" t="s">
        <v>103</v>
      </c>
      <c r="EG7" s="25">
        <v>0</v>
      </c>
      <c r="EH7" s="25">
        <v>0</v>
      </c>
      <c r="EI7" s="25">
        <v>0</v>
      </c>
      <c r="EJ7" s="25" t="s">
        <v>103</v>
      </c>
      <c r="EK7" s="25" t="s">
        <v>103</v>
      </c>
      <c r="EL7" s="25">
        <v>0.25</v>
      </c>
      <c r="EM7" s="25">
        <v>0.05</v>
      </c>
      <c r="EN7" s="25">
        <v>0.03</v>
      </c>
      <c r="EO7" s="25">
        <v>0.02</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104</v>
      </c>
      <c r="C9" s="15" t="s">
        <v>97</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33</v>
      </c>
      <c r="B10" s="21">
        <f>DATEVALUE($B7+12-B11&amp;"/1/"&amp;B12)</f>
        <v>47484</v>
      </c>
      <c r="C10" s="22">
        <f>DATEVALUE($B7+12-C11&amp;"/1/"&amp;C12)</f>
        <v>47849</v>
      </c>
      <c r="D10" s="22">
        <f>DATEVALUE($B7+12-D11&amp;"/1/"&amp;D12)</f>
        <v>48215</v>
      </c>
      <c r="E10" s="22">
        <f>DATEVALUE($B7+12-E11&amp;"/1/"&amp;E12)</f>
        <v>48582</v>
      </c>
      <c r="F10" s="22">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2024-02-02T07:27:54Z</cp:lastPrinted>
  <dcterms:created xsi:type="dcterms:W3CDTF">2023-12-12T01:01:01Z</dcterms:created>
  <dcterms:modified xsi:type="dcterms:W3CDTF">2024-02-02T07:31:37Z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2024-01-22T23:57:30Z</vt:filetime>
  </property>
</Properties>
</file>