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電気以外）01 前橋市\"/>
    </mc:Choice>
  </mc:AlternateContent>
  <xr:revisionPtr revIDLastSave="0" documentId="13_ncr:1_{23890B62-2D5E-4937-BC67-8F29235FD570}" xr6:coauthVersionLast="47" xr6:coauthVersionMax="47" xr10:uidLastSave="{00000000-0000-0000-0000-000000000000}"/>
  <workbookProtection workbookAlgorithmName="SHA-512" workbookHashValue="oQlV1cZmC1kCVfCfFfULWTvY/xYK9XLJGYyGAEgyLf2jWaewosWi3gh9o6Bz++6gxi5q6U+yiyeMKXODnU5pJA==" workbookSaltValue="Z409eoQvGGLk0jb4YCEzDw=="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<sst xmlns="http://schemas.openxmlformats.org/spreadsheetml/2006/main" count="231" uniqueCount="116">
  <si>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</si>
  <si>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</si>
  <si>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</si>
  <si>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</si>
  <si>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</si>
  <si>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</si>
  <si>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</si>
  <si>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</si>
  <si>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</si>
  <si>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</si>
  <si>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</si>
  <si>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</si>
  <si>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</si>
  <si>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</si>
  <si>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</si>
  <si>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</si>
  <si>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</si>
  <si>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</si>
  <si>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</si>
  <si>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</si>
  <si>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</si>
  <si>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</si>
  <si>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</si>
  <si>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</si>
  <si>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</si>
  <si>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</si>
  <si>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</si>
  <si>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</si>
  <si>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</si>
  <si>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</si>
  <si>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</si>
  <si>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</si>
  <si>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</si>
  <si>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</si>
  <si>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</si>
  <si>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</si>
  <si>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</si>
  <si>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</si>
  <si>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</si>
  <si>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</si>
  <si>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</si>
  <si>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</si>
  <si>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</si>
  <si>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</si>
  <si>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</si>
  <si>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</si>
  <si>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</si>
  <si>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</si>
  <si>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</si>
  <si>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</si>
  <si>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</si>
  <si>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</si>
  <si>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</si>
  <si>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</si>
  <si>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</si>
  <si>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</si>
  <si>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</si>
  <si>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</si>
  <si>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</si>
  <si>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</si>
  <si>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</si>
  <si>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</si>
  <si>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</si>
  <si>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</si>
  <si>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</si>
  <si>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</si>
  <si>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</si>
  <si>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</si>
  <si>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</si>
  <si>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</si>
  <si>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</si>
  <si>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</si>
  <si>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</si>
  <si>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</si>
  <si>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</si>
  <si>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</si>
  <si>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</si>
  <si>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</si>
  <si>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</si>
  <si>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</si>
  <si>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</si>
  <si>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</si>
  <si>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</si>
  <si>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</si>
  <si>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</si>
  <si>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</si>
  <si>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</si>
  <si>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</si>
  <si>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</si>
  <si>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</si>
  <si>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</si>
  <si>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</si>
  <si>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</si>
  <si>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</si>
  <si>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</si>
  <si>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</si>
  <si>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前橋市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</si>
  <si>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</si>
  <si>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</si>
  <si>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</si>
  <si>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</si>
  <si>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</si>
  <si>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</si>
  <si>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</si>
  <si>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</si>
  <si>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</si>
  <si>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</si>
  <si>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</si>
  <si>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</si>
  <si>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</si>
  <si>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</si>
  <si>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</si>
  <si>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</si>
  <si>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営の健全性については、特定環境保全公共下水道事業に係る経費が同事業に係る収益で賄えていないことがわかる。引き続き収益の確保、費用の縮減に努めるが、事業規模が小さく今後大規模な整備予定もないため、急激な改善は難しい。しかし、本市は公共下水道事業と特定環境保全公共下水道事業を一つの会計で経営しており、財政計画も一体的に作成しているため、特定環境保全公共下水道事業の経営が成り立たなくなるということではない。
　また、経営の効率性については、類似団体との比較から効率的ではない状況がうかがえるが、事業規模や処理場が山頂にあるという特殊性を考慮するとある程度はやむを得ない。
・老朽化の状況については、現在は施設が老朽化しておらず、施設の改築・更新を行っていないが、将来的には計画に基づいた施設の改築・更新が必要となる。</t>
    <rPh sb="1" eb="3">
      <t>ケイエイ</t>
    </rPh>
    <rPh sb="4" eb="7">
      <t>ケンゼンセイ</t>
    </rPh>
    <rPh sb="13" eb="15">
      <t>トクテイ</t>
    </rPh>
    <rPh sb="15" eb="17">
      <t>カンキョウ</t>
    </rPh>
    <rPh sb="17" eb="19">
      <t>ホゼン</t>
    </rPh>
    <rPh sb="19" eb="21">
      <t>コウキョウ</t>
    </rPh>
    <rPh sb="21" eb="24">
      <t>ゲスイドウ</t>
    </rPh>
    <rPh sb="24" eb="26">
      <t>ジギョウ</t>
    </rPh>
    <rPh sb="27" eb="28">
      <t>カカワ</t>
    </rPh>
    <rPh sb="29" eb="31">
      <t>ケイヒ</t>
    </rPh>
    <rPh sb="32" eb="33">
      <t>ドウ</t>
    </rPh>
    <rPh sb="33" eb="35">
      <t>ジギョウ</t>
    </rPh>
    <rPh sb="36" eb="37">
      <t>カカワ</t>
    </rPh>
    <rPh sb="38" eb="40">
      <t>シュウエキ</t>
    </rPh>
    <rPh sb="41" eb="42">
      <t>マカナ</t>
    </rPh>
    <rPh sb="54" eb="55">
      <t>ヒ</t>
    </rPh>
    <rPh sb="56" eb="57">
      <t>ツヅ</t>
    </rPh>
    <rPh sb="58" eb="60">
      <t>シュウエキ</t>
    </rPh>
    <rPh sb="61" eb="63">
      <t>カクホ</t>
    </rPh>
    <rPh sb="64" eb="66">
      <t>ヒヨウ</t>
    </rPh>
    <rPh sb="67" eb="69">
      <t>シュクゲン</t>
    </rPh>
    <rPh sb="70" eb="71">
      <t>ツト</t>
    </rPh>
    <rPh sb="75" eb="77">
      <t>ジギョウ</t>
    </rPh>
    <rPh sb="77" eb="79">
      <t>キボ</t>
    </rPh>
    <rPh sb="80" eb="81">
      <t>チイ</t>
    </rPh>
    <rPh sb="83" eb="85">
      <t>コンゴ</t>
    </rPh>
    <rPh sb="85" eb="88">
      <t>ダイキボ</t>
    </rPh>
    <rPh sb="89" eb="91">
      <t>セイビ</t>
    </rPh>
    <rPh sb="91" eb="93">
      <t>ヨテイ</t>
    </rPh>
    <rPh sb="99" eb="101">
      <t>キュウゲキ</t>
    </rPh>
    <rPh sb="102" eb="104">
      <t>カイゼン</t>
    </rPh>
    <rPh sb="105" eb="106">
      <t>ムズカ</t>
    </rPh>
    <rPh sb="113" eb="115">
      <t>ホンシ</t>
    </rPh>
    <rPh sb="116" eb="118">
      <t>コウキョウ</t>
    </rPh>
    <rPh sb="118" eb="121">
      <t>ゲスイドウ</t>
    </rPh>
    <rPh sb="121" eb="123">
      <t>ジギョウ</t>
    </rPh>
    <rPh sb="124" eb="126">
      <t>トクテイ</t>
    </rPh>
    <rPh sb="126" eb="128">
      <t>カンキョウ</t>
    </rPh>
    <rPh sb="128" eb="130">
      <t>ホゼン</t>
    </rPh>
    <rPh sb="130" eb="132">
      <t>コウキョウ</t>
    </rPh>
    <rPh sb="132" eb="135">
      <t>ゲスイドウ</t>
    </rPh>
    <rPh sb="135" eb="137">
      <t>ジギョウ</t>
    </rPh>
    <rPh sb="138" eb="139">
      <t>ヒト</t>
    </rPh>
    <rPh sb="141" eb="143">
      <t>カイケイ</t>
    </rPh>
    <rPh sb="144" eb="146">
      <t>ケイエイ</t>
    </rPh>
    <rPh sb="151" eb="153">
      <t>ザイセイ</t>
    </rPh>
    <rPh sb="153" eb="155">
      <t>ケイカク</t>
    </rPh>
    <rPh sb="156" eb="159">
      <t>イッタイテキ</t>
    </rPh>
    <rPh sb="160" eb="162">
      <t>サクセイ</t>
    </rPh>
    <rPh sb="169" eb="171">
      <t>トクテイ</t>
    </rPh>
    <rPh sb="171" eb="173">
      <t>カンキョウ</t>
    </rPh>
    <rPh sb="173" eb="175">
      <t>ホゼン</t>
    </rPh>
    <rPh sb="175" eb="177">
      <t>コウキョウ</t>
    </rPh>
    <rPh sb="177" eb="180">
      <t>ゲスイドウ</t>
    </rPh>
    <rPh sb="180" eb="182">
      <t>ジギョウ</t>
    </rPh>
    <rPh sb="183" eb="185">
      <t>ケイエイ</t>
    </rPh>
    <rPh sb="186" eb="187">
      <t>ナ</t>
    </rPh>
    <rPh sb="188" eb="189">
      <t>タ</t>
    </rPh>
    <rPh sb="209" eb="211">
      <t>ケイエイ</t>
    </rPh>
    <rPh sb="212" eb="215">
      <t>コウリツセイ</t>
    </rPh>
    <rPh sb="221" eb="223">
      <t>ルイジ</t>
    </rPh>
    <rPh sb="223" eb="225">
      <t>ダンタイ</t>
    </rPh>
    <rPh sb="227" eb="229">
      <t>ヒカク</t>
    </rPh>
    <rPh sb="231" eb="234">
      <t>コウリツテキ</t>
    </rPh>
    <rPh sb="238" eb="240">
      <t>ジョウキョウ</t>
    </rPh>
    <rPh sb="248" eb="250">
      <t>ジギョウ</t>
    </rPh>
    <rPh sb="250" eb="252">
      <t>キボ</t>
    </rPh>
    <rPh sb="253" eb="256">
      <t>ショリジョウ</t>
    </rPh>
    <rPh sb="257" eb="259">
      <t>サンチョウ</t>
    </rPh>
    <rPh sb="265" eb="268">
      <t>トクシュセイ</t>
    </rPh>
    <rPh sb="269" eb="271">
      <t>コウリョ</t>
    </rPh>
    <rPh sb="276" eb="278">
      <t>テイド</t>
    </rPh>
    <rPh sb="282" eb="283">
      <t>エ</t>
    </rPh>
    <rPh sb="288" eb="291">
      <t>ロウキュウカ</t>
    </rPh>
    <rPh sb="292" eb="294">
      <t>ジョウキョウ</t>
    </rPh>
    <rPh sb="300" eb="302">
      <t>ゲンザイ</t>
    </rPh>
    <rPh sb="303" eb="305">
      <t>シセツ</t>
    </rPh>
    <rPh sb="306" eb="309">
      <t>ロウキュウカ</t>
    </rPh>
    <rPh sb="315" eb="317">
      <t>シセツ</t>
    </rPh>
    <rPh sb="318" eb="320">
      <t>カイチク</t>
    </rPh>
    <rPh sb="321" eb="323">
      <t>コウシン</t>
    </rPh>
    <rPh sb="324" eb="325">
      <t>オコナ</t>
    </rPh>
    <rPh sb="332" eb="335">
      <t>ショウライテキ</t>
    </rPh>
    <rPh sb="337" eb="339">
      <t>ケイカク</t>
    </rPh>
    <rPh sb="340" eb="341">
      <t>モト</t>
    </rPh>
    <rPh sb="344" eb="346">
      <t>シセツ</t>
    </rPh>
    <rPh sb="347" eb="349">
      <t>カイチク</t>
    </rPh>
    <rPh sb="350" eb="352">
      <t>コウシン</t>
    </rPh>
    <rPh sb="353" eb="355">
      <t>ヒツヨウ</t>
    </rPh>
    <phoneticPr fontId="4"/>
  </si>
  <si>
    <t>①③⑤経常収支比率、流動比率、経費回収率は、100％を下回り、類似団体平均も下回っている。これにより特定環境保全公共下水道事業に係る経費が同事業に係る収益で賄えていないことが分かる。引き続き収益の確保、費用の縮減に努めるが、事業規模が小さく今後大規模な整備予定もないため、急激な改善は難しい。しかし、本市は公共下水道事業と特定環境保全公共下水道事業を一つの会計で経営しており、財政計画も一体的に作成しているため、特定環境保全公共下水道事業の経営が成り立たなくなるということではない。
②④企業債残高対事業規模比率は、類似団体平均を下回っているものの、累積欠損金比率は、類似団体平均を上回っている。事業規模が小さく、使用料収入の大幅な増加が難しいため、急激な改善は見込めない。企業債については、事業規模に見合った借入に努める。
⑥汚水処理原価は、前年度比では増加し、類似団体平均を上回っている。引き続き収益の確保、費用の縮減に努めるが、事業規模が小さく今後大規模な整備予定もないため、急激な改善は難しい。
⑦施設利用率は、類似団体平均を下回り、低い水準となっている。しかし、山頂に処理場があり、最大処理水量と平均処理水量の差が大きいことが影響しており、施設が過大というわけではない。
⑧水洗化率はR1に大きく上昇したが大規模な整備を行ったわけではなく、処理区分内の見直しを行った結果によるものである。</t>
    <rPh sb="3" eb="5">
      <t>ケイジョウ</t>
    </rPh>
    <rPh sb="5" eb="7">
      <t>シュウシ</t>
    </rPh>
    <rPh sb="7" eb="9">
      <t>ヒリツ</t>
    </rPh>
    <rPh sb="10" eb="12">
      <t>リュウドウ</t>
    </rPh>
    <rPh sb="12" eb="14">
      <t>ヒリツ</t>
    </rPh>
    <rPh sb="15" eb="17">
      <t>ケイヒ</t>
    </rPh>
    <rPh sb="17" eb="19">
      <t>カイシュウ</t>
    </rPh>
    <rPh sb="19" eb="20">
      <t>リツ</t>
    </rPh>
    <rPh sb="27" eb="29">
      <t>シタマワ</t>
    </rPh>
    <rPh sb="31" eb="33">
      <t>ルイジ</t>
    </rPh>
    <rPh sb="33" eb="35">
      <t>ダンタイ</t>
    </rPh>
    <rPh sb="35" eb="37">
      <t>ヘイキン</t>
    </rPh>
    <rPh sb="38" eb="40">
      <t>シタマワ</t>
    </rPh>
    <rPh sb="50" eb="52">
      <t>トクテイ</t>
    </rPh>
    <rPh sb="52" eb="54">
      <t>カンキョウ</t>
    </rPh>
    <rPh sb="54" eb="56">
      <t>ホゼン</t>
    </rPh>
    <rPh sb="56" eb="58">
      <t>コウキョウ</t>
    </rPh>
    <rPh sb="58" eb="61">
      <t>ゲスイドウ</t>
    </rPh>
    <rPh sb="61" eb="63">
      <t>ジギョウ</t>
    </rPh>
    <rPh sb="64" eb="65">
      <t>カカワ</t>
    </rPh>
    <rPh sb="66" eb="68">
      <t>ケイヒ</t>
    </rPh>
    <rPh sb="69" eb="70">
      <t>ドウ</t>
    </rPh>
    <rPh sb="70" eb="72">
      <t>ジギョウ</t>
    </rPh>
    <rPh sb="73" eb="74">
      <t>カカワ</t>
    </rPh>
    <rPh sb="75" eb="77">
      <t>シュウエキ</t>
    </rPh>
    <rPh sb="78" eb="79">
      <t>マカナ</t>
    </rPh>
    <rPh sb="87" eb="88">
      <t>ワ</t>
    </rPh>
    <rPh sb="91" eb="92">
      <t>ヒ</t>
    </rPh>
    <rPh sb="93" eb="94">
      <t>ツヅ</t>
    </rPh>
    <rPh sb="95" eb="97">
      <t>シュウエキ</t>
    </rPh>
    <rPh sb="98" eb="100">
      <t>カクホ</t>
    </rPh>
    <rPh sb="101" eb="103">
      <t>ヒヨウ</t>
    </rPh>
    <rPh sb="104" eb="106">
      <t>シュクゲン</t>
    </rPh>
    <rPh sb="107" eb="108">
      <t>ツト</t>
    </rPh>
    <rPh sb="112" eb="114">
      <t>ジギョウ</t>
    </rPh>
    <rPh sb="114" eb="116">
      <t>キボ</t>
    </rPh>
    <rPh sb="117" eb="118">
      <t>チイ</t>
    </rPh>
    <rPh sb="120" eb="122">
      <t>コンゴ</t>
    </rPh>
    <rPh sb="122" eb="125">
      <t>ダイキボ</t>
    </rPh>
    <rPh sb="126" eb="128">
      <t>セイビ</t>
    </rPh>
    <rPh sb="128" eb="130">
      <t>ヨテイ</t>
    </rPh>
    <rPh sb="136" eb="138">
      <t>キュウゲキ</t>
    </rPh>
    <rPh sb="139" eb="141">
      <t>カイゼン</t>
    </rPh>
    <rPh sb="142" eb="143">
      <t>ムズカ</t>
    </rPh>
    <rPh sb="150" eb="152">
      <t>ホンシ</t>
    </rPh>
    <rPh sb="153" eb="155">
      <t>コウキョウ</t>
    </rPh>
    <rPh sb="155" eb="158">
      <t>ゲスイドウ</t>
    </rPh>
    <rPh sb="158" eb="160">
      <t>ジギョウ</t>
    </rPh>
    <rPh sb="161" eb="163">
      <t>トクテイ</t>
    </rPh>
    <rPh sb="163" eb="165">
      <t>カンキョウ</t>
    </rPh>
    <rPh sb="165" eb="167">
      <t>ホゼン</t>
    </rPh>
    <rPh sb="167" eb="169">
      <t>コウキョウ</t>
    </rPh>
    <rPh sb="169" eb="172">
      <t>ゲスイドウ</t>
    </rPh>
    <rPh sb="172" eb="174">
      <t>ジギョウ</t>
    </rPh>
    <rPh sb="175" eb="176">
      <t>ヒト</t>
    </rPh>
    <rPh sb="178" eb="180">
      <t>カイケイ</t>
    </rPh>
    <rPh sb="181" eb="183">
      <t>ケイエイ</t>
    </rPh>
    <rPh sb="188" eb="190">
      <t>ザイセイ</t>
    </rPh>
    <rPh sb="190" eb="192">
      <t>ケイカク</t>
    </rPh>
    <rPh sb="193" eb="196">
      <t>イッタイテキ</t>
    </rPh>
    <rPh sb="197" eb="199">
      <t>サクセイ</t>
    </rPh>
    <rPh sb="206" eb="208">
      <t>トクテイ</t>
    </rPh>
    <rPh sb="208" eb="210">
      <t>カンキョウ</t>
    </rPh>
    <rPh sb="210" eb="212">
      <t>ホゼン</t>
    </rPh>
    <rPh sb="212" eb="214">
      <t>コウキョウ</t>
    </rPh>
    <rPh sb="214" eb="217">
      <t>ゲスイドウ</t>
    </rPh>
    <rPh sb="217" eb="219">
      <t>ジギョウ</t>
    </rPh>
    <rPh sb="220" eb="222">
      <t>ケイエイ</t>
    </rPh>
    <rPh sb="223" eb="224">
      <t>ナ</t>
    </rPh>
    <rPh sb="225" eb="226">
      <t>タ</t>
    </rPh>
    <rPh sb="258" eb="260">
      <t>ルイジ</t>
    </rPh>
    <rPh sb="260" eb="262">
      <t>ダンタイ</t>
    </rPh>
    <rPh sb="262" eb="264">
      <t>ヘイキン</t>
    </rPh>
    <rPh sb="265" eb="267">
      <t>シタマワ</t>
    </rPh>
    <rPh sb="275" eb="277">
      <t>ルイセキ</t>
    </rPh>
    <rPh sb="277" eb="279">
      <t>ケッソン</t>
    </rPh>
    <rPh sb="279" eb="280">
      <t>キン</t>
    </rPh>
    <rPh sb="280" eb="282">
      <t>ヒリツ</t>
    </rPh>
    <rPh sb="284" eb="286">
      <t>ルイジ</t>
    </rPh>
    <rPh sb="286" eb="288">
      <t>ダンタイ</t>
    </rPh>
    <rPh sb="288" eb="290">
      <t>ヘイキン</t>
    </rPh>
    <rPh sb="291" eb="293">
      <t>ウワマワ</t>
    </rPh>
    <rPh sb="298" eb="300">
      <t>ジギョウ</t>
    </rPh>
    <rPh sb="300" eb="302">
      <t>キボ</t>
    </rPh>
    <rPh sb="303" eb="304">
      <t>チイ</t>
    </rPh>
    <rPh sb="307" eb="310">
      <t>シヨウリョウ</t>
    </rPh>
    <rPh sb="310" eb="312">
      <t>シュウニュウ</t>
    </rPh>
    <rPh sb="313" eb="315">
      <t>オオハバ</t>
    </rPh>
    <rPh sb="316" eb="318">
      <t>ゾウカ</t>
    </rPh>
    <rPh sb="319" eb="320">
      <t>ムズカ</t>
    </rPh>
    <rPh sb="325" eb="327">
      <t>キュウゲキ</t>
    </rPh>
    <rPh sb="328" eb="330">
      <t>カイゼン</t>
    </rPh>
    <rPh sb="331" eb="333">
      <t>ミコ</t>
    </rPh>
    <rPh sb="337" eb="339">
      <t>キギョウ</t>
    </rPh>
    <rPh sb="339" eb="340">
      <t>サイ</t>
    </rPh>
    <rPh sb="346" eb="348">
      <t>ジギョウ</t>
    </rPh>
    <rPh sb="348" eb="350">
      <t>キボ</t>
    </rPh>
    <rPh sb="351" eb="353">
      <t>ミア</t>
    </rPh>
    <rPh sb="355" eb="357">
      <t>カリイレ</t>
    </rPh>
    <rPh sb="358" eb="359">
      <t>ツト</t>
    </rPh>
    <rPh sb="364" eb="366">
      <t>オスイ</t>
    </rPh>
    <rPh sb="366" eb="368">
      <t>ショリ</t>
    </rPh>
    <rPh sb="368" eb="370">
      <t>ゲンカ</t>
    </rPh>
    <rPh sb="372" eb="375">
      <t>ゼンネンド</t>
    </rPh>
    <rPh sb="375" eb="376">
      <t>ヒ</t>
    </rPh>
    <rPh sb="378" eb="380">
      <t>ゾウカ</t>
    </rPh>
    <rPh sb="382" eb="384">
      <t>ルイジ</t>
    </rPh>
    <rPh sb="384" eb="386">
      <t>ダンタイ</t>
    </rPh>
    <rPh sb="386" eb="388">
      <t>ヘイキン</t>
    </rPh>
    <rPh sb="389" eb="391">
      <t>ウワマワ</t>
    </rPh>
    <rPh sb="396" eb="397">
      <t>ヒ</t>
    </rPh>
    <rPh sb="398" eb="399">
      <t>ツヅ</t>
    </rPh>
    <rPh sb="400" eb="402">
      <t>シュウエキ</t>
    </rPh>
    <rPh sb="403" eb="405">
      <t>カクホ</t>
    </rPh>
    <rPh sb="406" eb="408">
      <t>ヒヨウ</t>
    </rPh>
    <rPh sb="409" eb="411">
      <t>シュクゲン</t>
    </rPh>
    <rPh sb="412" eb="413">
      <t>ツト</t>
    </rPh>
    <rPh sb="417" eb="419">
      <t>ジギョウ</t>
    </rPh>
    <rPh sb="419" eb="421">
      <t>キボ</t>
    </rPh>
    <rPh sb="422" eb="423">
      <t>チイ</t>
    </rPh>
    <rPh sb="425" eb="427">
      <t>コンゴ</t>
    </rPh>
    <rPh sb="427" eb="430">
      <t>ダイキボ</t>
    </rPh>
    <rPh sb="431" eb="433">
      <t>セイビ</t>
    </rPh>
    <rPh sb="433" eb="435">
      <t>ヨテイ</t>
    </rPh>
    <rPh sb="441" eb="443">
      <t>キュウゲキ</t>
    </rPh>
    <rPh sb="444" eb="446">
      <t>カイゼン</t>
    </rPh>
    <rPh sb="447" eb="448">
      <t>ムズカ</t>
    </rPh>
    <rPh sb="453" eb="455">
      <t>シセツ</t>
    </rPh>
    <rPh sb="455" eb="458">
      <t>リヨウリツ</t>
    </rPh>
    <rPh sb="460" eb="462">
      <t>ルイジ</t>
    </rPh>
    <rPh sb="462" eb="464">
      <t>ダンタイ</t>
    </rPh>
    <rPh sb="464" eb="466">
      <t>ヘイキン</t>
    </rPh>
    <rPh sb="467" eb="469">
      <t>シタマワ</t>
    </rPh>
    <rPh sb="471" eb="472">
      <t>ヒク</t>
    </rPh>
    <rPh sb="473" eb="475">
      <t>スイジュン</t>
    </rPh>
    <rPh sb="486" eb="488">
      <t>サンチョウ</t>
    </rPh>
    <rPh sb="489" eb="492">
      <t>ショリジョウ</t>
    </rPh>
    <rPh sb="496" eb="498">
      <t>サイダイ</t>
    </rPh>
    <rPh sb="498" eb="500">
      <t>ショリ</t>
    </rPh>
    <rPh sb="500" eb="502">
      <t>スイリョウ</t>
    </rPh>
    <rPh sb="503" eb="505">
      <t>ヘイキン</t>
    </rPh>
    <rPh sb="505" eb="507">
      <t>ショリ</t>
    </rPh>
    <rPh sb="507" eb="509">
      <t>スイリョウ</t>
    </rPh>
    <rPh sb="510" eb="511">
      <t>サ</t>
    </rPh>
    <rPh sb="512" eb="513">
      <t>オオ</t>
    </rPh>
    <rPh sb="518" eb="520">
      <t>エイキョウ</t>
    </rPh>
    <rPh sb="525" eb="527">
      <t>シセツ</t>
    </rPh>
    <rPh sb="528" eb="530">
      <t>カダイ</t>
    </rPh>
    <rPh sb="542" eb="545">
      <t>スイセンカ</t>
    </rPh>
    <rPh sb="545" eb="546">
      <t>リツ</t>
    </rPh>
    <rPh sb="550" eb="551">
      <t>オオ</t>
    </rPh>
    <rPh sb="553" eb="555">
      <t>ジョウショウ</t>
    </rPh>
    <rPh sb="558" eb="561">
      <t>ダイキボ</t>
    </rPh>
    <rPh sb="562" eb="564">
      <t>セイビ</t>
    </rPh>
    <rPh sb="565" eb="566">
      <t>オコナ</t>
    </rPh>
    <rPh sb="575" eb="577">
      <t>ショリ</t>
    </rPh>
    <rPh sb="577" eb="579">
      <t>クブン</t>
    </rPh>
    <rPh sb="579" eb="580">
      <t>ナイ</t>
    </rPh>
    <rPh sb="581" eb="583">
      <t>ミナオ</t>
    </rPh>
    <rPh sb="585" eb="586">
      <t>オコナ</t>
    </rPh>
    <rPh sb="588" eb="590">
      <t>ケッカ</t>
    </rPh>
    <phoneticPr fontId="4"/>
  </si>
  <si>
    <t>①有形固定資産減価償却率は、年々上昇しており、類似団体平均を上回っている。
②管渠老朽化率は、法定耐用年数を経過した管渠がないため0％となっている。
③管渠改善率は上昇したが、徐々に施設の老朽化が進んでいくため、将来的には計画に基づいた施設の改築・更新が必要となる。</t>
    <rPh sb="1" eb="3">
      <t>ユウケイ</t>
    </rPh>
    <rPh sb="3" eb="5">
      <t>コテイ</t>
    </rPh>
    <rPh sb="5" eb="7">
      <t>シサン</t>
    </rPh>
    <rPh sb="7" eb="9">
      <t>ゲンカ</t>
    </rPh>
    <rPh sb="9" eb="11">
      <t>ショウキャク</t>
    </rPh>
    <rPh sb="11" eb="12">
      <t>リツ</t>
    </rPh>
    <rPh sb="14" eb="16">
      <t>ネンネン</t>
    </rPh>
    <rPh sb="16" eb="18">
      <t>ジョウショウ</t>
    </rPh>
    <rPh sb="23" eb="25">
      <t>ルイジ</t>
    </rPh>
    <rPh sb="25" eb="27">
      <t>ダンタイ</t>
    </rPh>
    <rPh sb="27" eb="29">
      <t>ヘイキン</t>
    </rPh>
    <rPh sb="30" eb="32">
      <t>ウワマワ</t>
    </rPh>
    <rPh sb="39" eb="41">
      <t>カンキョ</t>
    </rPh>
    <rPh sb="41" eb="44">
      <t>ロウキュウカ</t>
    </rPh>
    <rPh sb="44" eb="45">
      <t>リツ</t>
    </rPh>
    <rPh sb="47" eb="49">
      <t>ホウテイ</t>
    </rPh>
    <rPh sb="49" eb="51">
      <t>タイヨウ</t>
    </rPh>
    <rPh sb="51" eb="53">
      <t>ネンスウ</t>
    </rPh>
    <rPh sb="54" eb="56">
      <t>ケイカ</t>
    </rPh>
    <rPh sb="58" eb="60">
      <t>カンキョ</t>
    </rPh>
    <rPh sb="88" eb="90">
      <t>ジョジョ</t>
    </rPh>
    <rPh sb="91" eb="93">
      <t>シセツ</t>
    </rPh>
    <rPh sb="94" eb="97">
      <t>ロウキュウカ</t>
    </rPh>
    <rPh sb="98" eb="99">
      <t>スス</t>
    </rPh>
    <rPh sb="106" eb="109">
      <t>ショウライテキ</t>
    </rPh>
    <rPh sb="111" eb="113">
      <t>ケイカク</t>
    </rPh>
    <rPh sb="114" eb="115">
      <t>モト</t>
    </rPh>
    <rPh sb="118" eb="120">
      <t>シセツ</t>
    </rPh>
    <rPh sb="121" eb="123">
      <t>カイチク</t>
    </rPh>
    <rPh sb="124" eb="126">
      <t>コウシン</t>
    </rPh>
    <rPh sb="127" eb="12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</si>
</sst>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quot;-&quot;">
                  <c:v>0.06</c:v>
                </c:pt>
              </c:numCache>
            </c:numRef>
          </c:val>
          <c:extLst>
            <c:ext xmlns:c16="http://schemas.microsoft.com/office/drawing/2014/chart" uri="{C3380CC4-5D6E-409C-BE32-E72D297353CC}">
              <c16:uniqueId val="{00000000-790D-4348-ACE9-8925008D53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0.06</c:v>
                </c:pt>
                <c:pt idx="3">
                  <c:v>0.27</c:v>
                </c:pt>
                <c:pt idx="4">
                  <c:v>0.22</c:v>
                </c:pt>
              </c:numCache>
            </c:numRef>
          </c:val>
          <c:smooth val="0"/>
          <c:extLst>
            <c:ext xmlns:c16="http://schemas.microsoft.com/office/drawing/2014/chart" uri="{C3380CC4-5D6E-409C-BE32-E72D297353CC}">
              <c16:uniqueId val="{00000001-790D-4348-ACE9-8925008D53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22.8</c:v>
                </c:pt>
                <c:pt idx="1">
                  <c:v>34.6</c:v>
                </c:pt>
                <c:pt idx="2">
                  <c:v>31.7</c:v>
                </c:pt>
                <c:pt idx="3">
                  <c:v>40.200000000000003</c:v>
                </c:pt>
                <c:pt idx="4">
                  <c:v>38.299999999999997</c:v>
                </c:pt>
              </c:numCache>
            </c:numRef>
          </c:val>
          <c:extLst>
            <c:ext xmlns:c16="http://schemas.microsoft.com/office/drawing/2014/chart" uri="{C3380CC4-5D6E-409C-BE32-E72D297353CC}">
              <c16:uniqueId val="{00000000-0079-49B8-8756-CAD7801BBE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46.17</c:v>
                </c:pt>
                <c:pt idx="1">
                  <c:v>45.68</c:v>
                </c:pt>
                <c:pt idx="2">
                  <c:v>45.87</c:v>
                </c:pt>
                <c:pt idx="3">
                  <c:v>44.24</c:v>
                </c:pt>
                <c:pt idx="4">
                  <c:v>45.3</c:v>
                </c:pt>
              </c:numCache>
            </c:numRef>
          </c:val>
          <c:smooth val="0"/>
          <c:extLst>
            <c:ext xmlns:c16="http://schemas.microsoft.com/office/drawing/2014/chart" uri="{C3380CC4-5D6E-409C-BE32-E72D297353CC}">
              <c16:uniqueId val="{00000001-0079-49B8-8756-CAD7801BBE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28.95</c:v>
                </c:pt>
                <c:pt idx="1">
                  <c:v>92.39</c:v>
                </c:pt>
                <c:pt idx="2">
                  <c:v>92.98</c:v>
                </c:pt>
                <c:pt idx="3">
                  <c:v>92.62</c:v>
                </c:pt>
                <c:pt idx="4">
                  <c:v>93.86</c:v>
                </c:pt>
              </c:numCache>
            </c:numRef>
          </c:val>
          <c:extLst>
            <c:ext xmlns:c16="http://schemas.microsoft.com/office/drawing/2014/chart" uri="{C3380CC4-5D6E-409C-BE32-E72D297353CC}">
              <c16:uniqueId val="{00000000-F430-4685-BD21-34BCF7DEFA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87.84</c:v>
                </c:pt>
                <c:pt idx="1">
                  <c:v>87.96</c:v>
                </c:pt>
                <c:pt idx="2">
                  <c:v>87.65</c:v>
                </c:pt>
                <c:pt idx="3">
                  <c:v>88.15</c:v>
                </c:pt>
                <c:pt idx="4">
                  <c:v>88.37</c:v>
                </c:pt>
              </c:numCache>
            </c:numRef>
          </c:val>
          <c:smooth val="0"/>
          <c:extLst>
            <c:ext xmlns:c16="http://schemas.microsoft.com/office/drawing/2014/chart" uri="{C3380CC4-5D6E-409C-BE32-E72D297353CC}">
              <c16:uniqueId val="{00000001-F430-4685-BD21-34BCF7DEFA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68.239999999999995</c:v>
                </c:pt>
                <c:pt idx="1">
                  <c:v>61.35</c:v>
                </c:pt>
                <c:pt idx="2">
                  <c:v>73.98</c:v>
                </c:pt>
                <c:pt idx="3">
                  <c:v>73.84</c:v>
                </c:pt>
                <c:pt idx="4">
                  <c:v>63.75</c:v>
                </c:pt>
              </c:numCache>
            </c:numRef>
          </c:val>
          <c:extLst>
            <c:ext xmlns:c16="http://schemas.microsoft.com/office/drawing/2014/chart" uri="{C3380CC4-5D6E-409C-BE32-E72D297353CC}">
              <c16:uniqueId val="{00000000-EF72-4EC9-AA98-FA4FC1AB4B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102.95</c:v>
                </c:pt>
                <c:pt idx="1">
                  <c:v>103.34</c:v>
                </c:pt>
                <c:pt idx="2">
                  <c:v>102.7</c:v>
                </c:pt>
                <c:pt idx="3">
                  <c:v>104.11</c:v>
                </c:pt>
                <c:pt idx="4">
                  <c:v>101.98</c:v>
                </c:pt>
              </c:numCache>
            </c:numRef>
          </c:val>
          <c:smooth val="0"/>
          <c:extLst>
            <c:ext xmlns:c16="http://schemas.microsoft.com/office/drawing/2014/chart" uri="{C3380CC4-5D6E-409C-BE32-E72D297353CC}">
              <c16:uniqueId val="{00000001-EF72-4EC9-AA98-FA4FC1AB4B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48.99</c:v>
                </c:pt>
                <c:pt idx="1">
                  <c:v>49.99</c:v>
                </c:pt>
                <c:pt idx="2">
                  <c:v>50.66</c:v>
                </c:pt>
                <c:pt idx="3">
                  <c:v>51.21</c:v>
                </c:pt>
                <c:pt idx="4">
                  <c:v>52.07</c:v>
                </c:pt>
              </c:numCache>
            </c:numRef>
          </c:val>
          <c:extLst>
            <c:ext xmlns:c16="http://schemas.microsoft.com/office/drawing/2014/chart" uri="{C3380CC4-5D6E-409C-BE32-E72D297353CC}">
              <c16:uniqueId val="{00000000-896F-410F-8B92-43B8188370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26.56</c:v>
                </c:pt>
                <c:pt idx="1">
                  <c:v>27.82</c:v>
                </c:pt>
                <c:pt idx="2">
                  <c:v>29.24</c:v>
                </c:pt>
                <c:pt idx="3">
                  <c:v>31.73</c:v>
                </c:pt>
                <c:pt idx="4">
                  <c:v>32.57</c:v>
                </c:pt>
              </c:numCache>
            </c:numRef>
          </c:val>
          <c:smooth val="0"/>
          <c:extLst>
            <c:ext xmlns:c16="http://schemas.microsoft.com/office/drawing/2014/chart" uri="{C3380CC4-5D6E-409C-BE32-E72D297353CC}">
              <c16:uniqueId val="{00000001-896F-410F-8B92-43B8188370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50-4F3E-8D60-A5498594E18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0.04</c:v>
                </c:pt>
              </c:numCache>
            </c:numRef>
          </c:val>
          <c:smooth val="0"/>
          <c:extLst>
            <c:ext xmlns:c16="http://schemas.microsoft.com/office/drawing/2014/chart" uri="{C3380CC4-5D6E-409C-BE32-E72D297353CC}">
              <c16:uniqueId val="{00000001-2D50-4F3E-8D60-A5498594E18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2467.9</c:v>
                </c:pt>
                <c:pt idx="1">
                  <c:v>2961.68</c:v>
                </c:pt>
                <c:pt idx="2">
                  <c:v>1822.55</c:v>
                </c:pt>
                <c:pt idx="3">
                  <c:v>1863.58</c:v>
                </c:pt>
                <c:pt idx="4">
                  <c:v>1908.11</c:v>
                </c:pt>
              </c:numCache>
            </c:numRef>
          </c:val>
          <c:extLst>
            <c:ext xmlns:c16="http://schemas.microsoft.com/office/drawing/2014/chart" uri="{C3380CC4-5D6E-409C-BE32-E72D297353CC}">
              <c16:uniqueId val="{00000000-8193-4F40-9EDC-D0B4E72F59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27.02</c:v>
                </c:pt>
                <c:pt idx="1">
                  <c:v>29.74</c:v>
                </c:pt>
                <c:pt idx="2">
                  <c:v>48.2</c:v>
                </c:pt>
                <c:pt idx="3">
                  <c:v>46.91</c:v>
                </c:pt>
                <c:pt idx="4">
                  <c:v>52.27</c:v>
                </c:pt>
              </c:numCache>
            </c:numRef>
          </c:val>
          <c:smooth val="0"/>
          <c:extLst>
            <c:ext xmlns:c16="http://schemas.microsoft.com/office/drawing/2014/chart" uri="{C3380CC4-5D6E-409C-BE32-E72D297353CC}">
              <c16:uniqueId val="{00000001-8193-4F40-9EDC-D0B4E72F59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0.76</c:v>
                </c:pt>
                <c:pt idx="1">
                  <c:v>0.79</c:v>
                </c:pt>
                <c:pt idx="2">
                  <c:v>0.85</c:v>
                </c:pt>
                <c:pt idx="3">
                  <c:v>0.67</c:v>
                </c:pt>
                <c:pt idx="4">
                  <c:v>0.34</c:v>
                </c:pt>
              </c:numCache>
            </c:numRef>
          </c:val>
          <c:extLst>
            <c:ext xmlns:c16="http://schemas.microsoft.com/office/drawing/2014/chart" uri="{C3380CC4-5D6E-409C-BE32-E72D297353CC}">
              <c16:uniqueId val="{00000000-ED97-4201-916B-56CBF58E0A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60.67</c:v>
                </c:pt>
                <c:pt idx="1">
                  <c:v>53.44</c:v>
                </c:pt>
                <c:pt idx="2">
                  <c:v>46.85</c:v>
                </c:pt>
                <c:pt idx="3">
                  <c:v>44.35</c:v>
                </c:pt>
                <c:pt idx="4">
                  <c:v>41.51</c:v>
                </c:pt>
              </c:numCache>
            </c:numRef>
          </c:val>
          <c:smooth val="0"/>
          <c:extLst>
            <c:ext xmlns:c16="http://schemas.microsoft.com/office/drawing/2014/chart" uri="{C3380CC4-5D6E-409C-BE32-E72D297353CC}">
              <c16:uniqueId val="{00000001-ED97-4201-916B-56CBF58E0A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2542.71</c:v>
                </c:pt>
                <c:pt idx="1">
                  <c:v>2285.39</c:v>
                </c:pt>
                <c:pt idx="2">
                  <c:v>1068.3800000000001</c:v>
                </c:pt>
                <c:pt idx="3">
                  <c:v>794.51</c:v>
                </c:pt>
                <c:pt idx="4">
                  <c:v>535.05999999999995</c:v>
                </c:pt>
              </c:numCache>
            </c:numRef>
          </c:val>
          <c:extLst>
            <c:ext xmlns:c16="http://schemas.microsoft.com/office/drawing/2014/chart" uri="{C3380CC4-5D6E-409C-BE32-E72D297353CC}">
              <c16:uniqueId val="{00000000-B2F8-438A-8F85-8C59D99142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1252.71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B2F8-438A-8F85-8C59D99142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27.51</c:v>
                </c:pt>
                <c:pt idx="1">
                  <c:v>22.56</c:v>
                </c:pt>
                <c:pt idx="2">
                  <c:v>44.53</c:v>
                </c:pt>
                <c:pt idx="3">
                  <c:v>45.57</c:v>
                </c:pt>
                <c:pt idx="4">
                  <c:v>35.450000000000003</c:v>
                </c:pt>
              </c:numCache>
            </c:numRef>
          </c:val>
          <c:extLst>
            <c:ext xmlns:c16="http://schemas.microsoft.com/office/drawing/2014/chart" uri="{C3380CC4-5D6E-409C-BE32-E72D297353CC}">
              <c16:uniqueId val="{00000000-BEF0-469B-949F-7075117946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87.03</c:v>
                </c:pt>
                <c:pt idx="1">
                  <c:v>84.3</c:v>
                </c:pt>
                <c:pt idx="2">
                  <c:v>82.88</c:v>
                </c:pt>
                <c:pt idx="3">
                  <c:v>82.53</c:v>
                </c:pt>
                <c:pt idx="4">
                  <c:v>81.81</c:v>
                </c:pt>
              </c:numCache>
            </c:numRef>
          </c:val>
          <c:smooth val="0"/>
          <c:extLst>
            <c:ext xmlns:c16="http://schemas.microsoft.com/office/drawing/2014/chart" uri="{C3380CC4-5D6E-409C-BE32-E72D297353CC}">
              <c16:uniqueId val="{00000001-BEF0-469B-949F-7075117946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513.69000000000005</c:v>
                </c:pt>
                <c:pt idx="1">
                  <c:v>312.10000000000002</c:v>
                </c:pt>
                <c:pt idx="2">
                  <c:v>291.52</c:v>
                </c:pt>
                <c:pt idx="3">
                  <c:v>268.41000000000003</c:v>
                </c:pt>
                <c:pt idx="4">
                  <c:v>366.68</c:v>
                </c:pt>
              </c:numCache>
            </c:numRef>
          </c:val>
          <c:extLst>
            <c:ext xmlns:c16="http://schemas.microsoft.com/office/drawing/2014/chart" uri="{C3380CC4-5D6E-409C-BE32-E72D297353CC}">
              <c16:uniqueId val="{00000000-DBC1-445F-AAC1-E497BBEF208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177.02</c:v>
                </c:pt>
                <c:pt idx="1">
                  <c:v>185.47</c:v>
                </c:pt>
                <c:pt idx="2">
                  <c:v>187.76</c:v>
                </c:pt>
                <c:pt idx="3">
                  <c:v>190.48</c:v>
                </c:pt>
                <c:pt idx="4">
                  <c:v>193.59</c:v>
                </c:pt>
              </c:numCache>
            </c:numRef>
          </c:val>
          <c:smooth val="0"/>
          <c:extLst>
            <c:ext xmlns:c16="http://schemas.microsoft.com/office/drawing/2014/chart" uri="{C3380CC4-5D6E-409C-BE32-E72D297353CC}">
              <c16:uniqueId val="{00000001-DBC1-445F-AAC1-E497BBEF208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前橋市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D1</v>
      </c>
      <c r="X8" s="35"/>
      <c r="Y8" s="35"/>
      <c r="Z8" s="35"/>
      <c r="AA8" s="35"/>
      <c r="AB8" s="35"/>
      <c r="AC8" s="35"/>
      <c r="AD8" s="36" t="str">
        <f>データ!$M$6</f>
        <v>自治体職員</v>
      </c>
      <c r="AE8" s="36"/>
      <c r="AF8" s="36"/>
      <c r="AG8" s="36"/>
      <c r="AH8" s="36"/>
      <c r="AI8" s="36"/>
      <c r="AJ8" s="36"/>
      <c r="AK8" s="3"/>
      <c r="AL8" s="37">
        <f>データ!S6</f>
        <v>331771</v>
      </c>
      <c r="AM8" s="37"/>
      <c r="AN8" s="37"/>
      <c r="AO8" s="37"/>
      <c r="AP8" s="37"/>
      <c r="AQ8" s="37"/>
      <c r="AR8" s="37"/>
      <c r="AS8" s="37"/>
      <c r="AT8" s="38">
        <f>データ!T6</f>
        <v>311.58999999999997</v>
      </c>
      <c r="AU8" s="38"/>
      <c r="AV8" s="38"/>
      <c r="AW8" s="38"/>
      <c r="AX8" s="38"/>
      <c r="AY8" s="38"/>
      <c r="AZ8" s="38"/>
      <c r="BA8" s="38"/>
      <c r="BB8" s="38">
        <f>データ!U6</f>
        <v>1064.77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37.24</v>
      </c>
      <c r="J10" s="38"/>
      <c r="K10" s="38"/>
      <c r="L10" s="38"/>
      <c r="M10" s="38"/>
      <c r="N10" s="38"/>
      <c r="O10" s="38"/>
      <c r="P10" s="38">
        <f>データ!P6</f>
        <v>0.25</v>
      </c>
      <c r="Q10" s="38"/>
      <c r="R10" s="38"/>
      <c r="S10" s="38"/>
      <c r="T10" s="38"/>
      <c r="U10" s="38"/>
      <c r="V10" s="38"/>
      <c r="W10" s="38">
        <f>データ!Q6</f>
        <v>51.83</v>
      </c>
      <c r="X10" s="38"/>
      <c r="Y10" s="38"/>
      <c r="Z10" s="38"/>
      <c r="AA10" s="38"/>
      <c r="AB10" s="38"/>
      <c r="AC10" s="38"/>
      <c r="AD10" s="37">
        <f>データ!R6</f>
        <v>2156</v>
      </c>
      <c r="AE10" s="37"/>
      <c r="AF10" s="37"/>
      <c r="AG10" s="37"/>
      <c r="AH10" s="37"/>
      <c r="AI10" s="37"/>
      <c r="AJ10" s="37"/>
      <c r="AK10" s="2"/>
      <c r="AL10" s="37">
        <f>データ!V6</f>
        <v>814</v>
      </c>
      <c r="AM10" s="37"/>
      <c r="AN10" s="37"/>
      <c r="AO10" s="37"/>
      <c r="AP10" s="37"/>
      <c r="AQ10" s="37"/>
      <c r="AR10" s="37"/>
      <c r="AS10" s="37"/>
      <c r="AT10" s="38">
        <f>データ!W6</f>
        <v>0.89</v>
      </c>
      <c r="AU10" s="38"/>
      <c r="AV10" s="38"/>
      <c r="AW10" s="38"/>
      <c r="AX10" s="38"/>
      <c r="AY10" s="38"/>
      <c r="AZ10" s="38"/>
      <c r="BA10" s="38"/>
      <c r="BB10" s="38">
        <f>データ!X6</f>
        <v>914.61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yZhudfBoYbN4sMJf51kXN4uyihNQJtv1tBhAz/CTcZB3z36mNOgbwowQjnYVSzT39HhoJCyLdKX74GZtFAjptA==" saltValue="My9D8YbnaWm2fPeA3jIU/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102016</v>
      </c>
      <c r="D6" s="19">
        <f t="shared" si="3"/>
        <v>46</v>
      </c>
      <c r="E6" s="19">
        <f t="shared" si="3"/>
        <v>17</v>
      </c>
      <c r="F6" s="19">
        <f t="shared" si="3"/>
        <v>4</v>
      </c>
      <c r="G6" s="19">
        <f t="shared" si="3"/>
        <v>0</v>
      </c>
      <c r="H6" s="19" t="str">
        <f t="shared" si="3"/>
        <v>群馬県　前橋市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37.24</v>
      </c>
      <c r="P6" s="20">
        <f t="shared" si="3"/>
        <v>0.25</v>
      </c>
      <c r="Q6" s="20">
        <f t="shared" si="3"/>
        <v>51.83</v>
      </c>
      <c r="R6" s="20">
        <f t="shared" si="3"/>
        <v>2156</v>
      </c>
      <c r="S6" s="20">
        <f t="shared" si="3"/>
        <v>331771</v>
      </c>
      <c r="T6" s="20">
        <f t="shared" si="3"/>
        <v>311.58999999999997</v>
      </c>
      <c r="U6" s="20">
        <f t="shared" si="3"/>
        <v>1064.77</v>
      </c>
      <c r="V6" s="20">
        <f t="shared" si="3"/>
        <v>814</v>
      </c>
      <c r="W6" s="20">
        <f t="shared" si="3"/>
        <v>0.89</v>
      </c>
      <c r="X6" s="20">
        <f t="shared" si="3"/>
        <v>914.61</v>
      </c>
      <c r="Y6" s="21">
        <f>IF(Y7="",NA(),Y7)</f>
        <v>68.239999999999995</v>
      </c>
      <c r="Z6" s="21">
        <f t="shared" ref="Z6:AH6" si="4">IF(Z7="",NA(),Z7)</f>
        <v>61.35</v>
      </c>
      <c r="AA6" s="21">
        <f t="shared" si="4"/>
        <v>73.98</v>
      </c>
      <c r="AB6" s="21">
        <f t="shared" si="4"/>
        <v>73.84</v>
      </c>
      <c r="AC6" s="21">
        <f t="shared" si="4"/>
        <v>63.75</v>
      </c>
      <c r="AD6" s="21">
        <f t="shared" si="4"/>
        <v>102.95</v>
      </c>
      <c r="AE6" s="21">
        <f t="shared" si="4"/>
        <v>103.34</v>
      </c>
      <c r="AF6" s="21">
        <f t="shared" si="4"/>
        <v>102.7</v>
      </c>
      <c r="AG6" s="21">
        <f t="shared" si="4"/>
        <v>104.11</v>
      </c>
      <c r="AH6" s="21">
        <f t="shared" si="4"/>
        <v>101.98</v>
      </c>
      <c r="AI6" s="20" t="str">
        <f>IF(AI7="","",IF(AI7="-","【-】","【"&amp;SUBSTITUTE(TEXT(AI7,"#,##0.00"),"-","△")&amp;"】"))</f>
        <v>【104.54】</v>
      </c>
      <c r="AJ6" s="21">
        <f>IF(AJ7="",NA(),AJ7)</f>
        <v>2467.9</v>
      </c>
      <c r="AK6" s="21">
        <f t="shared" ref="AK6:AS6" si="5">IF(AK7="",NA(),AK7)</f>
        <v>2961.68</v>
      </c>
      <c r="AL6" s="21">
        <f t="shared" si="5"/>
        <v>1822.55</v>
      </c>
      <c r="AM6" s="21">
        <f t="shared" si="5"/>
        <v>1863.58</v>
      </c>
      <c r="AN6" s="21">
        <f t="shared" si="5"/>
        <v>1908.11</v>
      </c>
      <c r="AO6" s="21">
        <f t="shared" si="5"/>
        <v>27.02</v>
      </c>
      <c r="AP6" s="21">
        <f t="shared" si="5"/>
        <v>29.74</v>
      </c>
      <c r="AQ6" s="21">
        <f t="shared" si="5"/>
        <v>48.2</v>
      </c>
      <c r="AR6" s="21">
        <f t="shared" si="5"/>
        <v>46.91</v>
      </c>
      <c r="AS6" s="21">
        <f t="shared" si="5"/>
        <v>52.27</v>
      </c>
      <c r="AT6" s="20" t="str">
        <f>IF(AT7="","",IF(AT7="-","【-】","【"&amp;SUBSTITUTE(TEXT(AT7,"#,##0.00"),"-","△")&amp;"】"))</f>
        <v>【65.93】</v>
      </c>
      <c r="AU6" s="21">
        <f>IF(AU7="",NA(),AU7)</f>
        <v>0.76</v>
      </c>
      <c r="AV6" s="21">
        <f t="shared" ref="AV6:BD6" si="6">IF(AV7="",NA(),AV7)</f>
        <v>0.79</v>
      </c>
      <c r="AW6" s="21">
        <f t="shared" si="6"/>
        <v>0.85</v>
      </c>
      <c r="AX6" s="21">
        <f t="shared" si="6"/>
        <v>0.67</v>
      </c>
      <c r="AY6" s="21">
        <f t="shared" si="6"/>
        <v>0.34</v>
      </c>
      <c r="AZ6" s="21">
        <f t="shared" si="6"/>
        <v>60.67</v>
      </c>
      <c r="BA6" s="21">
        <f t="shared" si="6"/>
        <v>53.44</v>
      </c>
      <c r="BB6" s="21">
        <f t="shared" si="6"/>
        <v>46.85</v>
      </c>
      <c r="BC6" s="21">
        <f t="shared" si="6"/>
        <v>44.35</v>
      </c>
      <c r="BD6" s="21">
        <f t="shared" si="6"/>
        <v>41.51</v>
      </c>
      <c r="BE6" s="20" t="str">
        <f>IF(BE7="","",IF(BE7="-","【-】","【"&amp;SUBSTITUTE(TEXT(BE7,"#,##0.00"),"-","△")&amp;"】"))</f>
        <v>【44.25】</v>
      </c>
      <c r="BF6" s="21">
        <f>IF(BF7="",NA(),BF7)</f>
        <v>2542.71</v>
      </c>
      <c r="BG6" s="21">
        <f t="shared" ref="BG6:BO6" si="7">IF(BG7="",NA(),BG7)</f>
        <v>2285.39</v>
      </c>
      <c r="BH6" s="21">
        <f t="shared" si="7"/>
        <v>1068.3800000000001</v>
      </c>
      <c r="BI6" s="21">
        <f t="shared" si="7"/>
        <v>794.51</v>
      </c>
      <c r="BJ6" s="21">
        <f t="shared" si="7"/>
        <v>535.05999999999995</v>
      </c>
      <c r="BK6" s="21">
        <f t="shared" si="7"/>
        <v>1252.71</v>
      </c>
      <c r="BL6" s="21">
        <f t="shared" si="7"/>
        <v>1267.3900000000001</v>
      </c>
      <c r="BM6" s="21">
        <f t="shared" si="7"/>
        <v>1268.6300000000001</v>
      </c>
      <c r="BN6" s="21">
        <f t="shared" si="7"/>
        <v>1283.69</v>
      </c>
      <c r="BO6" s="21">
        <f t="shared" si="7"/>
        <v>1160.22</v>
      </c>
      <c r="BP6" s="20" t="str">
        <f>IF(BP7="","",IF(BP7="-","【-】","【"&amp;SUBSTITUTE(TEXT(BP7,"#,##0.00"),"-","△")&amp;"】"))</f>
        <v>【1,182.11】</v>
      </c>
      <c r="BQ6" s="21">
        <f>IF(BQ7="",NA(),BQ7)</f>
        <v>27.51</v>
      </c>
      <c r="BR6" s="21">
        <f t="shared" ref="BR6:BZ6" si="8">IF(BR7="",NA(),BR7)</f>
        <v>22.56</v>
      </c>
      <c r="BS6" s="21">
        <f t="shared" si="8"/>
        <v>44.53</v>
      </c>
      <c r="BT6" s="21">
        <f t="shared" si="8"/>
        <v>45.57</v>
      </c>
      <c r="BU6" s="21">
        <f t="shared" si="8"/>
        <v>35.450000000000003</v>
      </c>
      <c r="BV6" s="21">
        <f t="shared" si="8"/>
        <v>87.03</v>
      </c>
      <c r="BW6" s="21">
        <f t="shared" si="8"/>
        <v>84.3</v>
      </c>
      <c r="BX6" s="21">
        <f t="shared" si="8"/>
        <v>82.88</v>
      </c>
      <c r="BY6" s="21">
        <f t="shared" si="8"/>
        <v>82.53</v>
      </c>
      <c r="BZ6" s="21">
        <f t="shared" si="8"/>
        <v>81.81</v>
      </c>
      <c r="CA6" s="20" t="str">
        <f>IF(CA7="","",IF(CA7="-","【-】","【"&amp;SUBSTITUTE(TEXT(CA7,"#,##0.00"),"-","△")&amp;"】"))</f>
        <v>【73.78】</v>
      </c>
      <c r="CB6" s="21">
        <f>IF(CB7="",NA(),CB7)</f>
        <v>513.69000000000005</v>
      </c>
      <c r="CC6" s="21">
        <f t="shared" ref="CC6:CK6" si="9">IF(CC7="",NA(),CC7)</f>
        <v>312.10000000000002</v>
      </c>
      <c r="CD6" s="21">
        <f t="shared" si="9"/>
        <v>291.52</v>
      </c>
      <c r="CE6" s="21">
        <f t="shared" si="9"/>
        <v>268.41000000000003</v>
      </c>
      <c r="CF6" s="21">
        <f t="shared" si="9"/>
        <v>366.68</v>
      </c>
      <c r="CG6" s="21">
        <f t="shared" si="9"/>
        <v>177.02</v>
      </c>
      <c r="CH6" s="21">
        <f t="shared" si="9"/>
        <v>185.47</v>
      </c>
      <c r="CI6" s="21">
        <f t="shared" si="9"/>
        <v>187.76</v>
      </c>
      <c r="CJ6" s="21">
        <f t="shared" si="9"/>
        <v>190.48</v>
      </c>
      <c r="CK6" s="21">
        <f t="shared" si="9"/>
        <v>193.59</v>
      </c>
      <c r="CL6" s="20" t="str">
        <f>IF(CL7="","",IF(CL7="-","【-】","【"&amp;SUBSTITUTE(TEXT(CL7,"#,##0.00"),"-","△")&amp;"】"))</f>
        <v>【220.62】</v>
      </c>
      <c r="CM6" s="21">
        <f>IF(CM7="",NA(),CM7)</f>
        <v>22.8</v>
      </c>
      <c r="CN6" s="21">
        <f t="shared" ref="CN6:CV6" si="10">IF(CN7="",NA(),CN7)</f>
        <v>34.6</v>
      </c>
      <c r="CO6" s="21">
        <f t="shared" si="10"/>
        <v>31.7</v>
      </c>
      <c r="CP6" s="21">
        <f t="shared" si="10"/>
        <v>40.200000000000003</v>
      </c>
      <c r="CQ6" s="21">
        <f t="shared" si="10"/>
        <v>38.299999999999997</v>
      </c>
      <c r="CR6" s="21">
        <f t="shared" si="10"/>
        <v>46.17</v>
      </c>
      <c r="CS6" s="21">
        <f t="shared" si="10"/>
        <v>45.68</v>
      </c>
      <c r="CT6" s="21">
        <f t="shared" si="10"/>
        <v>45.87</v>
      </c>
      <c r="CU6" s="21">
        <f t="shared" si="10"/>
        <v>44.24</v>
      </c>
      <c r="CV6" s="21">
        <f t="shared" si="10"/>
        <v>45.3</v>
      </c>
      <c r="CW6" s="20" t="str">
        <f>IF(CW7="","",IF(CW7="-","【-】","【"&amp;SUBSTITUTE(TEXT(CW7,"#,##0.00"),"-","△")&amp;"】"))</f>
        <v>【42.22】</v>
      </c>
      <c r="CX6" s="21">
        <f>IF(CX7="",NA(),CX7)</f>
        <v>28.95</v>
      </c>
      <c r="CY6" s="21">
        <f t="shared" ref="CY6:DG6" si="11">IF(CY7="",NA(),CY7)</f>
        <v>92.39</v>
      </c>
      <c r="CZ6" s="21">
        <f t="shared" si="11"/>
        <v>92.98</v>
      </c>
      <c r="DA6" s="21">
        <f t="shared" si="11"/>
        <v>92.62</v>
      </c>
      <c r="DB6" s="21">
        <f t="shared" si="11"/>
        <v>93.86</v>
      </c>
      <c r="DC6" s="21">
        <f t="shared" si="11"/>
        <v>87.84</v>
      </c>
      <c r="DD6" s="21">
        <f t="shared" si="11"/>
        <v>87.96</v>
      </c>
      <c r="DE6" s="21">
        <f t="shared" si="11"/>
        <v>87.65</v>
      </c>
      <c r="DF6" s="21">
        <f t="shared" si="11"/>
        <v>88.15</v>
      </c>
      <c r="DG6" s="21">
        <f t="shared" si="11"/>
        <v>88.37</v>
      </c>
      <c r="DH6" s="20" t="str">
        <f>IF(DH7="","",IF(DH7="-","【-】","【"&amp;SUBSTITUTE(TEXT(DH7,"#,##0.00"),"-","△")&amp;"】"))</f>
        <v>【85.67】</v>
      </c>
      <c r="DI6" s="21">
        <f>IF(DI7="",NA(),DI7)</f>
        <v>48.99</v>
      </c>
      <c r="DJ6" s="21">
        <f t="shared" ref="DJ6:DR6" si="12">IF(DJ7="",NA(),DJ7)</f>
        <v>49.99</v>
      </c>
      <c r="DK6" s="21">
        <f t="shared" si="12"/>
        <v>50.66</v>
      </c>
      <c r="DL6" s="21">
        <f t="shared" si="12"/>
        <v>51.21</v>
      </c>
      <c r="DM6" s="21">
        <f t="shared" si="12"/>
        <v>52.07</v>
      </c>
      <c r="DN6" s="21">
        <f t="shared" si="12"/>
        <v>26.56</v>
      </c>
      <c r="DO6" s="21">
        <f t="shared" si="12"/>
        <v>27.82</v>
      </c>
      <c r="DP6" s="21">
        <f t="shared" si="12"/>
        <v>29.24</v>
      </c>
      <c r="DQ6" s="21">
        <f t="shared" si="12"/>
        <v>31.73</v>
      </c>
      <c r="DR6" s="21">
        <f t="shared" si="12"/>
        <v>32.57</v>
      </c>
      <c r="DS6" s="20" t="str">
        <f>IF(DS7="","",IF(DS7="-","【-】","【"&amp;SUBSTITUTE(TEXT(DS7,"#,##0.00"),"-","△")&amp;"】"))</f>
        <v>【28.00】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0.04</v>
      </c>
      <c r="ED6" s="20" t="str">
        <f>IF(ED7="","",IF(ED7="-","【-】","【"&amp;SUBSTITUTE(TEXT(ED7,"#,##0.00"),"-","△")&amp;"】"))</f>
        <v>【0.03】</v>
      </c>
      <c r="EE6" s="20">
        <f>IF(EE7="",NA(),EE7)</f>
        <v>0</v>
      </c>
      <c r="EF6" s="20">
        <f t="shared" ref="EF6:EN6" si="14">IF(EF7="",NA(),EF7)</f>
        <v>0</v>
      </c>
      <c r="EG6" s="20">
        <f t="shared" si="14"/>
        <v>0</v>
      </c>
      <c r="EH6" s="20">
        <f t="shared" si="14"/>
        <v>0</v>
      </c>
      <c r="EI6" s="21">
        <f t="shared" si="14"/>
        <v>0.06</v>
      </c>
      <c r="EJ6" s="21">
        <f t="shared" si="14"/>
        <v>0.06</v>
      </c>
      <c r="EK6" s="21">
        <f t="shared" si="14"/>
        <v>0.04</v>
      </c>
      <c r="EL6" s="21">
        <f t="shared" si="14"/>
        <v>0.06</v>
      </c>
      <c r="EM6" s="21">
        <f t="shared" si="14"/>
        <v>0.27</v>
      </c>
      <c r="EN6" s="21">
        <f t="shared" si="14"/>
        <v>0.22</v>
      </c>
      <c r="EO6" s="20" t="str">
        <f>IF(EO7="","",IF(EO7="-","【-】","【"&amp;SUBSTITUTE(TEXT(EO7,"#,##0.00"),"-","△")&amp;"】"))</f>
        <v>【0.13】</v>
      </c>
    </row>
    <row r="7" spans="1:148" s="22" customFormat="1" x14ac:dyDescent="0.15">
      <c r="A7" s="14"/>
      <c r="B7" s="23">
        <v>2022</v>
      </c>
      <c r="C7" s="23">
        <v>102016</v>
      </c>
      <c r="D7" s="23">
        <v>46</v>
      </c>
      <c r="E7" s="23">
        <v>17</v>
      </c>
      <c r="F7" s="23">
        <v>4</v>
      </c>
      <c r="G7" s="23">
        <v>0</v>
      </c>
      <c r="H7" s="23" t="s">
        <v>96</v>
      </c>
      <c r="I7" s="23" t="s">
        <v>97</v>
      </c>
      <c r="J7" s="23" t="s">
        <v>98</v>
      </c>
      <c r="K7" s="23" t="s">
        <v>99</v>
      </c>
      <c r="L7" s="23" t="s">
        <v>100</v>
      </c>
      <c r="M7" s="23" t="s">
        <v>101</v>
      </c>
      <c r="N7" s="24" t="s">
        <v>102</v>
      </c>
      <c r="O7" s="24">
        <v>37.24</v>
      </c>
      <c r="P7" s="24">
        <v>0.25</v>
      </c>
      <c r="Q7" s="24">
        <v>51.83</v>
      </c>
      <c r="R7" s="24">
        <v>2156</v>
      </c>
      <c r="S7" s="24">
        <v>331771</v>
      </c>
      <c r="T7" s="24">
        <v>311.58999999999997</v>
      </c>
      <c r="U7" s="24">
        <v>1064.77</v>
      </c>
      <c r="V7" s="24">
        <v>814</v>
      </c>
      <c r="W7" s="24">
        <v>0.89</v>
      </c>
      <c r="X7" s="24">
        <v>914.61</v>
      </c>
      <c r="Y7" s="24">
        <v>68.239999999999995</v>
      </c>
      <c r="Z7" s="24">
        <v>61.35</v>
      </c>
      <c r="AA7" s="24">
        <v>73.98</v>
      </c>
      <c r="AB7" s="24">
        <v>73.84</v>
      </c>
      <c r="AC7" s="24">
        <v>63.75</v>
      </c>
      <c r="AD7" s="24">
        <v>102.95</v>
      </c>
      <c r="AE7" s="24">
        <v>103.34</v>
      </c>
      <c r="AF7" s="24">
        <v>102.7</v>
      </c>
      <c r="AG7" s="24">
        <v>104.11</v>
      </c>
      <c r="AH7" s="24">
        <v>101.98</v>
      </c>
      <c r="AI7" s="24">
        <v>104.54</v>
      </c>
      <c r="AJ7" s="24">
        <v>2467.9</v>
      </c>
      <c r="AK7" s="24">
        <v>2961.68</v>
      </c>
      <c r="AL7" s="24">
        <v>1822.55</v>
      </c>
      <c r="AM7" s="24">
        <v>1863.58</v>
      </c>
      <c r="AN7" s="24">
        <v>1908.11</v>
      </c>
      <c r="AO7" s="24">
        <v>27.02</v>
      </c>
      <c r="AP7" s="24">
        <v>29.74</v>
      </c>
      <c r="AQ7" s="24">
        <v>48.2</v>
      </c>
      <c r="AR7" s="24">
        <v>46.91</v>
      </c>
      <c r="AS7" s="24">
        <v>52.27</v>
      </c>
      <c r="AT7" s="24">
        <v>65.930000000000007</v>
      </c>
      <c r="AU7" s="24">
        <v>0.76</v>
      </c>
      <c r="AV7" s="24">
        <v>0.79</v>
      </c>
      <c r="AW7" s="24">
        <v>0.85</v>
      </c>
      <c r="AX7" s="24">
        <v>0.67</v>
      </c>
      <c r="AY7" s="24">
        <v>0.34</v>
      </c>
      <c r="AZ7" s="24">
        <v>60.67</v>
      </c>
      <c r="BA7" s="24">
        <v>53.44</v>
      </c>
      <c r="BB7" s="24">
        <v>46.85</v>
      </c>
      <c r="BC7" s="24">
        <v>44.35</v>
      </c>
      <c r="BD7" s="24">
        <v>41.51</v>
      </c>
      <c r="BE7" s="24">
        <v>44.25</v>
      </c>
      <c r="BF7" s="24">
        <v>2542.71</v>
      </c>
      <c r="BG7" s="24">
        <v>2285.39</v>
      </c>
      <c r="BH7" s="24">
        <v>1068.3800000000001</v>
      </c>
      <c r="BI7" s="24">
        <v>794.51</v>
      </c>
      <c r="BJ7" s="24">
        <v>535.05999999999995</v>
      </c>
      <c r="BK7" s="24">
        <v>1252.71</v>
      </c>
      <c r="BL7" s="24">
        <v>1267.3900000000001</v>
      </c>
      <c r="BM7" s="24">
        <v>1268.6300000000001</v>
      </c>
      <c r="BN7" s="24">
        <v>1283.69</v>
      </c>
      <c r="BO7" s="24">
        <v>1160.22</v>
      </c>
      <c r="BP7" s="24">
        <v>1182.1099999999999</v>
      </c>
      <c r="BQ7" s="24">
        <v>27.51</v>
      </c>
      <c r="BR7" s="24">
        <v>22.56</v>
      </c>
      <c r="BS7" s="24">
        <v>44.53</v>
      </c>
      <c r="BT7" s="24">
        <v>45.57</v>
      </c>
      <c r="BU7" s="24">
        <v>35.450000000000003</v>
      </c>
      <c r="BV7" s="24">
        <v>87.03</v>
      </c>
      <c r="BW7" s="24">
        <v>84.3</v>
      </c>
      <c r="BX7" s="24">
        <v>82.88</v>
      </c>
      <c r="BY7" s="24">
        <v>82.53</v>
      </c>
      <c r="BZ7" s="24">
        <v>81.81</v>
      </c>
      <c r="CA7" s="24">
        <v>73.78</v>
      </c>
      <c r="CB7" s="24">
        <v>513.69000000000005</v>
      </c>
      <c r="CC7" s="24">
        <v>312.10000000000002</v>
      </c>
      <c r="CD7" s="24">
        <v>291.52</v>
      </c>
      <c r="CE7" s="24">
        <v>268.41000000000003</v>
      </c>
      <c r="CF7" s="24">
        <v>366.68</v>
      </c>
      <c r="CG7" s="24">
        <v>177.02</v>
      </c>
      <c r="CH7" s="24">
        <v>185.47</v>
      </c>
      <c r="CI7" s="24">
        <v>187.76</v>
      </c>
      <c r="CJ7" s="24">
        <v>190.48</v>
      </c>
      <c r="CK7" s="24">
        <v>193.59</v>
      </c>
      <c r="CL7" s="24">
        <v>220.62</v>
      </c>
      <c r="CM7" s="24">
        <v>22.8</v>
      </c>
      <c r="CN7" s="24">
        <v>34.6</v>
      </c>
      <c r="CO7" s="24">
        <v>31.7</v>
      </c>
      <c r="CP7" s="24">
        <v>40.200000000000003</v>
      </c>
      <c r="CQ7" s="24">
        <v>38.299999999999997</v>
      </c>
      <c r="CR7" s="24">
        <v>46.17</v>
      </c>
      <c r="CS7" s="24">
        <v>45.68</v>
      </c>
      <c r="CT7" s="24">
        <v>45.87</v>
      </c>
      <c r="CU7" s="24">
        <v>44.24</v>
      </c>
      <c r="CV7" s="24">
        <v>45.3</v>
      </c>
      <c r="CW7" s="24">
        <v>42.22</v>
      </c>
      <c r="CX7" s="24">
        <v>28.95</v>
      </c>
      <c r="CY7" s="24">
        <v>92.39</v>
      </c>
      <c r="CZ7" s="24">
        <v>92.98</v>
      </c>
      <c r="DA7" s="24">
        <v>92.62</v>
      </c>
      <c r="DB7" s="24">
        <v>93.86</v>
      </c>
      <c r="DC7" s="24">
        <v>87.84</v>
      </c>
      <c r="DD7" s="24">
        <v>87.96</v>
      </c>
      <c r="DE7" s="24">
        <v>87.65</v>
      </c>
      <c r="DF7" s="24">
        <v>88.15</v>
      </c>
      <c r="DG7" s="24">
        <v>88.37</v>
      </c>
      <c r="DH7" s="24">
        <v>85.67</v>
      </c>
      <c r="DI7" s="24">
        <v>48.99</v>
      </c>
      <c r="DJ7" s="24">
        <v>49.99</v>
      </c>
      <c r="DK7" s="24">
        <v>50.66</v>
      </c>
      <c r="DL7" s="24">
        <v>51.21</v>
      </c>
      <c r="DM7" s="24">
        <v>52.07</v>
      </c>
      <c r="DN7" s="24">
        <v>26.56</v>
      </c>
      <c r="DO7" s="24">
        <v>27.82</v>
      </c>
      <c r="DP7" s="24">
        <v>29.24</v>
      </c>
      <c r="DQ7" s="24">
        <v>31.73</v>
      </c>
      <c r="DR7" s="24">
        <v>32.57</v>
      </c>
      <c r="DS7" s="24">
        <v>28</v>
      </c>
      <c r="DT7" s="24">
        <v>0</v>
      </c>
      <c r="DU7" s="24">
        <v>0</v>
      </c>
      <c r="DV7" s="24">
        <v>0</v>
      </c>
      <c r="DW7" s="24">
        <v>0</v>
      </c>
      <c r="DX7" s="24">
        <v>0</v>
      </c>
      <c r="DY7" s="24">
        <v>0</v>
      </c>
      <c r="DZ7" s="24">
        <v>0</v>
      </c>
      <c r="EA7" s="24">
        <v>0</v>
      </c>
      <c r="EB7" s="24">
        <v>0</v>
      </c>
      <c r="EC7" s="24">
        <v>0.04</v>
      </c>
      <c r="ED7" s="24">
        <v>0.03</v>
      </c>
      <c r="EE7" s="24">
        <v>0</v>
      </c>
      <c r="EF7" s="24">
        <v>0</v>
      </c>
      <c r="EG7" s="24">
        <v>0</v>
      </c>
      <c r="EH7" s="24">
        <v>0</v>
      </c>
      <c r="EI7" s="24">
        <v>0.06</v>
      </c>
      <c r="EJ7" s="24">
        <v>0.06</v>
      </c>
      <c r="EK7" s="24">
        <v>0.04</v>
      </c>
      <c r="EL7" s="24">
        <v>0.06</v>
      </c>
      <c r="EM7" s="24">
        <v>0.27</v>
      </c>
      <c r="EN7" s="24">
        <v>0.22</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2024-02-01T05:46:27Z</cp:lastPrinted>
  <dcterms:created xsi:type="dcterms:W3CDTF">2023-12-12T00:54:39Z</dcterms:created>
  <dcterms:modified xsi:type="dcterms:W3CDTF">2024-02-01T05:46:32Z</dcterms:modified>
  <cp:category/>
</cp:coreProperties>
</file>