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08 渋川市●□■△◇\"/>
    </mc:Choice>
  </mc:AlternateContent>
  <xr:revisionPtr revIDLastSave="0" documentId="13_ncr:1_{4CD254D2-1201-4A17-AE2C-8DD4C3E29AAC}" xr6:coauthVersionLast="47" xr6:coauthVersionMax="47" xr10:uidLastSave="{00000000-0000-0000-0000-000000000000}"/>
  <workbookProtection workbookAlgorithmName="SHA-512" workbookHashValue="XzaR3P1YLA7Xm6iQrsRVxmwgdMNxa76u/mXKpVS8xhvqNvLdQcEsGe8AWhdsbzlU1MwbNG8ilj9e0WTmo90mQQ==" workbookSaltValue="DRSk2CwB8CcEAMynk5x1A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F85" i="4"/>
  <c r="AT10" i="4"/>
  <c r="AL10" i="4"/>
  <c r="BB8"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<sst xmlns="http://schemas.openxmlformats.org/spreadsheetml/2006/main" count="275" uniqueCount="118">
  <si>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</si>
  <si>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</si>
  <si>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</si>
  <si>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</si>
  <si>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</si>
  <si>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</si>
  <si>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</si>
  <si>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</si>
  <si>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</si>
  <si>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</si>
  <si>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</si>
  <si>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</si>
  <si>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</si>
  <si>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</si>
  <si>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</si>
  <si>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</si>
  <si>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</si>
  <si>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</si>
  <si>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</si>
  <si>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</si>
  <si>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</si>
  <si>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</si>
  <si>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</si>
  <si>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</si>
  <si>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</si>
  <si>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</si>
  <si>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</si>
  <si>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</si>
  <si>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</si>
  <si>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</si>
  <si>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</si>
  <si>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</si>
  <si>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</si>
  <si>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</si>
  <si>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</si>
  <si>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</si>
  <si>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</si>
  <si>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</si>
  <si>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</si>
  <si>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</si>
  <si>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</si>
  <si>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</si>
  <si>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</si>
  <si>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</si>
  <si>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</si>
  <si>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</si>
  <si>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</si>
  <si>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</si>
  <si>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</si>
  <si>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</si>
  <si>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</si>
  <si>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</si>
  <si>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</si>
  <si>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</si>
  <si>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</si>
  <si>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</si>
  <si>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</si>
  <si>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</si>
  <si>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</si>
  <si>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</si>
  <si>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</si>
  <si>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</si>
  <si>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</si>
  <si>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</si>
  <si>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</si>
  <si>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</si>
  <si>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</si>
  <si>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</si>
  <si>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</si>
  <si>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</si>
  <si>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</si>
  <si>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</si>
  <si>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</si>
  <si>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</si>
  <si>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</si>
  <si>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</si>
  <si>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</si>
  <si>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</si>
  <si>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</si>
  <si>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</si>
  <si>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</si>
  <si>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</si>
  <si>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</si>
  <si>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</si>
  <si>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</si>
  <si>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</si>
  <si>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</si>
  <si>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</si>
  <si>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</si>
  <si>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</si>
  <si>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</si>
  <si>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</si>
  <si>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</si>
  <si>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</si>
  <si>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</si>
  <si>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</si>
  <si>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渋川市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</si>
  <si>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</si>
  <si>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</si>
  <si>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</si>
  <si>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</si>
  <si>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</si>
  <si>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</si>
  <si>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</si>
  <si>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</si>
  <si>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</si>
  <si>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</si>
  <si>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</si>
  <si>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</si>
  <si>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</si>
  <si>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</si>
  <si>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</si>
  <si>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</si>
  <si>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</si>
  <si>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</si>
  <si>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
　類似団体平均値を下回ってはいるが、計画的な更新が必要となる。
②管渠老朽化率
　類似団体平均値を上回っている。ストックマネジメント計画により更新を行っている。
③管渠改善率
　老朽化を示す指標は0.00％であるが、伊香保地区の2処理場のうち1処理場（昭和40年度供用開始、55年経過）の更新に着手しており、施設整備費が事業を圧迫している。</t>
    <phoneticPr fontId="4"/>
  </si>
  <si>
    <t>　昭和34年度に事業着手し、昭和41年度に供用開始した事業で、旧市地域（渋川地区）において新規管路布設を推進している事業である。
　最も供用開始が早い伊香保地区において、2処理場のうち1処理場（昭和40年度供用開始、55年経過）の更新に着手しており、施設整備費が事業を圧迫していることから、残る1処理場（昭和51年度供用開始、44年経過）の更新においては、費用対効果を勘案した施設のあり方等も含めた検討が必要である。
　下水道使用料では維持管理費が賄えていないことから、早晩、使用料改定が必要な時期となっている。
　少子高齢化、人口減少、高齢単身世帯の増加により、区域見直し以外の接続数の増加は見込めないことから、新興住宅地区などの区域見直しが必要である。</t>
    <phoneticPr fontId="4"/>
  </si>
  <si>
    <r>
      <t>①経常収支比率
　経常収支比率は100%を上回っているが、営業損失が発生していることから、一般会計繰入金に頼った経営となっている。
　施設整備を推進しているが、使用料収入が減少しているため、早急に使用料改定等の経営改善を行うことが必要である。
②累積欠損金比率
　欠損金は発生していないが、使用料収入が減少傾向にあるので、今後も注意が必要である。
③流動比率
　類似団体平均値や100%を大幅に下回ってはいるが、流動負債には施設整備や建設改良費等にあてた企業債等が含まれているため、今後、使用料による回収が見込まれる。
④企業債残高対事業規模比率
　類似団体平均値の2倍以上となっている。
　施設整備を推進しているため、継続して借入を行っているが、残高は減少傾向にある。
⑤経費回収率
　類似団体平均値を下回っている。
施設整備を推進していることから、接続件数は増加しており、有収水量増となっている。このため、使用料収入は増加しているが、営業支出が増加していることから一般会計繰入金に依存している。
⑥汚水処理原価
　類似団体平均値を下回っている。
年間有収水量は増加しており、それに伴い維持管理費も増加している。このため、今後も汚水処理原価は上昇していくと予想されるので経費削減等の改善が必要である。
⑦施設利用率
　類似団体平均値を上回っている。
　これは、施設整備を推進しているためであり、年間有収水量が増加傾向となってきている。今後、</t>
    </r>
    <r>
      <rPr>
        <sz val="8"/>
        <rFont val="ＭＳ ゴシック"/>
        <family val="3"/>
        <charset val="128"/>
      </rPr>
      <t>施設利用率は上昇することが見込まれる。</t>
    </r>
    <r>
      <rPr>
        <sz val="8"/>
        <color theme="1"/>
        <rFont val="ＭＳ ゴシック"/>
        <family val="3"/>
        <charset val="128"/>
      </rPr>
      <t xml:space="preserve">
⑧水洗化率
　類似団体平均値を下回っているが、施設整備を推進していることから、現在水洗便所設置済人口は増加、現在処理区域内人口も増加しており、今後は僅かながら上昇が予想される。</t>
    </r>
    <rPh sb="627" eb="62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</si>
</sst>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E4-4BC9-845F-305354730A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CFE4-4BC9-845F-305354730A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46.21</c:v>
                </c:pt>
                <c:pt idx="3">
                  <c:v>58.27</c:v>
                </c:pt>
                <c:pt idx="4">
                  <c:v>68.25</c:v>
                </c:pt>
              </c:numCache>
            </c:numRef>
          </c:val>
          <c:extLst>
            <c:ext xmlns:c16="http://schemas.microsoft.com/office/drawing/2014/chart" uri="{C3380CC4-5D6E-409C-BE32-E72D297353CC}">
              <c16:uniqueId val="{00000000-6C4B-47C9-B842-4020B127A4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6C4B-47C9-B842-4020B127A4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81.86</c:v>
                </c:pt>
                <c:pt idx="3">
                  <c:v>82.47</c:v>
                </c:pt>
                <c:pt idx="4">
                  <c:v>82.24</c:v>
                </c:pt>
              </c:numCache>
            </c:numRef>
          </c:val>
          <c:extLst>
            <c:ext xmlns:c16="http://schemas.microsoft.com/office/drawing/2014/chart" uri="{C3380CC4-5D6E-409C-BE32-E72D297353CC}">
              <c16:uniqueId val="{00000000-C43D-45ED-9B6D-4EFDE09BF4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C43D-45ED-9B6D-4EFDE09BF4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114.5</c:v>
                </c:pt>
                <c:pt idx="3">
                  <c:v>98.12</c:v>
                </c:pt>
                <c:pt idx="4">
                  <c:v>102.27</c:v>
                </c:pt>
              </c:numCache>
            </c:numRef>
          </c:val>
          <c:extLst>
            <c:ext xmlns:c16="http://schemas.microsoft.com/office/drawing/2014/chart" uri="{C3380CC4-5D6E-409C-BE32-E72D297353CC}">
              <c16:uniqueId val="{00000000-F138-4092-AB35-666D9E2910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F138-4092-AB35-666D9E2910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3.11</c:v>
                </c:pt>
                <c:pt idx="3">
                  <c:v>5.81</c:v>
                </c:pt>
                <c:pt idx="4">
                  <c:v>8.66</c:v>
                </c:pt>
              </c:numCache>
            </c:numRef>
          </c:val>
          <c:extLst>
            <c:ext xmlns:c16="http://schemas.microsoft.com/office/drawing/2014/chart" uri="{C3380CC4-5D6E-409C-BE32-E72D297353CC}">
              <c16:uniqueId val="{00000000-C704-46D4-B95C-5F45330DEF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C704-46D4-B95C-5F45330DEF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2.93</c:v>
                </c:pt>
                <c:pt idx="3">
                  <c:v>3.81</c:v>
                </c:pt>
                <c:pt idx="4">
                  <c:v>3.85</c:v>
                </c:pt>
              </c:numCache>
            </c:numRef>
          </c:val>
          <c:extLst>
            <c:ext xmlns:c16="http://schemas.microsoft.com/office/drawing/2014/chart" uri="{C3380CC4-5D6E-409C-BE32-E72D297353CC}">
              <c16:uniqueId val="{00000000-2F0F-4707-A5CD-31B3469086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2F0F-4707-A5CD-31B3469086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586-4B06-98D4-E091EB1435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2586-4B06-98D4-E091EB1435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24.21</c:v>
                </c:pt>
                <c:pt idx="3">
                  <c:v>41.12</c:v>
                </c:pt>
                <c:pt idx="4">
                  <c:v>47.01</c:v>
                </c:pt>
              </c:numCache>
            </c:numRef>
          </c:val>
          <c:extLst>
            <c:ext xmlns:c16="http://schemas.microsoft.com/office/drawing/2014/chart" uri="{C3380CC4-5D6E-409C-BE32-E72D297353CC}">
              <c16:uniqueId val="{00000000-7BDC-445D-90EC-FC79FC6EF1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7BDC-445D-90EC-FC79FC6EF1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2147.7399999999998</c:v>
                </c:pt>
                <c:pt idx="3">
                  <c:v>2169.88</c:v>
                </c:pt>
                <c:pt idx="4">
                  <c:v>2057.2600000000002</c:v>
                </c:pt>
              </c:numCache>
            </c:numRef>
          </c:val>
          <c:extLst>
            <c:ext xmlns:c16="http://schemas.microsoft.com/office/drawing/2014/chart" uri="{C3380CC4-5D6E-409C-BE32-E72D297353CC}">
              <c16:uniqueId val="{00000000-5EA7-44EB-BED4-7DE7CA78C1A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5EA7-44EB-BED4-7DE7CA78C1A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60.45</c:v>
                </c:pt>
                <c:pt idx="3">
                  <c:v>61.52</c:v>
                </c:pt>
                <c:pt idx="4">
                  <c:v>61.03</c:v>
                </c:pt>
              </c:numCache>
            </c:numRef>
          </c:val>
          <c:extLst>
            <c:ext xmlns:c16="http://schemas.microsoft.com/office/drawing/2014/chart" uri="{C3380CC4-5D6E-409C-BE32-E72D297353CC}">
              <c16:uniqueId val="{00000000-53B6-44E0-8B62-D817B1057A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53B6-44E0-8B62-D817B1057A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110.07</c:v>
                </c:pt>
                <c:pt idx="3">
                  <c:v>108.5</c:v>
                </c:pt>
                <c:pt idx="4">
                  <c:v>111.48</c:v>
                </c:pt>
              </c:numCache>
            </c:numRef>
          </c:val>
          <c:extLst>
            <c:ext xmlns:c16="http://schemas.microsoft.com/office/drawing/2014/chart" uri="{C3380CC4-5D6E-409C-BE32-E72D297353CC}">
              <c16:uniqueId val="{00000000-B21B-4424-BDD3-B8B17F3DAF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B21B-4424-BDD3-B8B17F3DAF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80" zoomScaleNormal="8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群馬県　渋川市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45">
        <f>データ!S6</f>
        <v>73968</v>
      </c>
      <c r="AM8" s="45"/>
      <c r="AN8" s="45"/>
      <c r="AO8" s="45"/>
      <c r="AP8" s="45"/>
      <c r="AQ8" s="45"/>
      <c r="AR8" s="45"/>
      <c r="AS8" s="45"/>
      <c r="AT8" s="46">
        <f>データ!T6</f>
        <v>240.27</v>
      </c>
      <c r="AU8" s="46"/>
      <c r="AV8" s="46"/>
      <c r="AW8" s="46"/>
      <c r="AX8" s="46"/>
      <c r="AY8" s="46"/>
      <c r="AZ8" s="46"/>
      <c r="BA8" s="46"/>
      <c r="BB8" s="46">
        <f>データ!U6</f>
        <v>307.85000000000002</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51.14</v>
      </c>
      <c r="J10" s="46"/>
      <c r="K10" s="46"/>
      <c r="L10" s="46"/>
      <c r="M10" s="46"/>
      <c r="N10" s="46"/>
      <c r="O10" s="46"/>
      <c r="P10" s="46">
        <f>データ!P6</f>
        <v>32.67</v>
      </c>
      <c r="Q10" s="46"/>
      <c r="R10" s="46"/>
      <c r="S10" s="46"/>
      <c r="T10" s="46"/>
      <c r="U10" s="46"/>
      <c r="V10" s="46"/>
      <c r="W10" s="46">
        <f>データ!Q6</f>
        <v>100</v>
      </c>
      <c r="X10" s="46"/>
      <c r="Y10" s="46"/>
      <c r="Z10" s="46"/>
      <c r="AA10" s="46"/>
      <c r="AB10" s="46"/>
      <c r="AC10" s="46"/>
      <c r="AD10" s="45">
        <f>データ!R6</f>
        <v>2013</v>
      </c>
      <c r="AE10" s="45"/>
      <c r="AF10" s="45"/>
      <c r="AG10" s="45"/>
      <c r="AH10" s="45"/>
      <c r="AI10" s="45"/>
      <c r="AJ10" s="45"/>
      <c r="AK10" s="2"/>
      <c r="AL10" s="45">
        <f>データ!V6</f>
        <v>24068</v>
      </c>
      <c r="AM10" s="45"/>
      <c r="AN10" s="45"/>
      <c r="AO10" s="45"/>
      <c r="AP10" s="45"/>
      <c r="AQ10" s="45"/>
      <c r="AR10" s="45"/>
      <c r="AS10" s="45"/>
      <c r="AT10" s="46">
        <f>データ!W6</f>
        <v>9.34</v>
      </c>
      <c r="AU10" s="46"/>
      <c r="AV10" s="46"/>
      <c r="AW10" s="46"/>
      <c r="AX10" s="46"/>
      <c r="AY10" s="46"/>
      <c r="AZ10" s="46"/>
      <c r="BA10" s="46"/>
      <c r="BB10" s="46">
        <f>データ!X6</f>
        <v>2576.87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Yd9lAuKr57UXdgjmaR11SjRygWBff2B57VGOmDnnST3CEML4U536wlOjGrTkDObQCp3XK0Gipz4to8EF9vrgdA==" saltValue="Liuqxx/7T9DMxJ2rTSK/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102083</v>
      </c>
      <c r="D6" s="19">
        <f t="shared" si="3"/>
        <v>46</v>
      </c>
      <c r="E6" s="19">
        <f t="shared" si="3"/>
        <v>17</v>
      </c>
      <c r="F6" s="19">
        <f t="shared" si="3"/>
        <v>1</v>
      </c>
      <c r="G6" s="19">
        <f t="shared" si="3"/>
        <v>0</v>
      </c>
      <c r="H6" s="19" t="str">
        <f t="shared" si="3"/>
        <v>群馬県　渋川市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51.14</v>
      </c>
      <c r="P6" s="20">
        <f t="shared" si="3"/>
        <v>32.67</v>
      </c>
      <c r="Q6" s="20">
        <f t="shared" si="3"/>
        <v>100</v>
      </c>
      <c r="R6" s="20">
        <f t="shared" si="3"/>
        <v>2013</v>
      </c>
      <c r="S6" s="20">
        <f t="shared" si="3"/>
        <v>73968</v>
      </c>
      <c r="T6" s="20">
        <f t="shared" si="3"/>
        <v>240.27</v>
      </c>
      <c r="U6" s="20">
        <f t="shared" si="3"/>
        <v>307.85000000000002</v>
      </c>
      <c r="V6" s="20">
        <f t="shared" si="3"/>
        <v>24068</v>
      </c>
      <c r="W6" s="20">
        <f t="shared" si="3"/>
        <v>9.34</v>
      </c>
      <c r="X6" s="20">
        <f t="shared" si="3"/>
        <v>2576.87</v>
      </c>
      <c r="Y6" s="21" t="str">
        <f>IF(Y7="",NA(),Y7)</f>
        <v>-</v>
      </c>
      <c r="Z6" s="21" t="str">
        <f t="shared" ref="Z6:AH6" si="4">IF(Z7="",NA(),Z7)</f>
        <v>-</v>
      </c>
      <c r="AA6" s="21">
        <f t="shared" si="4"/>
        <v>114.5</v>
      </c>
      <c r="AB6" s="21">
        <f t="shared" si="4"/>
        <v>98.12</v>
      </c>
      <c r="AC6" s="21">
        <f t="shared" si="4"/>
        <v>102.27</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24.21</v>
      </c>
      <c r="AX6" s="21">
        <f t="shared" si="6"/>
        <v>41.12</v>
      </c>
      <c r="AY6" s="21">
        <f t="shared" si="6"/>
        <v>47.01</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2147.7399999999998</v>
      </c>
      <c r="BI6" s="21">
        <f t="shared" si="7"/>
        <v>2169.88</v>
      </c>
      <c r="BJ6" s="21">
        <f t="shared" si="7"/>
        <v>2057.2600000000002</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60.45</v>
      </c>
      <c r="BT6" s="21">
        <f t="shared" si="8"/>
        <v>61.52</v>
      </c>
      <c r="BU6" s="21">
        <f t="shared" si="8"/>
        <v>61.03</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110.07</v>
      </c>
      <c r="CE6" s="21">
        <f t="shared" si="9"/>
        <v>108.5</v>
      </c>
      <c r="CF6" s="21">
        <f t="shared" si="9"/>
        <v>111.48</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f t="shared" si="10"/>
        <v>46.21</v>
      </c>
      <c r="CP6" s="21">
        <f t="shared" si="10"/>
        <v>58.27</v>
      </c>
      <c r="CQ6" s="21">
        <f t="shared" si="10"/>
        <v>68.25</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81.86</v>
      </c>
      <c r="DA6" s="21">
        <f t="shared" si="11"/>
        <v>82.47</v>
      </c>
      <c r="DB6" s="21">
        <f t="shared" si="11"/>
        <v>82.24</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3.11</v>
      </c>
      <c r="DL6" s="21">
        <f t="shared" si="12"/>
        <v>5.81</v>
      </c>
      <c r="DM6" s="21">
        <f t="shared" si="12"/>
        <v>8.66</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1">
        <f t="shared" si="13"/>
        <v>2.93</v>
      </c>
      <c r="DW6" s="21">
        <f t="shared" si="13"/>
        <v>3.81</v>
      </c>
      <c r="DX6" s="21">
        <f t="shared" si="13"/>
        <v>3.85</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2">
      <c r="A7" s="14"/>
      <c r="B7" s="23">
        <v>2022</v>
      </c>
      <c r="C7" s="23">
        <v>102083</v>
      </c>
      <c r="D7" s="23">
        <v>46</v>
      </c>
      <c r="E7" s="23">
        <v>17</v>
      </c>
      <c r="F7" s="23">
        <v>1</v>
      </c>
      <c r="G7" s="23">
        <v>0</v>
      </c>
      <c r="H7" s="23" t="s">
        <v>96</v>
      </c>
      <c r="I7" s="23" t="s">
        <v>97</v>
      </c>
      <c r="J7" s="23" t="s">
        <v>98</v>
      </c>
      <c r="K7" s="23" t="s">
        <v>99</v>
      </c>
      <c r="L7" s="23" t="s">
        <v>100</v>
      </c>
      <c r="M7" s="23" t="s">
        <v>101</v>
      </c>
      <c r="N7" s="24" t="s">
        <v>102</v>
      </c>
      <c r="O7" s="24">
        <v>51.14</v>
      </c>
      <c r="P7" s="24">
        <v>32.67</v>
      </c>
      <c r="Q7" s="24">
        <v>100</v>
      </c>
      <c r="R7" s="24">
        <v>2013</v>
      </c>
      <c r="S7" s="24">
        <v>73968</v>
      </c>
      <c r="T7" s="24">
        <v>240.27</v>
      </c>
      <c r="U7" s="24">
        <v>307.85000000000002</v>
      </c>
      <c r="V7" s="24">
        <v>24068</v>
      </c>
      <c r="W7" s="24">
        <v>9.34</v>
      </c>
      <c r="X7" s="24">
        <v>2576.87</v>
      </c>
      <c r="Y7" s="24" t="s">
        <v>102</v>
      </c>
      <c r="Z7" s="24" t="s">
        <v>102</v>
      </c>
      <c r="AA7" s="24">
        <v>114.5</v>
      </c>
      <c r="AB7" s="24">
        <v>98.12</v>
      </c>
      <c r="AC7" s="24">
        <v>102.27</v>
      </c>
      <c r="AD7" s="24" t="s">
        <v>102</v>
      </c>
      <c r="AE7" s="24" t="s">
        <v>102</v>
      </c>
      <c r="AF7" s="24">
        <v>106.5</v>
      </c>
      <c r="AG7" s="24">
        <v>106.22</v>
      </c>
      <c r="AH7" s="24">
        <v>107.01</v>
      </c>
      <c r="AI7" s="24">
        <v>106.11</v>
      </c>
      <c r="AJ7" s="24" t="s">
        <v>102</v>
      </c>
      <c r="AK7" s="24" t="s">
        <v>102</v>
      </c>
      <c r="AL7" s="24">
        <v>0</v>
      </c>
      <c r="AM7" s="24">
        <v>0</v>
      </c>
      <c r="AN7" s="24">
        <v>0</v>
      </c>
      <c r="AO7" s="24" t="s">
        <v>102</v>
      </c>
      <c r="AP7" s="24" t="s">
        <v>102</v>
      </c>
      <c r="AQ7" s="24">
        <v>18.36</v>
      </c>
      <c r="AR7" s="24">
        <v>18.010000000000002</v>
      </c>
      <c r="AS7" s="24">
        <v>23.86</v>
      </c>
      <c r="AT7" s="24">
        <v>3.15</v>
      </c>
      <c r="AU7" s="24" t="s">
        <v>102</v>
      </c>
      <c r="AV7" s="24" t="s">
        <v>102</v>
      </c>
      <c r="AW7" s="24">
        <v>24.21</v>
      </c>
      <c r="AX7" s="24">
        <v>41.12</v>
      </c>
      <c r="AY7" s="24">
        <v>47.01</v>
      </c>
      <c r="AZ7" s="24" t="s">
        <v>102</v>
      </c>
      <c r="BA7" s="24" t="s">
        <v>102</v>
      </c>
      <c r="BB7" s="24">
        <v>55.6</v>
      </c>
      <c r="BC7" s="24">
        <v>59.4</v>
      </c>
      <c r="BD7" s="24">
        <v>68.27</v>
      </c>
      <c r="BE7" s="24">
        <v>73.44</v>
      </c>
      <c r="BF7" s="24" t="s">
        <v>102</v>
      </c>
      <c r="BG7" s="24" t="s">
        <v>102</v>
      </c>
      <c r="BH7" s="24">
        <v>2147.7399999999998</v>
      </c>
      <c r="BI7" s="24">
        <v>2169.88</v>
      </c>
      <c r="BJ7" s="24">
        <v>2057.2600000000002</v>
      </c>
      <c r="BK7" s="24" t="s">
        <v>102</v>
      </c>
      <c r="BL7" s="24" t="s">
        <v>102</v>
      </c>
      <c r="BM7" s="24">
        <v>789.08</v>
      </c>
      <c r="BN7" s="24">
        <v>747.84</v>
      </c>
      <c r="BO7" s="24">
        <v>804.98</v>
      </c>
      <c r="BP7" s="24">
        <v>652.82000000000005</v>
      </c>
      <c r="BQ7" s="24" t="s">
        <v>102</v>
      </c>
      <c r="BR7" s="24" t="s">
        <v>102</v>
      </c>
      <c r="BS7" s="24">
        <v>60.45</v>
      </c>
      <c r="BT7" s="24">
        <v>61.52</v>
      </c>
      <c r="BU7" s="24">
        <v>61.03</v>
      </c>
      <c r="BV7" s="24" t="s">
        <v>102</v>
      </c>
      <c r="BW7" s="24" t="s">
        <v>102</v>
      </c>
      <c r="BX7" s="24">
        <v>88.25</v>
      </c>
      <c r="BY7" s="24">
        <v>90.17</v>
      </c>
      <c r="BZ7" s="24">
        <v>88.71</v>
      </c>
      <c r="CA7" s="24">
        <v>97.61</v>
      </c>
      <c r="CB7" s="24" t="s">
        <v>102</v>
      </c>
      <c r="CC7" s="24" t="s">
        <v>102</v>
      </c>
      <c r="CD7" s="24">
        <v>110.07</v>
      </c>
      <c r="CE7" s="24">
        <v>108.5</v>
      </c>
      <c r="CF7" s="24">
        <v>111.48</v>
      </c>
      <c r="CG7" s="24" t="s">
        <v>102</v>
      </c>
      <c r="CH7" s="24" t="s">
        <v>102</v>
      </c>
      <c r="CI7" s="24">
        <v>176.37</v>
      </c>
      <c r="CJ7" s="24">
        <v>173.17</v>
      </c>
      <c r="CK7" s="24">
        <v>174.8</v>
      </c>
      <c r="CL7" s="24">
        <v>138.29</v>
      </c>
      <c r="CM7" s="24" t="s">
        <v>102</v>
      </c>
      <c r="CN7" s="24" t="s">
        <v>102</v>
      </c>
      <c r="CO7" s="24">
        <v>46.21</v>
      </c>
      <c r="CP7" s="24">
        <v>58.27</v>
      </c>
      <c r="CQ7" s="24">
        <v>68.25</v>
      </c>
      <c r="CR7" s="24" t="s">
        <v>102</v>
      </c>
      <c r="CS7" s="24" t="s">
        <v>102</v>
      </c>
      <c r="CT7" s="24">
        <v>56.72</v>
      </c>
      <c r="CU7" s="24">
        <v>56.43</v>
      </c>
      <c r="CV7" s="24">
        <v>55.82</v>
      </c>
      <c r="CW7" s="24">
        <v>59.1</v>
      </c>
      <c r="CX7" s="24" t="s">
        <v>102</v>
      </c>
      <c r="CY7" s="24" t="s">
        <v>102</v>
      </c>
      <c r="CZ7" s="24">
        <v>81.86</v>
      </c>
      <c r="DA7" s="24">
        <v>82.47</v>
      </c>
      <c r="DB7" s="24">
        <v>82.24</v>
      </c>
      <c r="DC7" s="24" t="s">
        <v>102</v>
      </c>
      <c r="DD7" s="24" t="s">
        <v>102</v>
      </c>
      <c r="DE7" s="24">
        <v>90.72</v>
      </c>
      <c r="DF7" s="24">
        <v>91.07</v>
      </c>
      <c r="DG7" s="24">
        <v>90.67</v>
      </c>
      <c r="DH7" s="24">
        <v>95.82</v>
      </c>
      <c r="DI7" s="24" t="s">
        <v>102</v>
      </c>
      <c r="DJ7" s="24" t="s">
        <v>102</v>
      </c>
      <c r="DK7" s="24">
        <v>3.11</v>
      </c>
      <c r="DL7" s="24">
        <v>5.81</v>
      </c>
      <c r="DM7" s="24">
        <v>8.66</v>
      </c>
      <c r="DN7" s="24" t="s">
        <v>102</v>
      </c>
      <c r="DO7" s="24" t="s">
        <v>102</v>
      </c>
      <c r="DP7" s="24">
        <v>20.78</v>
      </c>
      <c r="DQ7" s="24">
        <v>23.54</v>
      </c>
      <c r="DR7" s="24">
        <v>25.86</v>
      </c>
      <c r="DS7" s="24">
        <v>39.74</v>
      </c>
      <c r="DT7" s="24" t="s">
        <v>102</v>
      </c>
      <c r="DU7" s="24" t="s">
        <v>102</v>
      </c>
      <c r="DV7" s="24">
        <v>2.93</v>
      </c>
      <c r="DW7" s="24">
        <v>3.81</v>
      </c>
      <c r="DX7" s="24">
        <v>3.85</v>
      </c>
      <c r="DY7" s="24" t="s">
        <v>102</v>
      </c>
      <c r="DZ7" s="24" t="s">
        <v>102</v>
      </c>
      <c r="EA7" s="24">
        <v>1.34</v>
      </c>
      <c r="EB7" s="24">
        <v>1.5</v>
      </c>
      <c r="EC7" s="24">
        <v>1.4</v>
      </c>
      <c r="ED7" s="24">
        <v>7.62</v>
      </c>
      <c r="EE7" s="24" t="s">
        <v>102</v>
      </c>
      <c r="EF7" s="24" t="s">
        <v>102</v>
      </c>
      <c r="EG7" s="24">
        <v>0</v>
      </c>
      <c r="EH7" s="24">
        <v>0</v>
      </c>
      <c r="EI7" s="24">
        <v>0</v>
      </c>
      <c r="EJ7" s="24" t="s">
        <v>102</v>
      </c>
      <c r="EK7" s="24" t="s">
        <v>102</v>
      </c>
      <c r="EL7" s="24">
        <v>0.15</v>
      </c>
      <c r="EM7" s="24">
        <v>0.15</v>
      </c>
      <c r="EN7" s="24">
        <v>0.12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2024-01-25T02:59:21Z</cp:lastPrinted>
  <dcterms:created xsi:type="dcterms:W3CDTF">2023-12-12T00:44:07Z</dcterms:created>
  <dcterms:modified xsi:type="dcterms:W3CDTF">2024-02-26T08:06:23Z</dcterms:modified>
  <cp:category/>
</cp:coreProperties>
</file>