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0.1.36.23\地方債係\210-公営企業決算調査\07経営比較分析表\R05（R4決算）\06 確認済みファイル\07 館林市●■\"/>
    </mc:Choice>
  </mc:AlternateContent>
  <xr:revisionPtr revIDLastSave="0" documentId="8_{AF129127-851B-4734-B3CC-B682D24FDB7D}" xr6:coauthVersionLast="47" xr6:coauthVersionMax="47" xr10:uidLastSave="{00000000-0000-0000-0000-000000000000}"/>
  <workbookProtection workbookAlgorithmName="SHA-512" workbookHashValue="ZEpA6KsoijtGFb8sVNhvUGiOs8aGSt7iv2mjc882t44V0BxYR3JMsXr5G7rHd+ACelBlPghjcNETNrSA8OKw5g==" workbookSaltValue="WWMtmGOPIDV0LvNadOB7Jw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BB8" i="4" s="1"/>
  <c r="T6" i="5"/>
  <c r="S6" i="5"/>
  <c r="AL8" i="4" s="1"/>
  <c r="R6" i="5"/>
  <c r="Q6" i="5"/>
  <c r="P6" i="5"/>
  <c r="O6" i="5"/>
  <c r="I10" i="4" s="1"/>
  <c r="N6" i="5"/>
  <c r="B10" i="4" s="1"/>
  <c r="M6" i="5"/>
  <c r="AD8" i="4" s="1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H85" i="4"/>
  <c r="G85" i="4"/>
  <c r="BB10" i="4"/>
  <c r="AD10" i="4"/>
  <c r="W10" i="4"/>
  <c r="P10" i="4"/>
  <c r="AT8" i="4"/>
  <c r="W8" i="4"/>
  <c r="B8" i="4"/>
</calcChain>
</file>

<file path=xl/sharedStrings.xml><?xml version="1.0" encoding="utf-8"?>
<sst xmlns="http://schemas.openxmlformats.org/spreadsheetml/2006/main" count="275" uniqueCount="117">
  <si>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</si>
  <si>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</si>
  <si>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</si>
  <si>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</si>
  <si>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</si>
  <si>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</si>
  <si>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</si>
  <si>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</si>
  <si>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</si>
  <si>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</si>
  <si>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</si>
  <si>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</si>
  <si>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</si>
  <si>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</si>
  <si>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</si>
  <si>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</si>
  <si>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</si>
  <si>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</si>
  <si>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</si>
  <si>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</si>
  <si>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</si>
  <si>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</si>
  <si>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</si>
  <si>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</si>
  <si>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</si>
  <si>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</si>
  <si>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</si>
  <si>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</si>
  <si>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</si>
  <si>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</si>
  <si>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</si>
  <si>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</si>
  <si>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</si>
  <si>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</si>
  <si>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</si>
  <si>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</si>
  <si>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</si>
  <si>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</si>
  <si>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</si>
  <si>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</si>
  <si>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</si>
  <si>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</si>
  <si>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</si>
  <si>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</si>
  <si>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</si>
  <si>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</si>
  <si>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</si>
  <si>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</si>
  <si>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</si>
  <si>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</si>
  <si>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</si>
  <si>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</si>
  <si>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</si>
  <si>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</si>
  <si>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</si>
  <si>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</si>
  <si>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</si>
  <si>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</si>
  <si>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</si>
  <si>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</si>
  <si>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</si>
  <si>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</si>
  <si>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</si>
  <si>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</si>
  <si>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</si>
  <si>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</si>
  <si>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</si>
  <si>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</si>
  <si>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</si>
  <si>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</si>
  <si>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</si>
  <si>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</si>
  <si>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</si>
  <si>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</si>
  <si>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</si>
  <si>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</si>
  <si>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</si>
  <si>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</si>
  <si>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</si>
  <si>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</si>
  <si>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</si>
  <si>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</si>
  <si>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</si>
  <si>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</si>
  <si>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</si>
  <si>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</si>
  <si>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</si>
  <si>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</si>
  <si>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</si>
  <si>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</si>
  <si>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</si>
  <si>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</si>
  <si>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</si>
  <si>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</si>
  <si>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</si>
  <si>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</si>
  <si>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館林市</t>
  </si>
  <si>
    <t>法適用</t>
  </si>
  <si>
    <t>下水道事業</t>
  </si>
  <si>
    <t>公共下水道</t>
  </si>
  <si>
    <t>Bd1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</si>
  <si>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</si>
  <si>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</si>
  <si>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</si>
  <si>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</si>
  <si>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</si>
  <si>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</si>
  <si>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</si>
  <si>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</si>
  <si>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</si>
  <si>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</si>
  <si>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</si>
  <si>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</si>
  <si>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</si>
  <si>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本市の公共下水道施設は昭和49年に供用開始をしており、老朽化に伴い更新のための費用が年々増加している。
　管渠においても、②管渠老朽化率が前年度よりも上昇しており、今後も増えていくことが想定されることから、管路施設の調査診断を実施している。今後、調査結果を基に、計画的な管路施設の更新を行っていく。</t>
    <rPh sb="70" eb="73">
      <t>ゼンネンド</t>
    </rPh>
    <rPh sb="76" eb="78">
      <t>ジョウショウ</t>
    </rPh>
    <rPh sb="83" eb="85">
      <t>コンゴ</t>
    </rPh>
    <phoneticPr fontId="4"/>
  </si>
  <si>
    <t>　本市の公共下水道事業は、令和２年度より地方公営企業法の財務規定等を適用している。
　使用料収入だけでは経営を維持することが困難であるため、一般会計からの繰入金（基準外）を頼りにしている状況である。
　下水道の整備もまだ完了していない地区があることから、計画的な整備を行い、水洗化率の向上、使用料収入の確保、維持管理費等の費用の削減を行う必要がある。
　さらに、老朽化に伴う更新費用の増大が見込まれることから、ストックマネジメント計画及び経営戦略を考慮し、計画的な更新を行っていく必要がある。</t>
    <rPh sb="13" eb="15">
      <t>レイワ</t>
    </rPh>
    <rPh sb="16" eb="18">
      <t>ネンド</t>
    </rPh>
    <phoneticPr fontId="4"/>
  </si>
  <si>
    <t>①経常収支比率は100%を超えているが、これは、一般会計からの繰入金によるものであるため、さらなる使用料収入の確保、維持管理費等の費用の削減が必要となる。
②累積欠損金比率は発生していない。
③流動比率は前年よりも改善したが、全国平均値を下回っており、さらなる現金預金の確保が必要となる。
④企業債残高対事業規模比率は前年度から減少しており、平均値を下回っていることから、引き続き事業規模に見合った借入に努める。
⑤経費回収率は100%となっているが、今後使用料収入が減少することが見込まれるため、接続促進による使用料収入の確保、維持管理費等の費用の削減が必要となる。
⑥汚水処理原価は平均値を下回っているが、経営改善のためにさらなる汚水処理費の削減が必要となる。
⑦施設利用率は平均値を上回っている。また、未整備地区が存在するため、整備が進むにつれて増加する見込みとなっている。
⑧水洗化率は100%に達しておらず、引き続き未接続世帯への接続促進に努める。
　以上の分析から、公共下水道事業の経営改善のためには、さらなる使用料収入の確保、維持管理費等の費用の削減が必要となる。</t>
    <rPh sb="102" eb="104">
      <t>ゼンネン</t>
    </rPh>
    <rPh sb="107" eb="109">
      <t>カイゼン</t>
    </rPh>
    <rPh sb="113" eb="115">
      <t>ゼンコク</t>
    </rPh>
    <rPh sb="159" eb="162">
      <t>ゼンネンド</t>
    </rPh>
    <rPh sb="164" eb="166">
      <t>ゲンショウ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</si>
</sst>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A-4FE2-A678-EA278CF2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0.09</c:v>
                </c:pt>
                <c:pt idx="3">
                  <c:v>0.17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A-4FE2-A678-EA278CF2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70.569999999999993</c:v>
                </c:pt>
                <c:pt idx="3">
                  <c:v>66.09</c:v>
                </c:pt>
                <c:pt idx="4">
                  <c:v>68.05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4-4860-AE8E-06C51323B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65.28</c:v>
                </c:pt>
                <c:pt idx="3">
                  <c:v>64.92</c:v>
                </c:pt>
                <c:pt idx="4">
                  <c:v>64.14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4-4860-AE8E-06C51323B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90.13</c:v>
                </c:pt>
                <c:pt idx="3">
                  <c:v>90.78</c:v>
                </c:pt>
                <c:pt idx="4">
                  <c:v>91.02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9-402D-9E8E-25FF23E59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92.72</c:v>
                </c:pt>
                <c:pt idx="3">
                  <c:v>92.88</c:v>
                </c:pt>
                <c:pt idx="4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9-402D-9E8E-25FF23E59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109.34</c:v>
                </c:pt>
                <c:pt idx="3">
                  <c:v>106.87</c:v>
                </c:pt>
                <c:pt idx="4">
                  <c:v>103.62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4-4FB3-B7B0-CFA5693F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107.85</c:v>
                </c:pt>
                <c:pt idx="3">
                  <c:v>108.04</c:v>
                </c:pt>
                <c:pt idx="4">
                  <c:v>107.49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4-4FB3-B7B0-CFA5693F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4.33</c:v>
                </c:pt>
                <c:pt idx="3">
                  <c:v>8.44</c:v>
                </c:pt>
                <c:pt idx="4">
                  <c:v>12.33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3-47E9-ABFF-E9CBBB36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23.79</c:v>
                </c:pt>
                <c:pt idx="3">
                  <c:v>25.66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3-47E9-ABFF-E9CBBB36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0.59</c:v>
                </c:pt>
                <c:pt idx="3">
                  <c:v>1.62</c:v>
                </c:pt>
                <c:pt idx="4">
                  <c:v>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D-43CB-91CB-9A0EB064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1.22</c:v>
                </c:pt>
                <c:pt idx="3">
                  <c:v>1.61</c:v>
                </c:pt>
                <c:pt idx="4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D-43CB-91CB-9A0EB064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1-4B2C-9899-E98382C6B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4.72</c:v>
                </c:pt>
                <c:pt idx="3">
                  <c:v>4.49</c:v>
                </c:pt>
                <c:pt idx="4">
                  <c:v>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1-4B2C-9899-E98382C6B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54.65</c:v>
                </c:pt>
                <c:pt idx="3">
                  <c:v>68.19</c:v>
                </c:pt>
                <c:pt idx="4">
                  <c:v>71.05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3-4E93-BE1A-424BF5991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67.930000000000007</c:v>
                </c:pt>
                <c:pt idx="3">
                  <c:v>68.53</c:v>
                </c:pt>
                <c:pt idx="4">
                  <c:v>69.180000000000007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3-4E93-BE1A-424BF5991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597.80999999999995</c:v>
                </c:pt>
                <c:pt idx="3">
                  <c:v>558.69000000000005</c:v>
                </c:pt>
                <c:pt idx="4">
                  <c:v>500.89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9-4197-93AA-908781BF0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857.88</c:v>
                </c:pt>
                <c:pt idx="3">
                  <c:v>825.1</c:v>
                </c:pt>
                <c:pt idx="4">
                  <c:v>789.87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9-4197-93AA-908781BF0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B-4427-8663-47834F993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94.97</c:v>
                </c:pt>
                <c:pt idx="3">
                  <c:v>97.07</c:v>
                </c:pt>
                <c:pt idx="4">
                  <c:v>98.06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B-4427-8663-47834F993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154.88</c:v>
                </c:pt>
                <c:pt idx="3">
                  <c:v>154.75</c:v>
                </c:pt>
                <c:pt idx="4">
                  <c:v>154.5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D-4C28-A4C9-6F2F18E1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159.49</c:v>
                </c:pt>
                <c:pt idx="3">
                  <c:v>157.81</c:v>
                </c:pt>
                <c:pt idx="4">
                  <c:v>157.37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D-4C28-A4C9-6F2F18E1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14" sqref="B14:BJ15"/>
    </sheetView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群馬県　館林市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35" t="str">
        <f>データ!I6</f>
        <v>法適用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公共下水道</v>
      </c>
      <c r="Q8" s="35"/>
      <c r="R8" s="35"/>
      <c r="S8" s="35"/>
      <c r="T8" s="35"/>
      <c r="U8" s="35"/>
      <c r="V8" s="35"/>
      <c r="W8" s="35" t="str">
        <f>データ!L6</f>
        <v>Bd1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74427</v>
      </c>
      <c r="AM8" s="37"/>
      <c r="AN8" s="37"/>
      <c r="AO8" s="37"/>
      <c r="AP8" s="37"/>
      <c r="AQ8" s="37"/>
      <c r="AR8" s="37"/>
      <c r="AS8" s="37"/>
      <c r="AT8" s="38">
        <f>データ!T6</f>
        <v>60.97</v>
      </c>
      <c r="AU8" s="38"/>
      <c r="AV8" s="38"/>
      <c r="AW8" s="38"/>
      <c r="AX8" s="38"/>
      <c r="AY8" s="38"/>
      <c r="AZ8" s="38"/>
      <c r="BA8" s="38"/>
      <c r="BB8" s="38">
        <f>データ!U6</f>
        <v>1220.72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>
        <f>データ!O6</f>
        <v>68.64</v>
      </c>
      <c r="J10" s="38"/>
      <c r="K10" s="38"/>
      <c r="L10" s="38"/>
      <c r="M10" s="38"/>
      <c r="N10" s="38"/>
      <c r="O10" s="38"/>
      <c r="P10" s="38">
        <f>データ!P6</f>
        <v>48.78</v>
      </c>
      <c r="Q10" s="38"/>
      <c r="R10" s="38"/>
      <c r="S10" s="38"/>
      <c r="T10" s="38"/>
      <c r="U10" s="38"/>
      <c r="V10" s="38"/>
      <c r="W10" s="38">
        <f>データ!Q6</f>
        <v>61.01</v>
      </c>
      <c r="X10" s="38"/>
      <c r="Y10" s="38"/>
      <c r="Z10" s="38"/>
      <c r="AA10" s="38"/>
      <c r="AB10" s="38"/>
      <c r="AC10" s="38"/>
      <c r="AD10" s="37">
        <f>データ!R6</f>
        <v>2970</v>
      </c>
      <c r="AE10" s="37"/>
      <c r="AF10" s="37"/>
      <c r="AG10" s="37"/>
      <c r="AH10" s="37"/>
      <c r="AI10" s="37"/>
      <c r="AJ10" s="37"/>
      <c r="AK10" s="2"/>
      <c r="AL10" s="37">
        <f>データ!V6</f>
        <v>36211</v>
      </c>
      <c r="AM10" s="37"/>
      <c r="AN10" s="37"/>
      <c r="AO10" s="37"/>
      <c r="AP10" s="37"/>
      <c r="AQ10" s="37"/>
      <c r="AR10" s="37"/>
      <c r="AS10" s="37"/>
      <c r="AT10" s="38">
        <f>データ!W6</f>
        <v>8.74</v>
      </c>
      <c r="AU10" s="38"/>
      <c r="AV10" s="38"/>
      <c r="AW10" s="38"/>
      <c r="AX10" s="38"/>
      <c r="AY10" s="38"/>
      <c r="AZ10" s="38"/>
      <c r="BA10" s="38"/>
      <c r="BB10" s="38">
        <f>データ!X6</f>
        <v>4143.1400000000003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116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114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2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115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U7th+4xzl8c6PBTZmfQxxDJBXqFEqCijQ+dZMQQkSo9Lrm89yNidzt6i6KHjLA5RNSTWhQnwiMc36O7tjG23cA==" saltValue="+HESWgS0k2txCmnGEf0/r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2022</v>
      </c>
      <c r="C6" s="19">
        <f t="shared" ref="C6:X6" si="3">C7</f>
        <v>102075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群馬県　館林市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Bd1</v>
      </c>
      <c r="M6" s="19" t="str">
        <f t="shared" si="3"/>
        <v>非設置</v>
      </c>
      <c r="N6" s="20" t="str">
        <f t="shared" si="3"/>
        <v>-</v>
      </c>
      <c r="O6" s="20">
        <f t="shared" si="3"/>
        <v>68.64</v>
      </c>
      <c r="P6" s="20">
        <f t="shared" si="3"/>
        <v>48.78</v>
      </c>
      <c r="Q6" s="20">
        <f t="shared" si="3"/>
        <v>61.01</v>
      </c>
      <c r="R6" s="20">
        <f t="shared" si="3"/>
        <v>2970</v>
      </c>
      <c r="S6" s="20">
        <f t="shared" si="3"/>
        <v>74427</v>
      </c>
      <c r="T6" s="20">
        <f t="shared" si="3"/>
        <v>60.97</v>
      </c>
      <c r="U6" s="20">
        <f t="shared" si="3"/>
        <v>1220.72</v>
      </c>
      <c r="V6" s="20">
        <f t="shared" si="3"/>
        <v>36211</v>
      </c>
      <c r="W6" s="20">
        <f t="shared" si="3"/>
        <v>8.74</v>
      </c>
      <c r="X6" s="20">
        <f t="shared" si="3"/>
        <v>4143.1400000000003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109.34</v>
      </c>
      <c r="AB6" s="21">
        <f t="shared" si="4"/>
        <v>106.87</v>
      </c>
      <c r="AC6" s="21">
        <f t="shared" si="4"/>
        <v>103.62</v>
      </c>
      <c r="AD6" s="21" t="str">
        <f t="shared" si="4"/>
        <v>-</v>
      </c>
      <c r="AE6" s="21" t="str">
        <f t="shared" si="4"/>
        <v>-</v>
      </c>
      <c r="AF6" s="21">
        <f t="shared" si="4"/>
        <v>107.85</v>
      </c>
      <c r="AG6" s="21">
        <f t="shared" si="4"/>
        <v>108.04</v>
      </c>
      <c r="AH6" s="21">
        <f t="shared" si="4"/>
        <v>107.49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4.72</v>
      </c>
      <c r="AR6" s="21">
        <f t="shared" si="5"/>
        <v>4.49</v>
      </c>
      <c r="AS6" s="21">
        <f t="shared" si="5"/>
        <v>5.41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54.65</v>
      </c>
      <c r="AX6" s="21">
        <f t="shared" si="6"/>
        <v>68.19</v>
      </c>
      <c r="AY6" s="21">
        <f t="shared" si="6"/>
        <v>71.05</v>
      </c>
      <c r="AZ6" s="21" t="str">
        <f t="shared" si="6"/>
        <v>-</v>
      </c>
      <c r="BA6" s="21" t="str">
        <f t="shared" si="6"/>
        <v>-</v>
      </c>
      <c r="BB6" s="21">
        <f t="shared" si="6"/>
        <v>67.930000000000007</v>
      </c>
      <c r="BC6" s="21">
        <f t="shared" si="6"/>
        <v>68.53</v>
      </c>
      <c r="BD6" s="21">
        <f t="shared" si="6"/>
        <v>69.180000000000007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597.80999999999995</v>
      </c>
      <c r="BI6" s="21">
        <f t="shared" si="7"/>
        <v>558.69000000000005</v>
      </c>
      <c r="BJ6" s="21">
        <f t="shared" si="7"/>
        <v>500.89</v>
      </c>
      <c r="BK6" s="21" t="str">
        <f t="shared" si="7"/>
        <v>-</v>
      </c>
      <c r="BL6" s="21" t="str">
        <f t="shared" si="7"/>
        <v>-</v>
      </c>
      <c r="BM6" s="21">
        <f t="shared" si="7"/>
        <v>857.88</v>
      </c>
      <c r="BN6" s="21">
        <f t="shared" si="7"/>
        <v>825.1</v>
      </c>
      <c r="BO6" s="21">
        <f t="shared" si="7"/>
        <v>789.87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100</v>
      </c>
      <c r="BT6" s="21">
        <f t="shared" si="8"/>
        <v>100</v>
      </c>
      <c r="BU6" s="21">
        <f t="shared" si="8"/>
        <v>100</v>
      </c>
      <c r="BV6" s="21" t="str">
        <f t="shared" si="8"/>
        <v>-</v>
      </c>
      <c r="BW6" s="21" t="str">
        <f t="shared" si="8"/>
        <v>-</v>
      </c>
      <c r="BX6" s="21">
        <f t="shared" si="8"/>
        <v>94.97</v>
      </c>
      <c r="BY6" s="21">
        <f t="shared" si="8"/>
        <v>97.07</v>
      </c>
      <c r="BZ6" s="21">
        <f t="shared" si="8"/>
        <v>98.06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154.88</v>
      </c>
      <c r="CE6" s="21">
        <f t="shared" si="9"/>
        <v>154.75</v>
      </c>
      <c r="CF6" s="21">
        <f t="shared" si="9"/>
        <v>154.5</v>
      </c>
      <c r="CG6" s="21" t="str">
        <f t="shared" si="9"/>
        <v>-</v>
      </c>
      <c r="CH6" s="21" t="str">
        <f t="shared" si="9"/>
        <v>-</v>
      </c>
      <c r="CI6" s="21">
        <f t="shared" si="9"/>
        <v>159.49</v>
      </c>
      <c r="CJ6" s="21">
        <f t="shared" si="9"/>
        <v>157.81</v>
      </c>
      <c r="CK6" s="21">
        <f t="shared" si="9"/>
        <v>157.37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70.569999999999993</v>
      </c>
      <c r="CP6" s="21">
        <f t="shared" si="10"/>
        <v>66.09</v>
      </c>
      <c r="CQ6" s="21">
        <f t="shared" si="10"/>
        <v>68.05</v>
      </c>
      <c r="CR6" s="21" t="str">
        <f t="shared" si="10"/>
        <v>-</v>
      </c>
      <c r="CS6" s="21" t="str">
        <f t="shared" si="10"/>
        <v>-</v>
      </c>
      <c r="CT6" s="21">
        <f t="shared" si="10"/>
        <v>65.28</v>
      </c>
      <c r="CU6" s="21">
        <f t="shared" si="10"/>
        <v>64.92</v>
      </c>
      <c r="CV6" s="21">
        <f t="shared" si="10"/>
        <v>64.14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90.13</v>
      </c>
      <c r="DA6" s="21">
        <f t="shared" si="11"/>
        <v>90.78</v>
      </c>
      <c r="DB6" s="21">
        <f t="shared" si="11"/>
        <v>91.02</v>
      </c>
      <c r="DC6" s="21" t="str">
        <f t="shared" si="11"/>
        <v>-</v>
      </c>
      <c r="DD6" s="21" t="str">
        <f t="shared" si="11"/>
        <v>-</v>
      </c>
      <c r="DE6" s="21">
        <f t="shared" si="11"/>
        <v>92.72</v>
      </c>
      <c r="DF6" s="21">
        <f t="shared" si="11"/>
        <v>92.88</v>
      </c>
      <c r="DG6" s="21">
        <f t="shared" si="11"/>
        <v>92.9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4.33</v>
      </c>
      <c r="DL6" s="21">
        <f t="shared" si="12"/>
        <v>8.44</v>
      </c>
      <c r="DM6" s="21">
        <f t="shared" si="12"/>
        <v>12.33</v>
      </c>
      <c r="DN6" s="21" t="str">
        <f t="shared" si="12"/>
        <v>-</v>
      </c>
      <c r="DO6" s="21" t="str">
        <f t="shared" si="12"/>
        <v>-</v>
      </c>
      <c r="DP6" s="21">
        <f t="shared" si="12"/>
        <v>23.79</v>
      </c>
      <c r="DQ6" s="21">
        <f t="shared" si="12"/>
        <v>25.66</v>
      </c>
      <c r="DR6" s="21">
        <f t="shared" si="12"/>
        <v>27.46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1">
        <f t="shared" si="13"/>
        <v>0.59</v>
      </c>
      <c r="DW6" s="21">
        <f t="shared" si="13"/>
        <v>1.62</v>
      </c>
      <c r="DX6" s="21">
        <f t="shared" si="13"/>
        <v>3.19</v>
      </c>
      <c r="DY6" s="21" t="str">
        <f t="shared" si="13"/>
        <v>-</v>
      </c>
      <c r="DZ6" s="21" t="str">
        <f t="shared" si="13"/>
        <v>-</v>
      </c>
      <c r="EA6" s="21">
        <f t="shared" si="13"/>
        <v>1.22</v>
      </c>
      <c r="EB6" s="21">
        <f t="shared" si="13"/>
        <v>1.61</v>
      </c>
      <c r="EC6" s="21">
        <f t="shared" si="13"/>
        <v>2.08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0.09</v>
      </c>
      <c r="EM6" s="21">
        <f t="shared" si="14"/>
        <v>0.17</v>
      </c>
      <c r="EN6" s="21">
        <f t="shared" si="14"/>
        <v>0.13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2">
      <c r="A7" s="14"/>
      <c r="B7" s="23">
        <v>2022</v>
      </c>
      <c r="C7" s="23">
        <v>102075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68.64</v>
      </c>
      <c r="P7" s="24">
        <v>48.78</v>
      </c>
      <c r="Q7" s="24">
        <v>61.01</v>
      </c>
      <c r="R7" s="24">
        <v>2970</v>
      </c>
      <c r="S7" s="24">
        <v>74427</v>
      </c>
      <c r="T7" s="24">
        <v>60.97</v>
      </c>
      <c r="U7" s="24">
        <v>1220.72</v>
      </c>
      <c r="V7" s="24">
        <v>36211</v>
      </c>
      <c r="W7" s="24">
        <v>8.74</v>
      </c>
      <c r="X7" s="24">
        <v>4143.1400000000003</v>
      </c>
      <c r="Y7" s="24" t="s">
        <v>102</v>
      </c>
      <c r="Z7" s="24" t="s">
        <v>102</v>
      </c>
      <c r="AA7" s="24">
        <v>109.34</v>
      </c>
      <c r="AB7" s="24">
        <v>106.87</v>
      </c>
      <c r="AC7" s="24">
        <v>103.62</v>
      </c>
      <c r="AD7" s="24" t="s">
        <v>102</v>
      </c>
      <c r="AE7" s="24" t="s">
        <v>102</v>
      </c>
      <c r="AF7" s="24">
        <v>107.85</v>
      </c>
      <c r="AG7" s="24">
        <v>108.04</v>
      </c>
      <c r="AH7" s="24">
        <v>107.49</v>
      </c>
      <c r="AI7" s="24">
        <v>106.11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4.72</v>
      </c>
      <c r="AR7" s="24">
        <v>4.49</v>
      </c>
      <c r="AS7" s="24">
        <v>5.41</v>
      </c>
      <c r="AT7" s="24">
        <v>3.15</v>
      </c>
      <c r="AU7" s="24" t="s">
        <v>102</v>
      </c>
      <c r="AV7" s="24" t="s">
        <v>102</v>
      </c>
      <c r="AW7" s="24">
        <v>54.65</v>
      </c>
      <c r="AX7" s="24">
        <v>68.19</v>
      </c>
      <c r="AY7" s="24">
        <v>71.05</v>
      </c>
      <c r="AZ7" s="24" t="s">
        <v>102</v>
      </c>
      <c r="BA7" s="24" t="s">
        <v>102</v>
      </c>
      <c r="BB7" s="24">
        <v>67.930000000000007</v>
      </c>
      <c r="BC7" s="24">
        <v>68.53</v>
      </c>
      <c r="BD7" s="24">
        <v>69.180000000000007</v>
      </c>
      <c r="BE7" s="24">
        <v>73.44</v>
      </c>
      <c r="BF7" s="24" t="s">
        <v>102</v>
      </c>
      <c r="BG7" s="24" t="s">
        <v>102</v>
      </c>
      <c r="BH7" s="24">
        <v>597.80999999999995</v>
      </c>
      <c r="BI7" s="24">
        <v>558.69000000000005</v>
      </c>
      <c r="BJ7" s="24">
        <v>500.89</v>
      </c>
      <c r="BK7" s="24" t="s">
        <v>102</v>
      </c>
      <c r="BL7" s="24" t="s">
        <v>102</v>
      </c>
      <c r="BM7" s="24">
        <v>857.88</v>
      </c>
      <c r="BN7" s="24">
        <v>825.1</v>
      </c>
      <c r="BO7" s="24">
        <v>789.87</v>
      </c>
      <c r="BP7" s="24">
        <v>652.82000000000005</v>
      </c>
      <c r="BQ7" s="24" t="s">
        <v>102</v>
      </c>
      <c r="BR7" s="24" t="s">
        <v>102</v>
      </c>
      <c r="BS7" s="24">
        <v>100</v>
      </c>
      <c r="BT7" s="24">
        <v>100</v>
      </c>
      <c r="BU7" s="24">
        <v>100</v>
      </c>
      <c r="BV7" s="24" t="s">
        <v>102</v>
      </c>
      <c r="BW7" s="24" t="s">
        <v>102</v>
      </c>
      <c r="BX7" s="24">
        <v>94.97</v>
      </c>
      <c r="BY7" s="24">
        <v>97.07</v>
      </c>
      <c r="BZ7" s="24">
        <v>98.06</v>
      </c>
      <c r="CA7" s="24">
        <v>97.61</v>
      </c>
      <c r="CB7" s="24" t="s">
        <v>102</v>
      </c>
      <c r="CC7" s="24" t="s">
        <v>102</v>
      </c>
      <c r="CD7" s="24">
        <v>154.88</v>
      </c>
      <c r="CE7" s="24">
        <v>154.75</v>
      </c>
      <c r="CF7" s="24">
        <v>154.5</v>
      </c>
      <c r="CG7" s="24" t="s">
        <v>102</v>
      </c>
      <c r="CH7" s="24" t="s">
        <v>102</v>
      </c>
      <c r="CI7" s="24">
        <v>159.49</v>
      </c>
      <c r="CJ7" s="24">
        <v>157.81</v>
      </c>
      <c r="CK7" s="24">
        <v>157.37</v>
      </c>
      <c r="CL7" s="24">
        <v>138.29</v>
      </c>
      <c r="CM7" s="24" t="s">
        <v>102</v>
      </c>
      <c r="CN7" s="24" t="s">
        <v>102</v>
      </c>
      <c r="CO7" s="24">
        <v>70.569999999999993</v>
      </c>
      <c r="CP7" s="24">
        <v>66.09</v>
      </c>
      <c r="CQ7" s="24">
        <v>68.05</v>
      </c>
      <c r="CR7" s="24" t="s">
        <v>102</v>
      </c>
      <c r="CS7" s="24" t="s">
        <v>102</v>
      </c>
      <c r="CT7" s="24">
        <v>65.28</v>
      </c>
      <c r="CU7" s="24">
        <v>64.92</v>
      </c>
      <c r="CV7" s="24">
        <v>64.14</v>
      </c>
      <c r="CW7" s="24">
        <v>59.1</v>
      </c>
      <c r="CX7" s="24" t="s">
        <v>102</v>
      </c>
      <c r="CY7" s="24" t="s">
        <v>102</v>
      </c>
      <c r="CZ7" s="24">
        <v>90.13</v>
      </c>
      <c r="DA7" s="24">
        <v>90.78</v>
      </c>
      <c r="DB7" s="24">
        <v>91.02</v>
      </c>
      <c r="DC7" s="24" t="s">
        <v>102</v>
      </c>
      <c r="DD7" s="24" t="s">
        <v>102</v>
      </c>
      <c r="DE7" s="24">
        <v>92.72</v>
      </c>
      <c r="DF7" s="24">
        <v>92.88</v>
      </c>
      <c r="DG7" s="24">
        <v>92.9</v>
      </c>
      <c r="DH7" s="24">
        <v>95.82</v>
      </c>
      <c r="DI7" s="24" t="s">
        <v>102</v>
      </c>
      <c r="DJ7" s="24" t="s">
        <v>102</v>
      </c>
      <c r="DK7" s="24">
        <v>4.33</v>
      </c>
      <c r="DL7" s="24">
        <v>8.44</v>
      </c>
      <c r="DM7" s="24">
        <v>12.33</v>
      </c>
      <c r="DN7" s="24" t="s">
        <v>102</v>
      </c>
      <c r="DO7" s="24" t="s">
        <v>102</v>
      </c>
      <c r="DP7" s="24">
        <v>23.79</v>
      </c>
      <c r="DQ7" s="24">
        <v>25.66</v>
      </c>
      <c r="DR7" s="24">
        <v>27.46</v>
      </c>
      <c r="DS7" s="24">
        <v>39.74</v>
      </c>
      <c r="DT7" s="24" t="s">
        <v>102</v>
      </c>
      <c r="DU7" s="24" t="s">
        <v>102</v>
      </c>
      <c r="DV7" s="24">
        <v>0.59</v>
      </c>
      <c r="DW7" s="24">
        <v>1.62</v>
      </c>
      <c r="DX7" s="24">
        <v>3.19</v>
      </c>
      <c r="DY7" s="24" t="s">
        <v>102</v>
      </c>
      <c r="DZ7" s="24" t="s">
        <v>102</v>
      </c>
      <c r="EA7" s="24">
        <v>1.22</v>
      </c>
      <c r="EB7" s="24">
        <v>1.61</v>
      </c>
      <c r="EC7" s="24">
        <v>2.08</v>
      </c>
      <c r="ED7" s="24">
        <v>7.62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0.09</v>
      </c>
      <c r="EM7" s="24">
        <v>0.17</v>
      </c>
      <c r="EN7" s="24">
        <v>0.13</v>
      </c>
      <c r="EO7" s="24">
        <v>0.23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111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2024-02-19T05:54:33Z</cp:lastPrinted>
  <dcterms:created xsi:type="dcterms:W3CDTF">2023-12-12T00:44:07Z</dcterms:created>
  <dcterms:modified xsi:type="dcterms:W3CDTF">2024-02-19T06:17:46Z</dcterms:modified>
  <cp:category/>
</cp:coreProperties>
</file>