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nk892\Desktop\R０４ 経営指標の概要\【経営比較分析表】2022_104213_46_010\"/>
    </mc:Choice>
  </mc:AlternateContent>
  <xr:revisionPtr revIDLastSave="0" documentId="13_ncr:1_{0692EC5D-2A1F-41CD-ACEB-B46B31595EFF}" xr6:coauthVersionLast="47" xr6:coauthVersionMax="47" xr10:uidLastSave="{00000000-0000-0000-0000-000000000000}"/>
  <workbookProtection workbookAlgorithmName="SHA-512" workbookHashValue="p3lY03jxmtrQbqw/ZTJu4txQ+aEroN7Nz8H1+u0fW5ZkQcA+PA8Im1TjR+wbdd0IM4SZdOgSbO6TrS8biGPH+Q==" workbookSaltValue="EeJzf1jl/s6I70zRnm69e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W10" i="4" s="1"/>
  <c r="P6" i="5"/>
  <c r="P10" i="4" s="1"/>
  <c r="O6" i="5"/>
  <c r="I10" i="4" s="1"/>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G85" i="4"/>
  <c r="F85" i="4"/>
  <c r="E85" i="4"/>
  <c r="BB10" i="4"/>
  <c r="B10" i="4"/>
  <c r="BB8" i="4"/>
  <c r="AT8" i="4"/>
  <c r="AL8" i="4"/>
  <c r="AD8" i="4"/>
  <c r="W8" i="4"/>
  <c r="P8"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<sst xmlns="http://schemas.openxmlformats.org/spreadsheetml/2006/main" count="228" uniqueCount="115">
  <si>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</si>
  <si>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</si>
  <si>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</si>
  <si>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</si>
  <si>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</si>
  <si>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</si>
  <si>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</si>
  <si>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</si>
  <si>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</si>
  <si>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</si>
  <si>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</si>
  <si>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</si>
  <si>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</si>
  <si>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</si>
  <si>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</si>
  <si>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</si>
  <si>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</si>
  <si>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</si>
  <si>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</si>
  <si>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</si>
  <si>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</si>
  <si>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</si>
  <si>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</si>
  <si>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</si>
  <si>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</si>
  <si>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</si>
  <si>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</si>
  <si>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</si>
  <si>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</si>
  <si>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</si>
  <si>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</si>
  <si>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</si>
  <si>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</si>
  <si>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</si>
  <si>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</si>
  <si>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</si>
  <si>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</si>
  <si>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</si>
  <si>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</si>
  <si>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</si>
  <si>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</si>
  <si>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</si>
  <si>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</si>
  <si>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</si>
  <si>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</si>
  <si>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</si>
  <si>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</si>
  <si>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</si>
  <si>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</si>
  <si>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</si>
  <si>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</si>
  <si>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</si>
  <si>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</si>
  <si>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</si>
  <si>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</si>
  <si>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</si>
  <si>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</si>
  <si>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</si>
  <si>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</si>
  <si>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</si>
  <si>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</si>
  <si>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</si>
  <si>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</si>
  <si>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</si>
  <si>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</si>
  <si>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</si>
  <si>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</si>
  <si>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</si>
  <si>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</si>
  <si>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</si>
  <si>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</si>
  <si>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</si>
  <si>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</si>
  <si>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</si>
  <si>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</si>
  <si>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</si>
  <si>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</si>
  <si>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</si>
  <si>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</si>
  <si>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</si>
  <si>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</si>
  <si>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</si>
  <si>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</si>
  <si>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</si>
  <si>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</si>
  <si>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</si>
  <si>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</si>
  <si>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</si>
  <si>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</si>
  <si>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</si>
  <si>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</si>
  <si>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</si>
  <si>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</si>
  <si>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中之条町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</si>
  <si>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</si>
  <si>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</si>
  <si>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</si>
  <si>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</si>
  <si>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</si>
  <si>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</si>
  <si>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</si>
  <si>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</si>
  <si>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</si>
  <si>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</si>
  <si>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</si>
  <si>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</si>
  <si>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</si>
  <si>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</si>
  <si>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</si>
  <si>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</si>
  <si>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</si>
  <si>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</si>
  <si>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①コロナウイルス感染症の影響による観光地への宿泊客等の減少により経常収益比率は減少していたが、平均値まで復活している。
②累積欠損金比率は0％で欠損金が無い。
③流動比率は523.38％と平均値を上回っており短期的な債務については支払い能力がある。
④企業債残高対給水収益比率は類似団体と比較して189.33%と低くなっている。企業債残高が少なく、企業債に頼らない設備投資を行っている｡
⑤料金回収率は98.53％と全国平均を上回った。給水に関する費用をある程度給水収益で賄えてると思われる。
⑥給水原価は類似団体と比較すると６割程度と低く、費用の抑制など効率的な経営に努めている。新たな設備投資は難しく今後の課題である。
⑦施設利用率は使用量の減少等により40.34％と低水準となっており、統廃合や施設規模の見直しは難しく今後の課題である。
⑧有収率は83.97％と低く、引き続き漏水対策等を行いたい。</t>
    <rPh sb="47" eb="50">
      <t>ヘイキンチ</t>
    </rPh>
    <rPh sb="52" eb="54">
      <t>フッカツ</t>
    </rPh>
    <rPh sb="59" eb="60">
      <t>ヒク</t>
    </rPh>
    <rPh sb="216" eb="218">
      <t>ゼンコク</t>
    </rPh>
    <rPh sb="218" eb="220">
      <t>ヘイキン</t>
    </rPh>
    <rPh sb="221" eb="223">
      <t>ウワマワ</t>
    </rPh>
    <rPh sb="226" eb="228">
      <t>キュウスイ</t>
    </rPh>
    <rPh sb="229" eb="230">
      <t>カン</t>
    </rPh>
    <rPh sb="232" eb="234">
      <t>ヒヨウ</t>
    </rPh>
    <rPh sb="237" eb="239">
      <t>テイド</t>
    </rPh>
    <rPh sb="239" eb="241">
      <t>キュウスイ</t>
    </rPh>
    <rPh sb="241" eb="243">
      <t>シュウエキ</t>
    </rPh>
    <rPh sb="244" eb="245">
      <t>マカナ</t>
    </rPh>
    <rPh sb="249" eb="250">
      <t>オモ</t>
    </rPh>
    <rPh sb="299" eb="300">
      <t>アラ</t>
    </rPh>
    <rPh sb="302" eb="304">
      <t>セツビ</t>
    </rPh>
    <rPh sb="304" eb="306">
      <t>トウシ</t>
    </rPh>
    <rPh sb="307" eb="308">
      <t>ムズカ</t>
    </rPh>
    <rPh sb="310" eb="312">
      <t>コンゴ</t>
    </rPh>
    <rPh sb="313" eb="315">
      <t>カダイ</t>
    </rPh>
    <rPh sb="344" eb="347">
      <t>テイスイジュン</t>
    </rPh>
    <rPh sb="392" eb="393">
      <t>ヒク</t>
    </rPh>
    <phoneticPr fontId="4"/>
  </si>
  <si>
    <t>①有形固定資産減価償却率は61.84％と老朽化が進行している。
②管路経年化率は38.89％となり、老朽化が進んでいる。
③管路更新率は1.45％で、今後も計画的に更新していく必要がある。</t>
    <rPh sb="50" eb="53">
      <t>ロウキュウカ</t>
    </rPh>
    <rPh sb="54" eb="55">
      <t>スス</t>
    </rPh>
    <phoneticPr fontId="4"/>
  </si>
  <si>
    <t>給水収益は、人口減少や物価高騰のため増益は難しく、景気等の状況によれば今後減少することも考えられる。
施設は老朽化等による修繕経費が増大していく傾向であり、修繕に係る費用も物価高騰の影響による値上がりが続き深刻な問題となっている。
物価高騰は町民の生活にも大きな影響を与えたため、令和４年度については３月分の水道料金基本料の減免をした。減額分については、町からの補助金で対応している。
人口減、修繕経費の増加等深刻な問題今後の経営は、より一層の経費節減と効率化に努める必要がある。</t>
    <rPh sb="11" eb="15">
      <t>ブッカコウトウ</t>
    </rPh>
    <rPh sb="18" eb="20">
      <t>ゾウエキ</t>
    </rPh>
    <rPh sb="21" eb="22">
      <t>ムズカ</t>
    </rPh>
    <rPh sb="25" eb="28">
      <t>ケイキトウ</t>
    </rPh>
    <rPh sb="29" eb="31">
      <t>ジョウキョウ</t>
    </rPh>
    <rPh sb="35" eb="37">
      <t>コンゴ</t>
    </rPh>
    <rPh sb="37" eb="39">
      <t>ゲンショウ</t>
    </rPh>
    <rPh sb="44" eb="45">
      <t>カンガ</t>
    </rPh>
    <rPh sb="79" eb="81">
      <t>シュウゼン</t>
    </rPh>
    <rPh sb="82" eb="83">
      <t>カカ</t>
    </rPh>
    <rPh sb="84" eb="86">
      <t>ヒヨウ</t>
    </rPh>
    <rPh sb="87" eb="91">
      <t>ブッカコウトウ</t>
    </rPh>
    <rPh sb="92" eb="94">
      <t>エイキョウ</t>
    </rPh>
    <rPh sb="97" eb="99">
      <t>ネア</t>
    </rPh>
    <rPh sb="102" eb="103">
      <t>ツヅ</t>
    </rPh>
    <rPh sb="104" eb="106">
      <t>シンコク</t>
    </rPh>
    <rPh sb="107" eb="109">
      <t>モンダイ</t>
    </rPh>
    <rPh sb="117" eb="119">
      <t>ブッカ</t>
    </rPh>
    <rPh sb="119" eb="121">
      <t>コウトウ</t>
    </rPh>
    <rPh sb="122" eb="124">
      <t>チョウミン</t>
    </rPh>
    <rPh sb="125" eb="127">
      <t>セイカツ</t>
    </rPh>
    <rPh sb="129" eb="130">
      <t>オオ</t>
    </rPh>
    <rPh sb="132" eb="134">
      <t>エイキョウ</t>
    </rPh>
    <rPh sb="135" eb="136">
      <t>アタ</t>
    </rPh>
    <rPh sb="141" eb="143">
      <t>レイワ</t>
    </rPh>
    <rPh sb="144" eb="146">
      <t>ネンド</t>
    </rPh>
    <rPh sb="152" eb="154">
      <t>ガツブン</t>
    </rPh>
    <rPh sb="155" eb="159">
      <t>スイドウリョウキン</t>
    </rPh>
    <rPh sb="159" eb="162">
      <t>キホンリョウ</t>
    </rPh>
    <rPh sb="163" eb="165">
      <t>ゲンメン</t>
    </rPh>
    <rPh sb="169" eb="172">
      <t>ゲンガクブン</t>
    </rPh>
    <rPh sb="178" eb="179">
      <t>マチ</t>
    </rPh>
    <rPh sb="182" eb="185">
      <t>ホジョキン</t>
    </rPh>
    <rPh sb="186" eb="188">
      <t>タイオウ</t>
    </rPh>
    <rPh sb="195" eb="198">
      <t>ジンコウゲン</t>
    </rPh>
    <rPh sb="207" eb="209">
      <t>シンコク</t>
    </rPh>
    <rPh sb="210" eb="212">
      <t>モンダイ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</si>
</sst>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0.99</c:v>
                </c:pt>
                <c:pt idx="1">
                  <c:v>1.23</c:v>
                </c:pt>
                <c:pt idx="2">
                  <c:v>2.25</c:v>
                </c:pt>
                <c:pt idx="3">
                  <c:v>1.1100000000000001</c:v>
                </c:pt>
                <c:pt idx="4">
                  <c:v>1.45</c:v>
                </c:pt>
              </c:numCache>
            </c:numRef>
          </c:val>
          <c:extLst>
            <c:ext xmlns:c16="http://schemas.microsoft.com/office/drawing/2014/chart" uri="{C3380CC4-5D6E-409C-BE32-E72D297353CC}">
              <c16:uniqueId val="{00000000-EDD6-4BCA-A6C9-85D9EC9BEFC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0.43</c:v>
                </c:pt>
                <c:pt idx="2">
                  <c:v>1.1499999999999999</c:v>
                </c:pt>
                <c:pt idx="3">
                  <c:v>0.28999999999999998</c:v>
                </c:pt>
                <c:pt idx="4">
                  <c:v>0.39</c:v>
                </c:pt>
              </c:numCache>
            </c:numRef>
          </c:val>
          <c:smooth val="0"/>
          <c:extLst>
            <c:ext xmlns:c16="http://schemas.microsoft.com/office/drawing/2014/chart" uri="{C3380CC4-5D6E-409C-BE32-E72D297353CC}">
              <c16:uniqueId val="{00000001-EDD6-4BCA-A6C9-85D9EC9BEFC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43.58</c:v>
                </c:pt>
                <c:pt idx="1">
                  <c:v>40.86</c:v>
                </c:pt>
                <c:pt idx="2">
                  <c:v>36.83</c:v>
                </c:pt>
                <c:pt idx="3">
                  <c:v>39.549999999999997</c:v>
                </c:pt>
                <c:pt idx="4">
                  <c:v>40.340000000000003</c:v>
                </c:pt>
              </c:numCache>
            </c:numRef>
          </c:val>
          <c:extLst>
            <c:ext xmlns:c16="http://schemas.microsoft.com/office/drawing/2014/chart" uri="{C3380CC4-5D6E-409C-BE32-E72D297353CC}">
              <c16:uniqueId val="{00000000-364A-4B04-8EAA-638BB96D9BD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45.73</c:v>
                </c:pt>
                <c:pt idx="1">
                  <c:v>49.01</c:v>
                </c:pt>
                <c:pt idx="2">
                  <c:v>48.86</c:v>
                </c:pt>
                <c:pt idx="3">
                  <c:v>49</c:v>
                </c:pt>
                <c:pt idx="4">
                  <c:v>50.07</c:v>
                </c:pt>
              </c:numCache>
            </c:numRef>
          </c:val>
          <c:smooth val="0"/>
          <c:extLst>
            <c:ext xmlns:c16="http://schemas.microsoft.com/office/drawing/2014/chart" uri="{C3380CC4-5D6E-409C-BE32-E72D297353CC}">
              <c16:uniqueId val="{00000001-364A-4B04-8EAA-638BB96D9BD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79.95</c:v>
                </c:pt>
                <c:pt idx="1">
                  <c:v>83.79</c:v>
                </c:pt>
                <c:pt idx="2">
                  <c:v>84</c:v>
                </c:pt>
                <c:pt idx="3">
                  <c:v>78.94</c:v>
                </c:pt>
                <c:pt idx="4">
                  <c:v>83.97</c:v>
                </c:pt>
              </c:numCache>
            </c:numRef>
          </c:val>
          <c:extLst>
            <c:ext xmlns:c16="http://schemas.microsoft.com/office/drawing/2014/chart" uri="{C3380CC4-5D6E-409C-BE32-E72D297353CC}">
              <c16:uniqueId val="{00000000-A3D6-4FBA-ABBC-4D9D37E4CF3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80.25</c:v>
                </c:pt>
                <c:pt idx="1">
                  <c:v>76.569999999999993</c:v>
                </c:pt>
                <c:pt idx="2">
                  <c:v>76.48</c:v>
                </c:pt>
                <c:pt idx="3">
                  <c:v>75.64</c:v>
                </c:pt>
                <c:pt idx="4">
                  <c:v>75.7</c:v>
                </c:pt>
              </c:numCache>
            </c:numRef>
          </c:val>
          <c:smooth val="0"/>
          <c:extLst>
            <c:ext xmlns:c16="http://schemas.microsoft.com/office/drawing/2014/chart" uri="{C3380CC4-5D6E-409C-BE32-E72D297353CC}">
              <c16:uniqueId val="{00000001-A3D6-4FBA-ABBC-4D9D37E4CF3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109.36</c:v>
                </c:pt>
                <c:pt idx="1">
                  <c:v>105.15</c:v>
                </c:pt>
                <c:pt idx="2">
                  <c:v>94.47</c:v>
                </c:pt>
                <c:pt idx="3">
                  <c:v>99.11</c:v>
                </c:pt>
                <c:pt idx="4">
                  <c:v>105.92</c:v>
                </c:pt>
              </c:numCache>
            </c:numRef>
          </c:val>
          <c:extLst>
            <c:ext xmlns:c16="http://schemas.microsoft.com/office/drawing/2014/chart" uri="{C3380CC4-5D6E-409C-BE32-E72D297353CC}">
              <c16:uniqueId val="{00000000-75ED-4C2A-B504-B3F00B84C50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109.77</c:v>
                </c:pt>
                <c:pt idx="1">
                  <c:v>105.45</c:v>
                </c:pt>
                <c:pt idx="2">
                  <c:v>103.82</c:v>
                </c:pt>
                <c:pt idx="3">
                  <c:v>105.75</c:v>
                </c:pt>
                <c:pt idx="4">
                  <c:v>105.52</c:v>
                </c:pt>
              </c:numCache>
            </c:numRef>
          </c:val>
          <c:smooth val="0"/>
          <c:extLst>
            <c:ext xmlns:c16="http://schemas.microsoft.com/office/drawing/2014/chart" uri="{C3380CC4-5D6E-409C-BE32-E72D297353CC}">
              <c16:uniqueId val="{00000001-75ED-4C2A-B504-B3F00B84C50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60.2</c:v>
                </c:pt>
                <c:pt idx="1">
                  <c:v>60.84</c:v>
                </c:pt>
                <c:pt idx="2">
                  <c:v>61.16</c:v>
                </c:pt>
                <c:pt idx="3">
                  <c:v>61.57</c:v>
                </c:pt>
                <c:pt idx="4">
                  <c:v>61.84</c:v>
                </c:pt>
              </c:numCache>
            </c:numRef>
          </c:val>
          <c:extLst>
            <c:ext xmlns:c16="http://schemas.microsoft.com/office/drawing/2014/chart" uri="{C3380CC4-5D6E-409C-BE32-E72D297353CC}">
              <c16:uniqueId val="{00000000-23CB-42B3-B3B5-1B0C9573218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46.28</c:v>
                </c:pt>
                <c:pt idx="1">
                  <c:v>49.34</c:v>
                </c:pt>
                <c:pt idx="2">
                  <c:v>39.409999999999997</c:v>
                </c:pt>
                <c:pt idx="3">
                  <c:v>41.18</c:v>
                </c:pt>
                <c:pt idx="4">
                  <c:v>42.98</c:v>
                </c:pt>
              </c:numCache>
            </c:numRef>
          </c:val>
          <c:smooth val="0"/>
          <c:extLst>
            <c:ext xmlns:c16="http://schemas.microsoft.com/office/drawing/2014/chart" uri="{C3380CC4-5D6E-409C-BE32-E72D297353CC}">
              <c16:uniqueId val="{00000001-23CB-42B3-B3B5-1B0C9573218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10.62</c:v>
                </c:pt>
                <c:pt idx="1">
                  <c:v>17.64</c:v>
                </c:pt>
                <c:pt idx="2">
                  <c:v>36.950000000000003</c:v>
                </c:pt>
                <c:pt idx="3">
                  <c:v>35.950000000000003</c:v>
                </c:pt>
                <c:pt idx="4">
                  <c:v>38.89</c:v>
                </c:pt>
              </c:numCache>
            </c:numRef>
          </c:val>
          <c:extLst>
            <c:ext xmlns:c16="http://schemas.microsoft.com/office/drawing/2014/chart" uri="{C3380CC4-5D6E-409C-BE32-E72D297353CC}">
              <c16:uniqueId val="{00000000-0D62-481B-982B-DC6DBE614B8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18.03</c:v>
                </c:pt>
                <c:pt idx="1">
                  <c:v>22.75</c:v>
                </c:pt>
                <c:pt idx="2">
                  <c:v>20.97</c:v>
                </c:pt>
                <c:pt idx="3">
                  <c:v>21.65</c:v>
                </c:pt>
                <c:pt idx="4">
                  <c:v>23.24</c:v>
                </c:pt>
              </c:numCache>
            </c:numRef>
          </c:val>
          <c:smooth val="0"/>
          <c:extLst>
            <c:ext xmlns:c16="http://schemas.microsoft.com/office/drawing/2014/chart" uri="{C3380CC4-5D6E-409C-BE32-E72D297353CC}">
              <c16:uniqueId val="{00000001-0D62-481B-982B-DC6DBE614B8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0C-4E1B-A550-56626B8D7BC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4.96</c:v>
                </c:pt>
                <c:pt idx="1">
                  <c:v>29.38</c:v>
                </c:pt>
                <c:pt idx="2">
                  <c:v>31.54</c:v>
                </c:pt>
                <c:pt idx="3">
                  <c:v>31.15</c:v>
                </c:pt>
                <c:pt idx="4">
                  <c:v>30.01</c:v>
                </c:pt>
              </c:numCache>
            </c:numRef>
          </c:val>
          <c:smooth val="0"/>
          <c:extLst>
            <c:ext xmlns:c16="http://schemas.microsoft.com/office/drawing/2014/chart" uri="{C3380CC4-5D6E-409C-BE32-E72D297353CC}">
              <c16:uniqueId val="{00000001-080C-4E1B-A550-56626B8D7BC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596.77</c:v>
                </c:pt>
                <c:pt idx="1">
                  <c:v>567.86</c:v>
                </c:pt>
                <c:pt idx="2">
                  <c:v>443.64</c:v>
                </c:pt>
                <c:pt idx="3">
                  <c:v>509.65</c:v>
                </c:pt>
                <c:pt idx="4">
                  <c:v>523.38</c:v>
                </c:pt>
              </c:numCache>
            </c:numRef>
          </c:val>
          <c:extLst>
            <c:ext xmlns:c16="http://schemas.microsoft.com/office/drawing/2014/chart" uri="{C3380CC4-5D6E-409C-BE32-E72D297353CC}">
              <c16:uniqueId val="{00000000-E02B-4249-8838-150BE149644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563.05999999999995</c:v>
                </c:pt>
                <c:pt idx="1">
                  <c:v>413.82</c:v>
                </c:pt>
                <c:pt idx="2">
                  <c:v>302.22000000000003</c:v>
                </c:pt>
                <c:pt idx="3">
                  <c:v>263.45</c:v>
                </c:pt>
                <c:pt idx="4">
                  <c:v>249.43</c:v>
                </c:pt>
              </c:numCache>
            </c:numRef>
          </c:val>
          <c:smooth val="0"/>
          <c:extLst>
            <c:ext xmlns:c16="http://schemas.microsoft.com/office/drawing/2014/chart" uri="{C3380CC4-5D6E-409C-BE32-E72D297353CC}">
              <c16:uniqueId val="{00000001-E02B-4249-8838-150BE149644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328.49</c:v>
                </c:pt>
                <c:pt idx="1">
                  <c:v>295.36</c:v>
                </c:pt>
                <c:pt idx="2">
                  <c:v>290.45</c:v>
                </c:pt>
                <c:pt idx="3">
                  <c:v>237.57</c:v>
                </c:pt>
                <c:pt idx="4">
                  <c:v>189.33</c:v>
                </c:pt>
              </c:numCache>
            </c:numRef>
          </c:val>
          <c:extLst>
            <c:ext xmlns:c16="http://schemas.microsoft.com/office/drawing/2014/chart" uri="{C3380CC4-5D6E-409C-BE32-E72D297353CC}">
              <c16:uniqueId val="{00000000-9353-4C8C-B380-37728598BFC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651.9</c:v>
                </c:pt>
                <c:pt idx="1">
                  <c:v>698.55</c:v>
                </c:pt>
                <c:pt idx="2">
                  <c:v>970.36</c:v>
                </c:pt>
                <c:pt idx="3">
                  <c:v>940.22</c:v>
                </c:pt>
                <c:pt idx="4">
                  <c:v>922.05</c:v>
                </c:pt>
              </c:numCache>
            </c:numRef>
          </c:val>
          <c:smooth val="0"/>
          <c:extLst>
            <c:ext xmlns:c16="http://schemas.microsoft.com/office/drawing/2014/chart" uri="{C3380CC4-5D6E-409C-BE32-E72D297353CC}">
              <c16:uniqueId val="{00000001-9353-4C8C-B380-37728598BFC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102.04</c:v>
                </c:pt>
                <c:pt idx="1">
                  <c:v>97.43</c:v>
                </c:pt>
                <c:pt idx="2">
                  <c:v>83.47</c:v>
                </c:pt>
                <c:pt idx="3">
                  <c:v>92.33</c:v>
                </c:pt>
                <c:pt idx="4">
                  <c:v>98.53</c:v>
                </c:pt>
              </c:numCache>
            </c:numRef>
          </c:val>
          <c:extLst>
            <c:ext xmlns:c16="http://schemas.microsoft.com/office/drawing/2014/chart" uri="{C3380CC4-5D6E-409C-BE32-E72D297353CC}">
              <c16:uniqueId val="{00000000-A507-4621-9280-E0CDAECC9A4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75.28</c:v>
                </c:pt>
                <c:pt idx="1">
                  <c:v>73.7</c:v>
                </c:pt>
                <c:pt idx="2">
                  <c:v>64.52</c:v>
                </c:pt>
                <c:pt idx="3">
                  <c:v>66.8</c:v>
                </c:pt>
                <c:pt idx="4">
                  <c:v>64.39</c:v>
                </c:pt>
              </c:numCache>
            </c:numRef>
          </c:val>
          <c:smooth val="0"/>
          <c:extLst>
            <c:ext xmlns:c16="http://schemas.microsoft.com/office/drawing/2014/chart" uri="{C3380CC4-5D6E-409C-BE32-E72D297353CC}">
              <c16:uniqueId val="{00000001-A507-4621-9280-E0CDAECC9A4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160.63999999999999</c:v>
                </c:pt>
                <c:pt idx="1">
                  <c:v>168.52</c:v>
                </c:pt>
                <c:pt idx="2">
                  <c:v>189.96</c:v>
                </c:pt>
                <c:pt idx="3">
                  <c:v>177.86</c:v>
                </c:pt>
                <c:pt idx="4">
                  <c:v>164.25</c:v>
                </c:pt>
              </c:numCache>
            </c:numRef>
          </c:val>
          <c:extLst>
            <c:ext xmlns:c16="http://schemas.microsoft.com/office/drawing/2014/chart" uri="{C3380CC4-5D6E-409C-BE32-E72D297353CC}">
              <c16:uniqueId val="{00000000-8065-4A79-8CAC-9369426521F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255.35</c:v>
                </c:pt>
                <c:pt idx="1">
                  <c:v>261.02</c:v>
                </c:pt>
                <c:pt idx="2">
                  <c:v>270.68</c:v>
                </c:pt>
                <c:pt idx="3">
                  <c:v>268.88</c:v>
                </c:pt>
                <c:pt idx="4">
                  <c:v>258.89999999999998</c:v>
                </c:pt>
              </c:numCache>
            </c:numRef>
          </c:val>
          <c:smooth val="0"/>
          <c:extLst>
            <c:ext xmlns:c16="http://schemas.microsoft.com/office/drawing/2014/chart" uri="{C3380CC4-5D6E-409C-BE32-E72D297353CC}">
              <c16:uniqueId val="{00000001-8065-4A79-8CAC-9369426521F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【1,090.93】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【18.76】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群馬県　中之条町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C3</v>
      </c>
      <c r="X8" s="75"/>
      <c r="Y8" s="75"/>
      <c r="Z8" s="75"/>
      <c r="AA8" s="75"/>
      <c r="AB8" s="75"/>
      <c r="AC8" s="75"/>
      <c r="AD8" s="75" t="str">
        <f>データ!$M$6</f>
        <v>非設置</v>
      </c>
      <c r="AE8" s="75"/>
      <c r="AF8" s="75"/>
      <c r="AG8" s="75"/>
      <c r="AH8" s="75"/>
      <c r="AI8" s="75"/>
      <c r="AJ8" s="75"/>
      <c r="AK8" s="2"/>
      <c r="AL8" s="66">
        <f>データ!$R$6</f>
        <v>14938</v>
      </c>
      <c r="AM8" s="66"/>
      <c r="AN8" s="66"/>
      <c r="AO8" s="66"/>
      <c r="AP8" s="66"/>
      <c r="AQ8" s="66"/>
      <c r="AR8" s="66"/>
      <c r="AS8" s="66"/>
      <c r="AT8" s="37">
        <f>データ!$S$6</f>
        <v>439.28</v>
      </c>
      <c r="AU8" s="38"/>
      <c r="AV8" s="38"/>
      <c r="AW8" s="38"/>
      <c r="AX8" s="38"/>
      <c r="AY8" s="38"/>
      <c r="AZ8" s="38"/>
      <c r="BA8" s="38"/>
      <c r="BB8" s="55">
        <f>データ!$T$6</f>
        <v>34.01</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88.7</v>
      </c>
      <c r="J10" s="38"/>
      <c r="K10" s="38"/>
      <c r="L10" s="38"/>
      <c r="M10" s="38"/>
      <c r="N10" s="38"/>
      <c r="O10" s="65"/>
      <c r="P10" s="55">
        <f>データ!$P$6</f>
        <v>17.52</v>
      </c>
      <c r="Q10" s="55"/>
      <c r="R10" s="55"/>
      <c r="S10" s="55"/>
      <c r="T10" s="55"/>
      <c r="U10" s="55"/>
      <c r="V10" s="55"/>
      <c r="W10" s="66">
        <f>データ!$Q$6</f>
        <v>3074</v>
      </c>
      <c r="X10" s="66"/>
      <c r="Y10" s="66"/>
      <c r="Z10" s="66"/>
      <c r="AA10" s="66"/>
      <c r="AB10" s="66"/>
      <c r="AC10" s="66"/>
      <c r="AD10" s="2"/>
      <c r="AE10" s="2"/>
      <c r="AF10" s="2"/>
      <c r="AG10" s="2"/>
      <c r="AH10" s="2"/>
      <c r="AI10" s="2"/>
      <c r="AJ10" s="2"/>
      <c r="AK10" s="2"/>
      <c r="AL10" s="66">
        <f>データ!$U$6</f>
        <v>2585</v>
      </c>
      <c r="AM10" s="66"/>
      <c r="AN10" s="66"/>
      <c r="AO10" s="66"/>
      <c r="AP10" s="66"/>
      <c r="AQ10" s="66"/>
      <c r="AR10" s="66"/>
      <c r="AS10" s="66"/>
      <c r="AT10" s="37">
        <f>データ!$V$6</f>
        <v>13.9</v>
      </c>
      <c r="AU10" s="38"/>
      <c r="AV10" s="38"/>
      <c r="AW10" s="38"/>
      <c r="AX10" s="38"/>
      <c r="AY10" s="38"/>
      <c r="AZ10" s="38"/>
      <c r="BA10" s="38"/>
      <c r="BB10" s="55">
        <f>データ!$W$6</f>
        <v>185.97</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114</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【104.96】</v>
      </c>
      <c r="F85" s="13" t="str">
        <f>データ!AS6</f>
        <v>【30.67】</v>
      </c>
      <c r="G85" s="13" t="str">
        <f>データ!BD6</f>
        <v>【195.24】</v>
      </c>
      <c r="H85" s="13" t="str">
        <f>データ!BO6</f>
        <v>【1,090.93】</v>
      </c>
      <c r="I85" s="13" t="str">
        <f>データ!BZ6</f>
        <v>【58.61】</v>
      </c>
      <c r="J85" s="13" t="str">
        <f>データ!CK6</f>
        <v>【274.97】</v>
      </c>
      <c r="K85" s="13" t="str">
        <f>データ!CV6</f>
        <v>【52.36】</v>
      </c>
      <c r="L85" s="13" t="str">
        <f>データ!DG6</f>
        <v>【73.88】</v>
      </c>
      <c r="M85" s="13" t="str">
        <f>データ!DR6</f>
        <v>【39.30】</v>
      </c>
      <c r="N85" s="13" t="str">
        <f>データ!EC6</f>
        <v>【18.76】</v>
      </c>
      <c r="O85" s="13" t="str">
        <f>データ!EN6</f>
        <v>【0.65】</v>
      </c>
    </row>
  </sheetData>
  <sheetProtection algorithmName="SHA-512" hashValue="97IdlXNTz49wb4hawvW0ZDYp0Cl7o0Q+CMQGSPoFCxMFdm59gUDbvggUxXeP4VPqTZlBOm3gDihPPdcHRbHKCg==" saltValue="HQGJ+JA8aemgX11OUSzCC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104213</v>
      </c>
      <c r="D6" s="20">
        <f t="shared" si="3"/>
        <v>46</v>
      </c>
      <c r="E6" s="20">
        <f t="shared" si="3"/>
        <v>1</v>
      </c>
      <c r="F6" s="20">
        <f t="shared" si="3"/>
        <v>0</v>
      </c>
      <c r="G6" s="20">
        <f t="shared" si="3"/>
        <v>5</v>
      </c>
      <c r="H6" s="20" t="str">
        <f t="shared" si="3"/>
        <v>群馬県　中之条町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88.7</v>
      </c>
      <c r="P6" s="21">
        <f t="shared" si="3"/>
        <v>17.52</v>
      </c>
      <c r="Q6" s="21">
        <f t="shared" si="3"/>
        <v>3074</v>
      </c>
      <c r="R6" s="21">
        <f t="shared" si="3"/>
        <v>14938</v>
      </c>
      <c r="S6" s="21">
        <f t="shared" si="3"/>
        <v>439.28</v>
      </c>
      <c r="T6" s="21">
        <f t="shared" si="3"/>
        <v>34.01</v>
      </c>
      <c r="U6" s="21">
        <f t="shared" si="3"/>
        <v>2585</v>
      </c>
      <c r="V6" s="21">
        <f t="shared" si="3"/>
        <v>13.9</v>
      </c>
      <c r="W6" s="21">
        <f t="shared" si="3"/>
        <v>185.97</v>
      </c>
      <c r="X6" s="22">
        <f>IF(X7="",NA(),X7)</f>
        <v>109.36</v>
      </c>
      <c r="Y6" s="22">
        <f t="shared" ref="Y6:AG6" si="4">IF(Y7="",NA(),Y7)</f>
        <v>105.15</v>
      </c>
      <c r="Z6" s="22">
        <f t="shared" si="4"/>
        <v>94.47</v>
      </c>
      <c r="AA6" s="22">
        <f t="shared" si="4"/>
        <v>99.11</v>
      </c>
      <c r="AB6" s="22">
        <f t="shared" si="4"/>
        <v>105.92</v>
      </c>
      <c r="AC6" s="22">
        <f t="shared" si="4"/>
        <v>109.77</v>
      </c>
      <c r="AD6" s="22">
        <f t="shared" si="4"/>
        <v>105.45</v>
      </c>
      <c r="AE6" s="22">
        <f t="shared" si="4"/>
        <v>103.82</v>
      </c>
      <c r="AF6" s="22">
        <f t="shared" si="4"/>
        <v>105.75</v>
      </c>
      <c r="AG6" s="22">
        <f t="shared" si="4"/>
        <v>105.52</v>
      </c>
      <c r="AH6" s="21" t="str">
        <f>IF(AH7="","",IF(AH7="-","【-】","【"&amp;SUBSTITUTE(TEXT(AH7,"#,##0.00"),"-","△")&amp;"】"))</f>
        <v>【104.96】</v>
      </c>
      <c r="AI6" s="21">
        <f>IF(AI7="",NA(),AI7)</f>
        <v>0</v>
      </c>
      <c r="AJ6" s="21">
        <f t="shared" ref="AJ6:AR6" si="5">IF(AJ7="",NA(),AJ7)</f>
        <v>0</v>
      </c>
      <c r="AK6" s="21">
        <f t="shared" si="5"/>
        <v>0</v>
      </c>
      <c r="AL6" s="21">
        <f t="shared" si="5"/>
        <v>0</v>
      </c>
      <c r="AM6" s="21">
        <f t="shared" si="5"/>
        <v>0</v>
      </c>
      <c r="AN6" s="22">
        <f t="shared" si="5"/>
        <v>4.96</v>
      </c>
      <c r="AO6" s="22">
        <f t="shared" si="5"/>
        <v>29.38</v>
      </c>
      <c r="AP6" s="22">
        <f t="shared" si="5"/>
        <v>31.54</v>
      </c>
      <c r="AQ6" s="22">
        <f t="shared" si="5"/>
        <v>31.15</v>
      </c>
      <c r="AR6" s="22">
        <f t="shared" si="5"/>
        <v>30.01</v>
      </c>
      <c r="AS6" s="21" t="str">
        <f>IF(AS7="","",IF(AS7="-","【-】","【"&amp;SUBSTITUTE(TEXT(AS7,"#,##0.00"),"-","△")&amp;"】"))</f>
        <v>【30.67】</v>
      </c>
      <c r="AT6" s="22">
        <f>IF(AT7="",NA(),AT7)</f>
        <v>596.77</v>
      </c>
      <c r="AU6" s="22">
        <f t="shared" ref="AU6:BC6" si="6">IF(AU7="",NA(),AU7)</f>
        <v>567.86</v>
      </c>
      <c r="AV6" s="22">
        <f t="shared" si="6"/>
        <v>443.64</v>
      </c>
      <c r="AW6" s="22">
        <f t="shared" si="6"/>
        <v>509.65</v>
      </c>
      <c r="AX6" s="22">
        <f t="shared" si="6"/>
        <v>523.38</v>
      </c>
      <c r="AY6" s="22">
        <f t="shared" si="6"/>
        <v>563.05999999999995</v>
      </c>
      <c r="AZ6" s="22">
        <f t="shared" si="6"/>
        <v>413.82</v>
      </c>
      <c r="BA6" s="22">
        <f t="shared" si="6"/>
        <v>302.22000000000003</v>
      </c>
      <c r="BB6" s="22">
        <f t="shared" si="6"/>
        <v>263.45</v>
      </c>
      <c r="BC6" s="22">
        <f t="shared" si="6"/>
        <v>249.43</v>
      </c>
      <c r="BD6" s="21" t="str">
        <f>IF(BD7="","",IF(BD7="-","【-】","【"&amp;SUBSTITUTE(TEXT(BD7,"#,##0.00"),"-","△")&amp;"】"))</f>
        <v>【195.24】</v>
      </c>
      <c r="BE6" s="22">
        <f>IF(BE7="",NA(),BE7)</f>
        <v>328.49</v>
      </c>
      <c r="BF6" s="22">
        <f t="shared" ref="BF6:BN6" si="7">IF(BF7="",NA(),BF7)</f>
        <v>295.36</v>
      </c>
      <c r="BG6" s="22">
        <f t="shared" si="7"/>
        <v>290.45</v>
      </c>
      <c r="BH6" s="22">
        <f t="shared" si="7"/>
        <v>237.57</v>
      </c>
      <c r="BI6" s="22">
        <f t="shared" si="7"/>
        <v>189.33</v>
      </c>
      <c r="BJ6" s="22">
        <f t="shared" si="7"/>
        <v>651.9</v>
      </c>
      <c r="BK6" s="22">
        <f t="shared" si="7"/>
        <v>698.55</v>
      </c>
      <c r="BL6" s="22">
        <f t="shared" si="7"/>
        <v>970.36</v>
      </c>
      <c r="BM6" s="22">
        <f t="shared" si="7"/>
        <v>940.22</v>
      </c>
      <c r="BN6" s="22">
        <f t="shared" si="7"/>
        <v>922.05</v>
      </c>
      <c r="BO6" s="21" t="str">
        <f>IF(BO7="","",IF(BO7="-","【-】","【"&amp;SUBSTITUTE(TEXT(BO7,"#,##0.00"),"-","△")&amp;"】"))</f>
        <v>【1,090.93】</v>
      </c>
      <c r="BP6" s="22">
        <f>IF(BP7="",NA(),BP7)</f>
        <v>102.04</v>
      </c>
      <c r="BQ6" s="22">
        <f t="shared" ref="BQ6:BY6" si="8">IF(BQ7="",NA(),BQ7)</f>
        <v>97.43</v>
      </c>
      <c r="BR6" s="22">
        <f t="shared" si="8"/>
        <v>83.47</v>
      </c>
      <c r="BS6" s="22">
        <f t="shared" si="8"/>
        <v>92.33</v>
      </c>
      <c r="BT6" s="22">
        <f t="shared" si="8"/>
        <v>98.53</v>
      </c>
      <c r="BU6" s="22">
        <f t="shared" si="8"/>
        <v>75.28</v>
      </c>
      <c r="BV6" s="22">
        <f t="shared" si="8"/>
        <v>73.7</v>
      </c>
      <c r="BW6" s="22">
        <f t="shared" si="8"/>
        <v>64.52</v>
      </c>
      <c r="BX6" s="22">
        <f t="shared" si="8"/>
        <v>66.8</v>
      </c>
      <c r="BY6" s="22">
        <f t="shared" si="8"/>
        <v>64.39</v>
      </c>
      <c r="BZ6" s="21" t="str">
        <f>IF(BZ7="","",IF(BZ7="-","【-】","【"&amp;SUBSTITUTE(TEXT(BZ7,"#,##0.00"),"-","△")&amp;"】"))</f>
        <v>【58.61】</v>
      </c>
      <c r="CA6" s="22">
        <f>IF(CA7="",NA(),CA7)</f>
        <v>160.63999999999999</v>
      </c>
      <c r="CB6" s="22">
        <f t="shared" ref="CB6:CJ6" si="9">IF(CB7="",NA(),CB7)</f>
        <v>168.52</v>
      </c>
      <c r="CC6" s="22">
        <f t="shared" si="9"/>
        <v>189.96</v>
      </c>
      <c r="CD6" s="22">
        <f t="shared" si="9"/>
        <v>177.86</v>
      </c>
      <c r="CE6" s="22">
        <f t="shared" si="9"/>
        <v>164.25</v>
      </c>
      <c r="CF6" s="22">
        <f t="shared" si="9"/>
        <v>255.35</v>
      </c>
      <c r="CG6" s="22">
        <f t="shared" si="9"/>
        <v>261.02</v>
      </c>
      <c r="CH6" s="22">
        <f t="shared" si="9"/>
        <v>270.68</v>
      </c>
      <c r="CI6" s="22">
        <f t="shared" si="9"/>
        <v>268.88</v>
      </c>
      <c r="CJ6" s="22">
        <f t="shared" si="9"/>
        <v>258.89999999999998</v>
      </c>
      <c r="CK6" s="21" t="str">
        <f>IF(CK7="","",IF(CK7="-","【-】","【"&amp;SUBSTITUTE(TEXT(CK7,"#,##0.00"),"-","△")&amp;"】"))</f>
        <v>【274.97】</v>
      </c>
      <c r="CL6" s="22">
        <f>IF(CL7="",NA(),CL7)</f>
        <v>43.58</v>
      </c>
      <c r="CM6" s="22">
        <f t="shared" ref="CM6:CU6" si="10">IF(CM7="",NA(),CM7)</f>
        <v>40.86</v>
      </c>
      <c r="CN6" s="22">
        <f t="shared" si="10"/>
        <v>36.83</v>
      </c>
      <c r="CO6" s="22">
        <f t="shared" si="10"/>
        <v>39.549999999999997</v>
      </c>
      <c r="CP6" s="22">
        <f t="shared" si="10"/>
        <v>40.340000000000003</v>
      </c>
      <c r="CQ6" s="22">
        <f t="shared" si="10"/>
        <v>45.73</v>
      </c>
      <c r="CR6" s="22">
        <f t="shared" si="10"/>
        <v>49.01</v>
      </c>
      <c r="CS6" s="22">
        <f t="shared" si="10"/>
        <v>48.86</v>
      </c>
      <c r="CT6" s="22">
        <f t="shared" si="10"/>
        <v>49</v>
      </c>
      <c r="CU6" s="22">
        <f t="shared" si="10"/>
        <v>50.07</v>
      </c>
      <c r="CV6" s="21" t="str">
        <f>IF(CV7="","",IF(CV7="-","【-】","【"&amp;SUBSTITUTE(TEXT(CV7,"#,##0.00"),"-","△")&amp;"】"))</f>
        <v>【52.36】</v>
      </c>
      <c r="CW6" s="22">
        <f>IF(CW7="",NA(),CW7)</f>
        <v>79.95</v>
      </c>
      <c r="CX6" s="22">
        <f t="shared" ref="CX6:DF6" si="11">IF(CX7="",NA(),CX7)</f>
        <v>83.79</v>
      </c>
      <c r="CY6" s="22">
        <f t="shared" si="11"/>
        <v>84</v>
      </c>
      <c r="CZ6" s="22">
        <f t="shared" si="11"/>
        <v>78.94</v>
      </c>
      <c r="DA6" s="22">
        <f t="shared" si="11"/>
        <v>83.97</v>
      </c>
      <c r="DB6" s="22">
        <f t="shared" si="11"/>
        <v>80.25</v>
      </c>
      <c r="DC6" s="22">
        <f t="shared" si="11"/>
        <v>76.569999999999993</v>
      </c>
      <c r="DD6" s="22">
        <f t="shared" si="11"/>
        <v>76.48</v>
      </c>
      <c r="DE6" s="22">
        <f t="shared" si="11"/>
        <v>75.64</v>
      </c>
      <c r="DF6" s="22">
        <f t="shared" si="11"/>
        <v>75.7</v>
      </c>
      <c r="DG6" s="21" t="str">
        <f>IF(DG7="","",IF(DG7="-","【-】","【"&amp;SUBSTITUTE(TEXT(DG7,"#,##0.00"),"-","△")&amp;"】"))</f>
        <v>【73.88】</v>
      </c>
      <c r="DH6" s="22">
        <f>IF(DH7="",NA(),DH7)</f>
        <v>60.2</v>
      </c>
      <c r="DI6" s="22">
        <f t="shared" ref="DI6:DQ6" si="12">IF(DI7="",NA(),DI7)</f>
        <v>60.84</v>
      </c>
      <c r="DJ6" s="22">
        <f t="shared" si="12"/>
        <v>61.16</v>
      </c>
      <c r="DK6" s="22">
        <f t="shared" si="12"/>
        <v>61.57</v>
      </c>
      <c r="DL6" s="22">
        <f t="shared" si="12"/>
        <v>61.84</v>
      </c>
      <c r="DM6" s="22">
        <f t="shared" si="12"/>
        <v>46.28</v>
      </c>
      <c r="DN6" s="22">
        <f t="shared" si="12"/>
        <v>49.34</v>
      </c>
      <c r="DO6" s="22">
        <f t="shared" si="12"/>
        <v>39.409999999999997</v>
      </c>
      <c r="DP6" s="22">
        <f t="shared" si="12"/>
        <v>41.18</v>
      </c>
      <c r="DQ6" s="22">
        <f t="shared" si="12"/>
        <v>42.98</v>
      </c>
      <c r="DR6" s="21" t="str">
        <f>IF(DR7="","",IF(DR7="-","【-】","【"&amp;SUBSTITUTE(TEXT(DR7,"#,##0.00"),"-","△")&amp;"】"))</f>
        <v>【39.30】</v>
      </c>
      <c r="DS6" s="22">
        <f>IF(DS7="",NA(),DS7)</f>
        <v>10.62</v>
      </c>
      <c r="DT6" s="22">
        <f t="shared" ref="DT6:EB6" si="13">IF(DT7="",NA(),DT7)</f>
        <v>17.64</v>
      </c>
      <c r="DU6" s="22">
        <f t="shared" si="13"/>
        <v>36.950000000000003</v>
      </c>
      <c r="DV6" s="22">
        <f t="shared" si="13"/>
        <v>35.950000000000003</v>
      </c>
      <c r="DW6" s="22">
        <f t="shared" si="13"/>
        <v>38.89</v>
      </c>
      <c r="DX6" s="22">
        <f t="shared" si="13"/>
        <v>18.03</v>
      </c>
      <c r="DY6" s="22">
        <f t="shared" si="13"/>
        <v>22.75</v>
      </c>
      <c r="DZ6" s="22">
        <f t="shared" si="13"/>
        <v>20.97</v>
      </c>
      <c r="EA6" s="22">
        <f t="shared" si="13"/>
        <v>21.65</v>
      </c>
      <c r="EB6" s="22">
        <f t="shared" si="13"/>
        <v>23.24</v>
      </c>
      <c r="EC6" s="21" t="str">
        <f>IF(EC7="","",IF(EC7="-","【-】","【"&amp;SUBSTITUTE(TEXT(EC7,"#,##0.00"),"-","△")&amp;"】"))</f>
        <v>【18.76】</v>
      </c>
      <c r="ED6" s="22">
        <f>IF(ED7="",NA(),ED7)</f>
        <v>0.99</v>
      </c>
      <c r="EE6" s="22">
        <f t="shared" ref="EE6:EM6" si="14">IF(EE7="",NA(),EE7)</f>
        <v>1.23</v>
      </c>
      <c r="EF6" s="22">
        <f t="shared" si="14"/>
        <v>2.25</v>
      </c>
      <c r="EG6" s="22">
        <f t="shared" si="14"/>
        <v>1.1100000000000001</v>
      </c>
      <c r="EH6" s="22">
        <f t="shared" si="14"/>
        <v>1.45</v>
      </c>
      <c r="EI6" s="22">
        <f t="shared" si="14"/>
        <v>0.46</v>
      </c>
      <c r="EJ6" s="22">
        <f t="shared" si="14"/>
        <v>0.43</v>
      </c>
      <c r="EK6" s="22">
        <f t="shared" si="14"/>
        <v>1.1499999999999999</v>
      </c>
      <c r="EL6" s="22">
        <f t="shared" si="14"/>
        <v>0.28999999999999998</v>
      </c>
      <c r="EM6" s="22">
        <f t="shared" si="14"/>
        <v>0.39</v>
      </c>
      <c r="EN6" s="21" t="str">
        <f>IF(EN7="","",IF(EN7="-","【-】","【"&amp;SUBSTITUTE(TEXT(EN7,"#,##0.00"),"-","△")&amp;"】"))</f>
        <v>【0.65】</v>
      </c>
    </row>
    <row r="7" spans="1:144" s="23" customFormat="1" x14ac:dyDescent="0.2">
      <c r="A7" s="15"/>
      <c r="B7" s="24">
        <v>2022</v>
      </c>
      <c r="C7" s="24">
        <v>104213</v>
      </c>
      <c r="D7" s="24">
        <v>46</v>
      </c>
      <c r="E7" s="24">
        <v>1</v>
      </c>
      <c r="F7" s="24">
        <v>0</v>
      </c>
      <c r="G7" s="24">
        <v>5</v>
      </c>
      <c r="H7" s="24" t="s">
        <v>93</v>
      </c>
      <c r="I7" s="24" t="s">
        <v>94</v>
      </c>
      <c r="J7" s="24" t="s">
        <v>95</v>
      </c>
      <c r="K7" s="24" t="s">
        <v>96</v>
      </c>
      <c r="L7" s="24" t="s">
        <v>97</v>
      </c>
      <c r="M7" s="24" t="s">
        <v>98</v>
      </c>
      <c r="N7" s="25" t="s">
        <v>99</v>
      </c>
      <c r="O7" s="25">
        <v>88.7</v>
      </c>
      <c r="P7" s="25">
        <v>17.52</v>
      </c>
      <c r="Q7" s="25">
        <v>3074</v>
      </c>
      <c r="R7" s="25">
        <v>14938</v>
      </c>
      <c r="S7" s="25">
        <v>439.28</v>
      </c>
      <c r="T7" s="25">
        <v>34.01</v>
      </c>
      <c r="U7" s="25">
        <v>2585</v>
      </c>
      <c r="V7" s="25">
        <v>13.9</v>
      </c>
      <c r="W7" s="25">
        <v>185.97</v>
      </c>
      <c r="X7" s="25">
        <v>109.36</v>
      </c>
      <c r="Y7" s="25">
        <v>105.15</v>
      </c>
      <c r="Z7" s="25">
        <v>94.47</v>
      </c>
      <c r="AA7" s="25">
        <v>99.11</v>
      </c>
      <c r="AB7" s="25">
        <v>105.92</v>
      </c>
      <c r="AC7" s="25">
        <v>109.77</v>
      </c>
      <c r="AD7" s="25">
        <v>105.45</v>
      </c>
      <c r="AE7" s="25">
        <v>103.82</v>
      </c>
      <c r="AF7" s="25">
        <v>105.75</v>
      </c>
      <c r="AG7" s="25">
        <v>105.52</v>
      </c>
      <c r="AH7" s="25">
        <v>104.96</v>
      </c>
      <c r="AI7" s="25">
        <v>0</v>
      </c>
      <c r="AJ7" s="25">
        <v>0</v>
      </c>
      <c r="AK7" s="25">
        <v>0</v>
      </c>
      <c r="AL7" s="25">
        <v>0</v>
      </c>
      <c r="AM7" s="25">
        <v>0</v>
      </c>
      <c r="AN7" s="25">
        <v>4.96</v>
      </c>
      <c r="AO7" s="25">
        <v>29.38</v>
      </c>
      <c r="AP7" s="25">
        <v>31.54</v>
      </c>
      <c r="AQ7" s="25">
        <v>31.15</v>
      </c>
      <c r="AR7" s="25">
        <v>30.01</v>
      </c>
      <c r="AS7" s="25">
        <v>30.67</v>
      </c>
      <c r="AT7" s="25">
        <v>596.77</v>
      </c>
      <c r="AU7" s="25">
        <v>567.86</v>
      </c>
      <c r="AV7" s="25">
        <v>443.64</v>
      </c>
      <c r="AW7" s="25">
        <v>509.65</v>
      </c>
      <c r="AX7" s="25">
        <v>523.38</v>
      </c>
      <c r="AY7" s="25">
        <v>563.05999999999995</v>
      </c>
      <c r="AZ7" s="25">
        <v>413.82</v>
      </c>
      <c r="BA7" s="25">
        <v>302.22000000000003</v>
      </c>
      <c r="BB7" s="25">
        <v>263.45</v>
      </c>
      <c r="BC7" s="25">
        <v>249.43</v>
      </c>
      <c r="BD7" s="25">
        <v>195.24</v>
      </c>
      <c r="BE7" s="25">
        <v>328.49</v>
      </c>
      <c r="BF7" s="25">
        <v>295.36</v>
      </c>
      <c r="BG7" s="25">
        <v>290.45</v>
      </c>
      <c r="BH7" s="25">
        <v>237.57</v>
      </c>
      <c r="BI7" s="25">
        <v>189.33</v>
      </c>
      <c r="BJ7" s="25">
        <v>651.9</v>
      </c>
      <c r="BK7" s="25">
        <v>698.55</v>
      </c>
      <c r="BL7" s="25">
        <v>970.36</v>
      </c>
      <c r="BM7" s="25">
        <v>940.22</v>
      </c>
      <c r="BN7" s="25">
        <v>922.05</v>
      </c>
      <c r="BO7" s="25">
        <v>1090.93</v>
      </c>
      <c r="BP7" s="25">
        <v>102.04</v>
      </c>
      <c r="BQ7" s="25">
        <v>97.43</v>
      </c>
      <c r="BR7" s="25">
        <v>83.47</v>
      </c>
      <c r="BS7" s="25">
        <v>92.33</v>
      </c>
      <c r="BT7" s="25">
        <v>98.53</v>
      </c>
      <c r="BU7" s="25">
        <v>75.28</v>
      </c>
      <c r="BV7" s="25">
        <v>73.7</v>
      </c>
      <c r="BW7" s="25">
        <v>64.52</v>
      </c>
      <c r="BX7" s="25">
        <v>66.8</v>
      </c>
      <c r="BY7" s="25">
        <v>64.39</v>
      </c>
      <c r="BZ7" s="25">
        <v>58.61</v>
      </c>
      <c r="CA7" s="25">
        <v>160.63999999999999</v>
      </c>
      <c r="CB7" s="25">
        <v>168.52</v>
      </c>
      <c r="CC7" s="25">
        <v>189.96</v>
      </c>
      <c r="CD7" s="25">
        <v>177.86</v>
      </c>
      <c r="CE7" s="25">
        <v>164.25</v>
      </c>
      <c r="CF7" s="25">
        <v>255.35</v>
      </c>
      <c r="CG7" s="25">
        <v>261.02</v>
      </c>
      <c r="CH7" s="25">
        <v>270.68</v>
      </c>
      <c r="CI7" s="25">
        <v>268.88</v>
      </c>
      <c r="CJ7" s="25">
        <v>258.89999999999998</v>
      </c>
      <c r="CK7" s="25">
        <v>274.97000000000003</v>
      </c>
      <c r="CL7" s="25">
        <v>43.58</v>
      </c>
      <c r="CM7" s="25">
        <v>40.86</v>
      </c>
      <c r="CN7" s="25">
        <v>36.83</v>
      </c>
      <c r="CO7" s="25">
        <v>39.549999999999997</v>
      </c>
      <c r="CP7" s="25">
        <v>40.340000000000003</v>
      </c>
      <c r="CQ7" s="25">
        <v>45.73</v>
      </c>
      <c r="CR7" s="25">
        <v>49.01</v>
      </c>
      <c r="CS7" s="25">
        <v>48.86</v>
      </c>
      <c r="CT7" s="25">
        <v>49</v>
      </c>
      <c r="CU7" s="25">
        <v>50.07</v>
      </c>
      <c r="CV7" s="25">
        <v>52.36</v>
      </c>
      <c r="CW7" s="25">
        <v>79.95</v>
      </c>
      <c r="CX7" s="25">
        <v>83.79</v>
      </c>
      <c r="CY7" s="25">
        <v>84</v>
      </c>
      <c r="CZ7" s="25">
        <v>78.94</v>
      </c>
      <c r="DA7" s="25">
        <v>83.97</v>
      </c>
      <c r="DB7" s="25">
        <v>80.25</v>
      </c>
      <c r="DC7" s="25">
        <v>76.569999999999993</v>
      </c>
      <c r="DD7" s="25">
        <v>76.48</v>
      </c>
      <c r="DE7" s="25">
        <v>75.64</v>
      </c>
      <c r="DF7" s="25">
        <v>75.7</v>
      </c>
      <c r="DG7" s="25">
        <v>73.88</v>
      </c>
      <c r="DH7" s="25">
        <v>60.2</v>
      </c>
      <c r="DI7" s="25">
        <v>60.84</v>
      </c>
      <c r="DJ7" s="25">
        <v>61.16</v>
      </c>
      <c r="DK7" s="25">
        <v>61.57</v>
      </c>
      <c r="DL7" s="25">
        <v>61.84</v>
      </c>
      <c r="DM7" s="25">
        <v>46.28</v>
      </c>
      <c r="DN7" s="25">
        <v>49.34</v>
      </c>
      <c r="DO7" s="25">
        <v>39.409999999999997</v>
      </c>
      <c r="DP7" s="25">
        <v>41.18</v>
      </c>
      <c r="DQ7" s="25">
        <v>42.98</v>
      </c>
      <c r="DR7" s="25">
        <v>39.299999999999997</v>
      </c>
      <c r="DS7" s="25">
        <v>10.62</v>
      </c>
      <c r="DT7" s="25">
        <v>17.64</v>
      </c>
      <c r="DU7" s="25">
        <v>36.950000000000003</v>
      </c>
      <c r="DV7" s="25">
        <v>35.950000000000003</v>
      </c>
      <c r="DW7" s="25">
        <v>38.89</v>
      </c>
      <c r="DX7" s="25">
        <v>18.03</v>
      </c>
      <c r="DY7" s="25">
        <v>22.75</v>
      </c>
      <c r="DZ7" s="25">
        <v>20.97</v>
      </c>
      <c r="EA7" s="25">
        <v>21.65</v>
      </c>
      <c r="EB7" s="25">
        <v>23.24</v>
      </c>
      <c r="EC7" s="25">
        <v>18.760000000000002</v>
      </c>
      <c r="ED7" s="25">
        <v>0.99</v>
      </c>
      <c r="EE7" s="25">
        <v>1.23</v>
      </c>
      <c r="EF7" s="25">
        <v>2.25</v>
      </c>
      <c r="EG7" s="25">
        <v>1.1100000000000001</v>
      </c>
      <c r="EH7" s="25">
        <v>1.45</v>
      </c>
      <c r="EI7" s="25">
        <v>0.46</v>
      </c>
      <c r="EJ7" s="25">
        <v>0.43</v>
      </c>
      <c r="EK7" s="25">
        <v>1.1499999999999999</v>
      </c>
      <c r="EL7" s="25">
        <v>0.28999999999999998</v>
      </c>
      <c r="EM7" s="25">
        <v>0.39</v>
      </c>
      <c r="EN7" s="25">
        <v>0.65</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2024-01-31T02:41:12Z</cp:lastPrinted>
  <dcterms:created xsi:type="dcterms:W3CDTF">2023-12-05T00:50:52Z</dcterms:created>
  <dcterms:modified xsi:type="dcterms:W3CDTF">2024-01-31T02:41:51Z</dcterms:modified>
  <cp:category/>
</cp:coreProperties>
</file>