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R:\05水道課\02業務係\経営比較分析（町ＨＰ掲載）\R04年度\【経営比較分析表】上水\R4年度\"/>
    </mc:Choice>
  </mc:AlternateContent>
  <xr:revisionPtr revIDLastSave="0" documentId="13_ncr:1_{D2048D65-C244-4693-ADC2-631737E53FBF}" xr6:coauthVersionLast="36" xr6:coauthVersionMax="36" xr10:uidLastSave="{00000000-0000-0000-0000-000000000000}"/>
  <workbookProtection workbookAlgorithmName="SHA-512" workbookHashValue="/EEW6XMa7xiTgt8zvYGrXgAVV0KN771ZcZ8HftSZ93D1pBHspCaaSpbY76vnD4SSSHz39bFAQrqZmdQPNwI8mA==" workbookSaltValue="Uy1jItrS61oReLlN9/2YCg==" workbookSpinCount="100000" lockStructure="1"/>
  <bookViews>
    <workbookView xWindow="0" yWindow="0" windowWidth="20490" windowHeight="75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<sst xmlns="http://schemas.openxmlformats.org/spreadsheetml/2006/main" count="228" uniqueCount="113">
  <si>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</si>
  <si>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</si>
  <si>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</si>
  <si>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</si>
  <si>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</si>
  <si>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</si>
  <si>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</si>
  <si>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</si>
  <si>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</si>
  <si>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</si>
  <si>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</si>
  <si>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</si>
  <si>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</si>
  <si>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</si>
  <si>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</si>
  <si>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</si>
  <si>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</si>
  <si>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</si>
  <si>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</si>
  <si>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</si>
  <si>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</si>
  <si>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</si>
  <si>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</si>
  <si>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</si>
  <si>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</si>
  <si>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</si>
  <si>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</si>
  <si>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</si>
  <si>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</si>
  <si>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</si>
  <si>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</si>
  <si>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</si>
  <si>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</si>
  <si>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</si>
  <si>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</si>
  <si>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</si>
  <si>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</si>
  <si>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</si>
  <si>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</si>
  <si>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</si>
  <si>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</si>
  <si>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</si>
  <si>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</si>
  <si>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</si>
  <si>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</si>
  <si>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</si>
  <si>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</si>
  <si>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</si>
  <si>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</si>
  <si>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</si>
  <si>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</si>
  <si>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</si>
  <si>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</si>
  <si>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</si>
  <si>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</si>
  <si>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</si>
  <si>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</si>
  <si>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</si>
  <si>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</si>
  <si>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</si>
  <si>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</si>
  <si>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</si>
  <si>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</si>
  <si>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</si>
  <si>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</si>
  <si>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</si>
  <si>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</si>
  <si>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</si>
  <si>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</si>
  <si>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</si>
  <si>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</si>
  <si>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</si>
  <si>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</si>
  <si>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</si>
  <si>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</si>
  <si>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</si>
  <si>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</si>
  <si>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</si>
  <si>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</si>
  <si>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</si>
  <si>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</si>
  <si>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</si>
  <si>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</si>
  <si>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</si>
  <si>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</si>
  <si>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</si>
  <si>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</si>
  <si>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</si>
  <si>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</si>
  <si>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</si>
  <si>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</si>
  <si>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</si>
  <si>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</si>
  <si>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</si>
  <si>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</si>
  <si>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</si>
  <si>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</si>
  <si>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</si>
  <si>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</si>
  <si>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</si>
  <si>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</si>
  <si>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</si>
  <si>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</si>
  <si>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</si>
  <si>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</si>
  <si>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</si>
  <si>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</si>
  <si>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</si>
  <si>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</si>
  <si>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</si>
  <si>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令和３年度までに白倉浄水場等の高額な償却資産を取得し、以前に建設された償却資産を除却したため、令和３年度から大幅に減少している。老朽化した配水管などの更新工事を進めているが、償却対象の固定資産以上に減価償却が進んでいるため前年度と比較して増加となっている。
②老朽化した管路から毎年計画的に更新作業を進めており、数値の上昇が比較的低く抑えられている。
③県が行う道路改良工事に合わせた配水管布設替工事や、老朽管更新工事等を実施したため管路更新率が増加した。</t>
    <rPh sb="1" eb="3">
      <t>レイワ</t>
    </rPh>
    <rPh sb="4" eb="6">
      <t>ネンド</t>
    </rPh>
    <rPh sb="9" eb="11">
      <t>シラクラ</t>
    </rPh>
    <rPh sb="11" eb="14">
      <t>ジョウスイジョウ</t>
    </rPh>
    <rPh sb="14" eb="15">
      <t>トウ</t>
    </rPh>
    <rPh sb="16" eb="18">
      <t>コウガク</t>
    </rPh>
    <rPh sb="19" eb="21">
      <t>ショウキャク</t>
    </rPh>
    <rPh sb="21" eb="23">
      <t>シサン</t>
    </rPh>
    <rPh sb="24" eb="26">
      <t>シュトク</t>
    </rPh>
    <rPh sb="28" eb="30">
      <t>イゼン</t>
    </rPh>
    <rPh sb="31" eb="33">
      <t>ケンセツ</t>
    </rPh>
    <rPh sb="36" eb="38">
      <t>ショウキャク</t>
    </rPh>
    <rPh sb="38" eb="40">
      <t>シサン</t>
    </rPh>
    <rPh sb="41" eb="43">
      <t>ジョキャク</t>
    </rPh>
    <rPh sb="48" eb="50">
      <t>レイワ</t>
    </rPh>
    <rPh sb="51" eb="53">
      <t>ネンド</t>
    </rPh>
    <rPh sb="55" eb="57">
      <t>オオハバ</t>
    </rPh>
    <rPh sb="58" eb="60">
      <t>ゲンショウ</t>
    </rPh>
    <rPh sb="65" eb="68">
      <t>ロウキュウカ</t>
    </rPh>
    <rPh sb="70" eb="73">
      <t>ハイスイカン</t>
    </rPh>
    <rPh sb="76" eb="78">
      <t>コウシン</t>
    </rPh>
    <rPh sb="78" eb="80">
      <t>コウジ</t>
    </rPh>
    <rPh sb="81" eb="82">
      <t>スス</t>
    </rPh>
    <rPh sb="88" eb="90">
      <t>ショウキャク</t>
    </rPh>
    <rPh sb="90" eb="92">
      <t>タイショウ</t>
    </rPh>
    <rPh sb="93" eb="95">
      <t>コテイ</t>
    </rPh>
    <rPh sb="95" eb="97">
      <t>シサン</t>
    </rPh>
    <rPh sb="97" eb="99">
      <t>イジョウ</t>
    </rPh>
    <rPh sb="100" eb="102">
      <t>ゲンカ</t>
    </rPh>
    <rPh sb="102" eb="104">
      <t>ショウキャク</t>
    </rPh>
    <rPh sb="105" eb="106">
      <t>スス</t>
    </rPh>
    <rPh sb="112" eb="115">
      <t>ゼンネンド</t>
    </rPh>
    <rPh sb="116" eb="118">
      <t>ヒカク</t>
    </rPh>
    <rPh sb="120" eb="122">
      <t>ゾウカ</t>
    </rPh>
    <rPh sb="189" eb="190">
      <t>_x0000_</t>
    </rPh>
    <rPh sb="193" eb="196">
      <t>_x0001__x0003__x0006__x0006__x0003__x000C_</t>
    </rPh>
    <rPh sb="196" eb="198">
      <t>_x000C__x0002__x0010_</t>
    </rPh>
    <rPh sb="198" eb="199">
      <t>_x000E_</t>
    </rPh>
    <rPh sb="203" eb="205">
      <t>_x0002__x0013__x0011__x0001__x0015_</t>
    </rPh>
    <rPh sb="205" eb="206">
      <t>_x001A__x0002_</t>
    </rPh>
    <rPh sb="206" eb="208">
      <t xml:space="preserve">_x001B__x001C__x0002_ </t>
    </rPh>
    <rPh sb="208" eb="210">
      <t>_x001F__x0002_#</t>
    </rPh>
    <rPh sb="210" eb="211">
      <t>!_x0002_</t>
    </rPh>
    <rPh sb="212" eb="214">
      <t>&amp;#_x0002_</t>
    </rPh>
    <rPh sb="218" eb="220">
      <t>*&amp;_x0002_</t>
    </rPh>
    <rPh sb="220" eb="222">
      <t>-(_x0002_3</t>
    </rPh>
    <rPh sb="222" eb="223">
      <t>+_x0001_</t>
    </rPh>
    <rPh sb="224" eb="226">
      <t/>
    </rPh>
    <phoneticPr fontId="4"/>
  </si>
  <si>
    <t>　令和４年度においては工場による料金収入が増加したことから営業収入は増加となった。しかしながら、少子高齢化に伴う人口減少や節水志向から給水人口は減少していくことが予想される。
　また、老朽化した施設・管路の改修や老朽管更新による費用の増加が見込まれることから、更新すべきところを的確に把握し、計画的に改良・改修工事を実施していく必要がある。
　今後、より厳しい経営状況になることが考えられ、維持管理費等の経費削減に努めつつ、経営の健全化・効率化を図り、水道料金の引き上げを視野に入れながら経営改善を進めていきたい。</t>
    <rPh sb="1" eb="3">
      <t>レイワ</t>
    </rPh>
    <rPh sb="4" eb="6">
      <t>ネンド</t>
    </rPh>
    <rPh sb="11" eb="13">
      <t>コウジョウ</t>
    </rPh>
    <rPh sb="16" eb="18">
      <t>リョウキン</t>
    </rPh>
    <rPh sb="18" eb="20">
      <t>シュウニュウ</t>
    </rPh>
    <rPh sb="21" eb="23">
      <t>ゾウカ</t>
    </rPh>
    <rPh sb="29" eb="31">
      <t>エイギョウ</t>
    </rPh>
    <rPh sb="31" eb="33">
      <t>シュウニュウ</t>
    </rPh>
    <rPh sb="34" eb="36">
      <t>ゾウカ</t>
    </rPh>
    <rPh sb="67" eb="69">
      <t>キュウスイ</t>
    </rPh>
    <rPh sb="69" eb="71">
      <t>ジンコウ</t>
    </rPh>
    <rPh sb="72" eb="74">
      <t>ゲンショウ</t>
    </rPh>
    <rPh sb="81" eb="83">
      <t>ヨソウ</t>
    </rPh>
    <rPh sb="92" eb="95">
      <t>ロウキュウカ</t>
    </rPh>
    <rPh sb="97" eb="99">
      <t>シセツ</t>
    </rPh>
    <rPh sb="100" eb="102">
      <t>カンロ</t>
    </rPh>
    <rPh sb="103" eb="105">
      <t>カイシュウ</t>
    </rPh>
    <rPh sb="106" eb="108">
      <t>ロウキュウ</t>
    </rPh>
    <rPh sb="108" eb="109">
      <t>カン</t>
    </rPh>
    <rPh sb="109" eb="111">
      <t>コウシン</t>
    </rPh>
    <rPh sb="114" eb="116">
      <t>ヒヨウ</t>
    </rPh>
    <rPh sb="117" eb="119">
      <t>ゾウカ</t>
    </rPh>
    <rPh sb="120" eb="122">
      <t>ミコ</t>
    </rPh>
    <rPh sb="130" eb="132">
      <t>コウシン</t>
    </rPh>
    <rPh sb="139" eb="141">
      <t>テキカク</t>
    </rPh>
    <rPh sb="142" eb="144">
      <t>ハアク</t>
    </rPh>
    <rPh sb="146" eb="149">
      <t>ケイカクテキ</t>
    </rPh>
    <rPh sb="150" eb="152">
      <t>カイリョウ</t>
    </rPh>
    <rPh sb="153" eb="155">
      <t>カイシュウ</t>
    </rPh>
    <rPh sb="155" eb="157">
      <t>コウジ</t>
    </rPh>
    <rPh sb="158" eb="160">
      <t>ジッシ</t>
    </rPh>
    <rPh sb="164" eb="166">
      <t>ヒツヨウ</t>
    </rPh>
    <rPh sb="172" eb="174">
      <t>コンゴ</t>
    </rPh>
    <rPh sb="177" eb="178">
      <t>キビ</t>
    </rPh>
    <rPh sb="180" eb="182">
      <t>ケイエイ</t>
    </rPh>
    <rPh sb="182" eb="184">
      <t>ジョウキョウ</t>
    </rPh>
    <rPh sb="190" eb="191">
      <t>カンガ</t>
    </rPh>
    <rPh sb="195" eb="197">
      <t>イジ</t>
    </rPh>
    <rPh sb="197" eb="199">
      <t>カンリ</t>
    </rPh>
    <rPh sb="199" eb="200">
      <t>ヒ</t>
    </rPh>
    <rPh sb="200" eb="201">
      <t>トウ</t>
    </rPh>
    <rPh sb="202" eb="204">
      <t>ケイヒ</t>
    </rPh>
    <rPh sb="204" eb="206">
      <t>サクゲン</t>
    </rPh>
    <rPh sb="207" eb="208">
      <t>ツト</t>
    </rPh>
    <rPh sb="212" eb="214">
      <t>ケイエイ</t>
    </rPh>
    <rPh sb="215" eb="218">
      <t>ケンゼンカ</t>
    </rPh>
    <rPh sb="219" eb="222">
      <t>コウリツカ</t>
    </rPh>
    <rPh sb="223" eb="224">
      <t>ハカ</t>
    </rPh>
    <rPh sb="226" eb="228">
      <t>スイドウ</t>
    </rPh>
    <rPh sb="228" eb="230">
      <t>リョウキン</t>
    </rPh>
    <rPh sb="231" eb="232">
      <t>ヒ</t>
    </rPh>
    <rPh sb="233" eb="234">
      <t>ア</t>
    </rPh>
    <rPh sb="236" eb="238">
      <t>シヤ</t>
    </rPh>
    <rPh sb="239" eb="240">
      <t>イ</t>
    </rPh>
    <rPh sb="244" eb="246">
      <t>ケイエイ</t>
    </rPh>
    <rPh sb="246" eb="248">
      <t>カイゼン</t>
    </rPh>
    <rPh sb="249" eb="250">
      <t>スス</t>
    </rPh>
    <phoneticPr fontId="4"/>
  </si>
  <si>
    <t>①漏水調査・修理により漏水が減少したことで有収率が向上し、工場などによる給水収益が増加したため経常収支比率も増加となった。
②－
③企業債償還金等は令和３年度と比較して大きな増減はなく、多額投資による現金預金の減少により流動資産が減少したため数値が下降した。
④多額の企業債借入もなかったため、企業債の残高においては数値が減少した。
⑤減価償却費や修繕費等の減少による営業費用の減少と、給水収益が増加したため数値が上昇した。
⑥年間総有収水量が増加し、減価償却費、修繕費などの営業費用が減少したため数値が上昇した。
⑦年間総配水量が増加したため、令和３年度と比較して本数値も微増した。
⑧毎年計画的に漏水調査・修繕をおこない、年間総配水量、総有収水量ともに増加したため、数値も上昇した。</t>
    <rPh sb="1" eb="3">
      <t>ロウスイ</t>
    </rPh>
    <rPh sb="3" eb="5">
      <t>チョウサ</t>
    </rPh>
    <rPh sb="6" eb="8">
      <t>シュウリ</t>
    </rPh>
    <rPh sb="11" eb="13">
      <t>ロウスイ</t>
    </rPh>
    <rPh sb="14" eb="16">
      <t>ゲンショウ</t>
    </rPh>
    <rPh sb="21" eb="24">
      <t>ユウシュウリツ</t>
    </rPh>
    <rPh sb="25" eb="27">
      <t>コウジョウ</t>
    </rPh>
    <rPh sb="29" eb="31">
      <t>コウジョウ</t>
    </rPh>
    <rPh sb="36" eb="38">
      <t>キュウスイ</t>
    </rPh>
    <rPh sb="38" eb="40">
      <t>シュウエキ</t>
    </rPh>
    <rPh sb="41" eb="43">
      <t>ゾウカ</t>
    </rPh>
    <rPh sb="47" eb="49">
      <t>ケイジョウ</t>
    </rPh>
    <rPh sb="49" eb="51">
      <t>シュウシ</t>
    </rPh>
    <rPh sb="51" eb="53">
      <t>ヒリツ</t>
    </rPh>
    <rPh sb="54" eb="56">
      <t>ゾウカ</t>
    </rPh>
    <rPh sb="66" eb="68">
      <t>キギョウ</t>
    </rPh>
    <rPh sb="68" eb="69">
      <t>サイ</t>
    </rPh>
    <rPh sb="69" eb="71">
      <t>ショウカン</t>
    </rPh>
    <rPh sb="71" eb="72">
      <t>キン</t>
    </rPh>
    <rPh sb="72" eb="73">
      <t>トウ</t>
    </rPh>
    <rPh sb="74" eb="76">
      <t>レイワ</t>
    </rPh>
    <rPh sb="77" eb="79">
      <t>ネンド</t>
    </rPh>
    <rPh sb="80" eb="82">
      <t>ヒカク</t>
    </rPh>
    <rPh sb="84" eb="85">
      <t>オオ</t>
    </rPh>
    <rPh sb="87" eb="89">
      <t>ゾウゲン</t>
    </rPh>
    <rPh sb="93" eb="95">
      <t>タガク</t>
    </rPh>
    <rPh sb="95" eb="97">
      <t>トウシ</t>
    </rPh>
    <rPh sb="100" eb="102">
      <t>ゲンキン</t>
    </rPh>
    <rPh sb="105" eb="107">
      <t>ゲンショウ</t>
    </rPh>
    <rPh sb="131" eb="133">
      <t>タガク</t>
    </rPh>
    <rPh sb="134" eb="136">
      <t>キギョウ</t>
    </rPh>
    <rPh sb="136" eb="137">
      <t>サイ</t>
    </rPh>
    <rPh sb="137" eb="139">
      <t>カリイレ</t>
    </rPh>
    <rPh sb="147" eb="149">
      <t>キギョウ</t>
    </rPh>
    <rPh sb="149" eb="150">
      <t>サイ</t>
    </rPh>
    <rPh sb="151" eb="153">
      <t>ザンダカ</t>
    </rPh>
    <rPh sb="158" eb="160">
      <t>スウチ</t>
    </rPh>
    <rPh sb="161" eb="163">
      <t>ゲンショウ</t>
    </rPh>
    <rPh sb="204" eb="206">
      <t>スウチ</t>
    </rPh>
    <rPh sb="214" eb="216">
      <t>ネンカン</t>
    </rPh>
    <rPh sb="216" eb="217">
      <t>ソウ</t>
    </rPh>
    <rPh sb="217" eb="219">
      <t>ユウシュウ</t>
    </rPh>
    <rPh sb="219" eb="221">
      <t>スイリョウ</t>
    </rPh>
    <rPh sb="222" eb="224">
      <t>ゾウカ</t>
    </rPh>
    <rPh sb="226" eb="228">
      <t>ゲンカ</t>
    </rPh>
    <rPh sb="228" eb="230">
      <t>ショウキャク</t>
    </rPh>
    <rPh sb="230" eb="231">
      <t>ヒ</t>
    </rPh>
    <rPh sb="232" eb="235">
      <t>シュウゼンヒ</t>
    </rPh>
    <rPh sb="238" eb="240">
      <t>エイギョウ</t>
    </rPh>
    <rPh sb="240" eb="242">
      <t>ヒヨウ</t>
    </rPh>
    <rPh sb="243" eb="245">
      <t>ゲンショウ</t>
    </rPh>
    <rPh sb="249" eb="251">
      <t>スウチ</t>
    </rPh>
    <rPh sb="252" eb="254">
      <t>ジョウショウ</t>
    </rPh>
    <rPh sb="259" eb="261">
      <t>ネンカン</t>
    </rPh>
    <rPh sb="262" eb="264">
      <t>ハイスイ</t>
    </rPh>
    <rPh sb="266" eb="268">
      <t>ゾウカ</t>
    </rPh>
    <rPh sb="279" eb="281">
      <t>ヒカク</t>
    </rPh>
    <rPh sb="283" eb="285">
      <t>ホンスウ</t>
    </rPh>
    <rPh sb="285" eb="286">
      <t>チ</t>
    </rPh>
    <rPh sb="287" eb="289">
      <t>ビゾウ</t>
    </rPh>
    <rPh sb="294" eb="296">
      <t>マイトシ</t>
    </rPh>
    <rPh sb="296" eb="299">
      <t>ケイカクテキ</t>
    </rPh>
    <rPh sb="300" eb="302">
      <t>ロウスイ</t>
    </rPh>
    <rPh sb="302" eb="304">
      <t>チョウサ</t>
    </rPh>
    <rPh sb="305" eb="307">
      <t>シュウゼン</t>
    </rPh>
    <rPh sb="313" eb="315">
      <t>ネンカン</t>
    </rPh>
    <rPh sb="315" eb="316">
      <t>ソウ</t>
    </rPh>
    <rPh sb="316" eb="318">
      <t>ハイスイ</t>
    </rPh>
    <rPh sb="318" eb="319">
      <t>リョウ</t>
    </rPh>
    <rPh sb="320" eb="321">
      <t>ソウ</t>
    </rPh>
    <rPh sb="321" eb="323">
      <t>ユウシュウ</t>
    </rPh>
    <rPh sb="323" eb="325">
      <t>スイリョウ</t>
    </rPh>
    <rPh sb="328" eb="330">
      <t>ゾウカ</t>
    </rPh>
    <rPh sb="335" eb="337">
      <t>スウチ</t>
    </rPh>
    <rPh sb="338" eb="340">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</si>
</sst>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0.65</c:v>
                </c:pt>
                <c:pt idx="1">
                  <c:v>0.57999999999999996</c:v>
                </c:pt>
                <c:pt idx="2">
                  <c:v>0.7</c:v>
                </c:pt>
                <c:pt idx="3">
                  <c:v>0.11</c:v>
                </c:pt>
                <c:pt idx="4">
                  <c:v>0.46</c:v>
                </c:pt>
              </c:numCache>
            </c:numRef>
          </c:val>
          <c:extLst>
            <c:ext xmlns:c16="http://schemas.microsoft.com/office/drawing/2014/chart" uri="{C3380CC4-5D6E-409C-BE32-E72D297353CC}">
              <c16:uniqueId val="{00000000-6CE9-435A-B893-8BBD6879E6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6CE9-435A-B893-8BBD6879E6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74.260000000000005</c:v>
                </c:pt>
                <c:pt idx="1">
                  <c:v>81.22</c:v>
                </c:pt>
                <c:pt idx="2">
                  <c:v>81.209999999999994</c:v>
                </c:pt>
                <c:pt idx="3">
                  <c:v>76.84</c:v>
                </c:pt>
                <c:pt idx="4">
                  <c:v>77.61</c:v>
                </c:pt>
              </c:numCache>
            </c:numRef>
          </c:val>
          <c:extLst>
            <c:ext xmlns:c16="http://schemas.microsoft.com/office/drawing/2014/chart" uri="{C3380CC4-5D6E-409C-BE32-E72D297353CC}">
              <c16:uniqueId val="{00000000-B990-4150-97D6-EE9B15FF8B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B990-4150-97D6-EE9B15FF8B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86.02</c:v>
                </c:pt>
                <c:pt idx="1">
                  <c:v>77.5</c:v>
                </c:pt>
                <c:pt idx="2">
                  <c:v>77.38</c:v>
                </c:pt>
                <c:pt idx="3">
                  <c:v>81.52</c:v>
                </c:pt>
                <c:pt idx="4">
                  <c:v>83.7</c:v>
                </c:pt>
              </c:numCache>
            </c:numRef>
          </c:val>
          <c:extLst>
            <c:ext xmlns:c16="http://schemas.microsoft.com/office/drawing/2014/chart" uri="{C3380CC4-5D6E-409C-BE32-E72D297353CC}">
              <c16:uniqueId val="{00000000-E456-44E1-9073-15DAE9B0E3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E456-44E1-9073-15DAE9B0E3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110.9</c:v>
                </c:pt>
                <c:pt idx="1">
                  <c:v>108.74</c:v>
                </c:pt>
                <c:pt idx="2">
                  <c:v>114.6</c:v>
                </c:pt>
                <c:pt idx="3">
                  <c:v>101.1</c:v>
                </c:pt>
                <c:pt idx="4">
                  <c:v>116.51</c:v>
                </c:pt>
              </c:numCache>
            </c:numRef>
          </c:val>
          <c:extLst>
            <c:ext xmlns:c16="http://schemas.microsoft.com/office/drawing/2014/chart" uri="{C3380CC4-5D6E-409C-BE32-E72D297353CC}">
              <c16:uniqueId val="{00000000-1D5F-4DDB-9680-B48460069B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1D5F-4DDB-9680-B48460069B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50.15</c:v>
                </c:pt>
                <c:pt idx="1">
                  <c:v>52</c:v>
                </c:pt>
                <c:pt idx="2">
                  <c:v>52.78</c:v>
                </c:pt>
                <c:pt idx="3">
                  <c:v>47.04</c:v>
                </c:pt>
                <c:pt idx="4">
                  <c:v>47.81</c:v>
                </c:pt>
              </c:numCache>
            </c:numRef>
          </c:val>
          <c:extLst>
            <c:ext xmlns:c16="http://schemas.microsoft.com/office/drawing/2014/chart" uri="{C3380CC4-5D6E-409C-BE32-E72D297353CC}">
              <c16:uniqueId val="{00000000-3209-4E50-B8E5-1A16EBA551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3209-4E50-B8E5-1A16EBA551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0.31</c:v>
                </c:pt>
                <c:pt idx="1">
                  <c:v>1.1200000000000001</c:v>
                </c:pt>
                <c:pt idx="2">
                  <c:v>1.1100000000000001</c:v>
                </c:pt>
                <c:pt idx="3">
                  <c:v>1.28</c:v>
                </c:pt>
                <c:pt idx="4">
                  <c:v>2.08</c:v>
                </c:pt>
              </c:numCache>
            </c:numRef>
          </c:val>
          <c:extLst>
            <c:ext xmlns:c16="http://schemas.microsoft.com/office/drawing/2014/chart" uri="{C3380CC4-5D6E-409C-BE32-E72D297353CC}">
              <c16:uniqueId val="{00000000-EBCB-447D-A3EF-470BCF2659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EBCB-447D-A3EF-470BCF2659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BD-418D-BF9C-A23E114D72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BBBD-418D-BF9C-A23E114D72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757.65</c:v>
                </c:pt>
                <c:pt idx="1">
                  <c:v>595.78</c:v>
                </c:pt>
                <c:pt idx="2">
                  <c:v>560.65</c:v>
                </c:pt>
                <c:pt idx="3">
                  <c:v>653.16999999999996</c:v>
                </c:pt>
                <c:pt idx="4">
                  <c:v>442.45</c:v>
                </c:pt>
              </c:numCache>
            </c:numRef>
          </c:val>
          <c:extLst>
            <c:ext xmlns:c16="http://schemas.microsoft.com/office/drawing/2014/chart" uri="{C3380CC4-5D6E-409C-BE32-E72D297353CC}">
              <c16:uniqueId val="{00000000-6B19-40F2-996D-8FEC656084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6B19-40F2-996D-8FEC656084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464.64</c:v>
                </c:pt>
                <c:pt idx="1">
                  <c:v>444.79</c:v>
                </c:pt>
                <c:pt idx="2">
                  <c:v>600.91</c:v>
                </c:pt>
                <c:pt idx="3">
                  <c:v>751.22</c:v>
                </c:pt>
                <c:pt idx="4">
                  <c:v>745.5</c:v>
                </c:pt>
              </c:numCache>
            </c:numRef>
          </c:val>
          <c:extLst>
            <c:ext xmlns:c16="http://schemas.microsoft.com/office/drawing/2014/chart" uri="{C3380CC4-5D6E-409C-BE32-E72D297353CC}">
              <c16:uniqueId val="{00000000-EBFE-4CF3-BB66-3BED4F98E0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EBFE-4CF3-BB66-3BED4F98E0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109.5</c:v>
                </c:pt>
                <c:pt idx="1">
                  <c:v>107.37</c:v>
                </c:pt>
                <c:pt idx="2">
                  <c:v>108.61</c:v>
                </c:pt>
                <c:pt idx="3">
                  <c:v>98.73</c:v>
                </c:pt>
                <c:pt idx="4">
                  <c:v>116.9</c:v>
                </c:pt>
              </c:numCache>
            </c:numRef>
          </c:val>
          <c:extLst>
            <c:ext xmlns:c16="http://schemas.microsoft.com/office/drawing/2014/chart" uri="{C3380CC4-5D6E-409C-BE32-E72D297353CC}">
              <c16:uniqueId val="{00000000-44EC-4E2C-8612-9CFE61A284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44EC-4E2C-8612-9CFE61A284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114.6</c:v>
                </c:pt>
                <c:pt idx="1">
                  <c:v>116.73</c:v>
                </c:pt>
                <c:pt idx="2">
                  <c:v>109.22</c:v>
                </c:pt>
                <c:pt idx="3">
                  <c:v>127.3</c:v>
                </c:pt>
                <c:pt idx="4">
                  <c:v>108.53</c:v>
                </c:pt>
              </c:numCache>
            </c:numRef>
          </c:val>
          <c:extLst>
            <c:ext xmlns:c16="http://schemas.microsoft.com/office/drawing/2014/chart" uri="{C3380CC4-5D6E-409C-BE32-E72D297353CC}">
              <c16:uniqueId val="{00000000-0629-41C3-B0F4-43060F4656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0629-41C3-B0F4-43060F4656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群馬県　甘楽町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12601</v>
      </c>
      <c r="AM8" s="45"/>
      <c r="AN8" s="45"/>
      <c r="AO8" s="45"/>
      <c r="AP8" s="45"/>
      <c r="AQ8" s="45"/>
      <c r="AR8" s="45"/>
      <c r="AS8" s="45"/>
      <c r="AT8" s="46">
        <f>データ!$S$6</f>
        <v>58.61</v>
      </c>
      <c r="AU8" s="47"/>
      <c r="AV8" s="47"/>
      <c r="AW8" s="47"/>
      <c r="AX8" s="47"/>
      <c r="AY8" s="47"/>
      <c r="AZ8" s="47"/>
      <c r="BA8" s="47"/>
      <c r="BB8" s="48">
        <f>データ!$T$6</f>
        <v>215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55.89</v>
      </c>
      <c r="J10" s="47"/>
      <c r="K10" s="47"/>
      <c r="L10" s="47"/>
      <c r="M10" s="47"/>
      <c r="N10" s="47"/>
      <c r="O10" s="81"/>
      <c r="P10" s="48">
        <f>データ!$P$6</f>
        <v>99.33</v>
      </c>
      <c r="Q10" s="48"/>
      <c r="R10" s="48"/>
      <c r="S10" s="48"/>
      <c r="T10" s="48"/>
      <c r="U10" s="48"/>
      <c r="V10" s="48"/>
      <c r="W10" s="45">
        <f>データ!$Q$6</f>
        <v>2288</v>
      </c>
      <c r="X10" s="45"/>
      <c r="Y10" s="45"/>
      <c r="Z10" s="45"/>
      <c r="AA10" s="45"/>
      <c r="AB10" s="45"/>
      <c r="AC10" s="45"/>
      <c r="AD10" s="2"/>
      <c r="AE10" s="2"/>
      <c r="AF10" s="2"/>
      <c r="AG10" s="2"/>
      <c r="AH10" s="2"/>
      <c r="AI10" s="2"/>
      <c r="AJ10" s="2"/>
      <c r="AK10" s="2"/>
      <c r="AL10" s="45">
        <f>データ!$U$6</f>
        <v>12452</v>
      </c>
      <c r="AM10" s="45"/>
      <c r="AN10" s="45"/>
      <c r="AO10" s="45"/>
      <c r="AP10" s="45"/>
      <c r="AQ10" s="45"/>
      <c r="AR10" s="45"/>
      <c r="AS10" s="45"/>
      <c r="AT10" s="46">
        <f>データ!$V$6</f>
        <v>21.4</v>
      </c>
      <c r="AU10" s="47"/>
      <c r="AV10" s="47"/>
      <c r="AW10" s="47"/>
      <c r="AX10" s="47"/>
      <c r="AY10" s="47"/>
      <c r="AZ10" s="47"/>
      <c r="BA10" s="47"/>
      <c r="BB10" s="48">
        <f>データ!$W$6</f>
        <v>581.87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Mmv6fUprhvbHhDNY0XCDQ6uVlML5+Q1s7nBKqj7Wk5zy4pdfLf0f8UGd6LeEivSM6wdaAOvdjVXvJGJlmpLQw==" saltValue="8RmQtTLnjL+MQQPdLfRP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103845</v>
      </c>
      <c r="D6" s="20">
        <f t="shared" si="3"/>
        <v>46</v>
      </c>
      <c r="E6" s="20">
        <f t="shared" si="3"/>
        <v>1</v>
      </c>
      <c r="F6" s="20">
        <f t="shared" si="3"/>
        <v>0</v>
      </c>
      <c r="G6" s="20">
        <f t="shared" si="3"/>
        <v>1</v>
      </c>
      <c r="H6" s="20" t="str">
        <f t="shared" si="3"/>
        <v>群馬県　甘楽町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55.89</v>
      </c>
      <c r="P6" s="21">
        <f t="shared" si="3"/>
        <v>99.33</v>
      </c>
      <c r="Q6" s="21">
        <f t="shared" si="3"/>
        <v>2288</v>
      </c>
      <c r="R6" s="21">
        <f t="shared" si="3"/>
        <v>12601</v>
      </c>
      <c r="S6" s="21">
        <f t="shared" si="3"/>
        <v>58.61</v>
      </c>
      <c r="T6" s="21">
        <f t="shared" si="3"/>
        <v>215</v>
      </c>
      <c r="U6" s="21">
        <f t="shared" si="3"/>
        <v>12452</v>
      </c>
      <c r="V6" s="21">
        <f t="shared" si="3"/>
        <v>21.4</v>
      </c>
      <c r="W6" s="21">
        <f t="shared" si="3"/>
        <v>581.87</v>
      </c>
      <c r="X6" s="22">
        <f>IF(X7="",NA(),X7)</f>
        <v>110.9</v>
      </c>
      <c r="Y6" s="22">
        <f t="shared" ref="Y6:AG6" si="4">IF(Y7="",NA(),Y7)</f>
        <v>108.74</v>
      </c>
      <c r="Z6" s="22">
        <f t="shared" si="4"/>
        <v>114.6</v>
      </c>
      <c r="AA6" s="22">
        <f t="shared" si="4"/>
        <v>101.1</v>
      </c>
      <c r="AB6" s="22">
        <f t="shared" si="4"/>
        <v>116.51</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757.65</v>
      </c>
      <c r="AU6" s="22">
        <f t="shared" ref="AU6:BC6" si="6">IF(AU7="",NA(),AU7)</f>
        <v>595.78</v>
      </c>
      <c r="AV6" s="22">
        <f t="shared" si="6"/>
        <v>560.65</v>
      </c>
      <c r="AW6" s="22">
        <f t="shared" si="6"/>
        <v>653.16999999999996</v>
      </c>
      <c r="AX6" s="22">
        <f t="shared" si="6"/>
        <v>442.45</v>
      </c>
      <c r="AY6" s="22">
        <f t="shared" si="6"/>
        <v>359.7</v>
      </c>
      <c r="AZ6" s="22">
        <f t="shared" si="6"/>
        <v>362.93</v>
      </c>
      <c r="BA6" s="22">
        <f t="shared" si="6"/>
        <v>371.81</v>
      </c>
      <c r="BB6" s="22">
        <f t="shared" si="6"/>
        <v>384.23</v>
      </c>
      <c r="BC6" s="22">
        <f t="shared" si="6"/>
        <v>364.3</v>
      </c>
      <c r="BD6" s="21" t="str">
        <f>IF(BD7="","",IF(BD7="-","【-】","【"&amp;SUBSTITUTE(TEXT(BD7,"#,##0.00"),"-","△")&amp;"】"))</f>
        <v>【252.29】</v>
      </c>
      <c r="BE6" s="22">
        <f>IF(BE7="",NA(),BE7)</f>
        <v>464.64</v>
      </c>
      <c r="BF6" s="22">
        <f t="shared" ref="BF6:BN6" si="7">IF(BF7="",NA(),BF7)</f>
        <v>444.79</v>
      </c>
      <c r="BG6" s="22">
        <f t="shared" si="7"/>
        <v>600.91</v>
      </c>
      <c r="BH6" s="22">
        <f t="shared" si="7"/>
        <v>751.22</v>
      </c>
      <c r="BI6" s="22">
        <f t="shared" si="7"/>
        <v>745.5</v>
      </c>
      <c r="BJ6" s="22">
        <f t="shared" si="7"/>
        <v>447.01</v>
      </c>
      <c r="BK6" s="22">
        <f t="shared" si="7"/>
        <v>439.05</v>
      </c>
      <c r="BL6" s="22">
        <f t="shared" si="7"/>
        <v>465.85</v>
      </c>
      <c r="BM6" s="22">
        <f t="shared" si="7"/>
        <v>439.43</v>
      </c>
      <c r="BN6" s="22">
        <f t="shared" si="7"/>
        <v>438.41</v>
      </c>
      <c r="BO6" s="21" t="str">
        <f>IF(BO7="","",IF(BO7="-","【-】","【"&amp;SUBSTITUTE(TEXT(BO7,"#,##0.00"),"-","△")&amp;"】"))</f>
        <v>【268.07】</v>
      </c>
      <c r="BP6" s="22">
        <f>IF(BP7="",NA(),BP7)</f>
        <v>109.5</v>
      </c>
      <c r="BQ6" s="22">
        <f t="shared" ref="BQ6:BY6" si="8">IF(BQ7="",NA(),BQ7)</f>
        <v>107.37</v>
      </c>
      <c r="BR6" s="22">
        <f t="shared" si="8"/>
        <v>108.61</v>
      </c>
      <c r="BS6" s="22">
        <f t="shared" si="8"/>
        <v>98.73</v>
      </c>
      <c r="BT6" s="22">
        <f t="shared" si="8"/>
        <v>116.9</v>
      </c>
      <c r="BU6" s="22">
        <f t="shared" si="8"/>
        <v>95.81</v>
      </c>
      <c r="BV6" s="22">
        <f t="shared" si="8"/>
        <v>95.26</v>
      </c>
      <c r="BW6" s="22">
        <f t="shared" si="8"/>
        <v>92.39</v>
      </c>
      <c r="BX6" s="22">
        <f t="shared" si="8"/>
        <v>94.41</v>
      </c>
      <c r="BY6" s="22">
        <f t="shared" si="8"/>
        <v>90.96</v>
      </c>
      <c r="BZ6" s="21" t="str">
        <f>IF(BZ7="","",IF(BZ7="-","【-】","【"&amp;SUBSTITUTE(TEXT(BZ7,"#,##0.00"),"-","△")&amp;"】"))</f>
        <v>【97.47】</v>
      </c>
      <c r="CA6" s="22">
        <f>IF(CA7="",NA(),CA7)</f>
        <v>114.6</v>
      </c>
      <c r="CB6" s="22">
        <f t="shared" ref="CB6:CJ6" si="9">IF(CB7="",NA(),CB7)</f>
        <v>116.73</v>
      </c>
      <c r="CC6" s="22">
        <f t="shared" si="9"/>
        <v>109.22</v>
      </c>
      <c r="CD6" s="22">
        <f t="shared" si="9"/>
        <v>127.3</v>
      </c>
      <c r="CE6" s="22">
        <f t="shared" si="9"/>
        <v>108.53</v>
      </c>
      <c r="CF6" s="22">
        <f t="shared" si="9"/>
        <v>189.58</v>
      </c>
      <c r="CG6" s="22">
        <f t="shared" si="9"/>
        <v>192.82</v>
      </c>
      <c r="CH6" s="22">
        <f t="shared" si="9"/>
        <v>192.98</v>
      </c>
      <c r="CI6" s="22">
        <f t="shared" si="9"/>
        <v>192.13</v>
      </c>
      <c r="CJ6" s="22">
        <f t="shared" si="9"/>
        <v>197.04</v>
      </c>
      <c r="CK6" s="21" t="str">
        <f>IF(CK7="","",IF(CK7="-","【-】","【"&amp;SUBSTITUTE(TEXT(CK7,"#,##0.00"),"-","△")&amp;"】"))</f>
        <v>【174.75】</v>
      </c>
      <c r="CL6" s="22">
        <f>IF(CL7="",NA(),CL7)</f>
        <v>74.260000000000005</v>
      </c>
      <c r="CM6" s="22">
        <f t="shared" ref="CM6:CU6" si="10">IF(CM7="",NA(),CM7)</f>
        <v>81.22</v>
      </c>
      <c r="CN6" s="22">
        <f t="shared" si="10"/>
        <v>81.209999999999994</v>
      </c>
      <c r="CO6" s="22">
        <f t="shared" si="10"/>
        <v>76.84</v>
      </c>
      <c r="CP6" s="22">
        <f t="shared" si="10"/>
        <v>77.61</v>
      </c>
      <c r="CQ6" s="22">
        <f t="shared" si="10"/>
        <v>55.22</v>
      </c>
      <c r="CR6" s="22">
        <f t="shared" si="10"/>
        <v>54.05</v>
      </c>
      <c r="CS6" s="22">
        <f t="shared" si="10"/>
        <v>54.43</v>
      </c>
      <c r="CT6" s="22">
        <f t="shared" si="10"/>
        <v>53.87</v>
      </c>
      <c r="CU6" s="22">
        <f t="shared" si="10"/>
        <v>54.49</v>
      </c>
      <c r="CV6" s="21" t="str">
        <f>IF(CV7="","",IF(CV7="-","【-】","【"&amp;SUBSTITUTE(TEXT(CV7,"#,##0.00"),"-","△")&amp;"】"))</f>
        <v>【59.97】</v>
      </c>
      <c r="CW6" s="22">
        <f>IF(CW7="",NA(),CW7)</f>
        <v>86.02</v>
      </c>
      <c r="CX6" s="22">
        <f t="shared" ref="CX6:DF6" si="11">IF(CX7="",NA(),CX7)</f>
        <v>77.5</v>
      </c>
      <c r="CY6" s="22">
        <f t="shared" si="11"/>
        <v>77.38</v>
      </c>
      <c r="CZ6" s="22">
        <f t="shared" si="11"/>
        <v>81.52</v>
      </c>
      <c r="DA6" s="22">
        <f t="shared" si="11"/>
        <v>83.7</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50.15</v>
      </c>
      <c r="DI6" s="22">
        <f t="shared" ref="DI6:DQ6" si="12">IF(DI7="",NA(),DI7)</f>
        <v>52</v>
      </c>
      <c r="DJ6" s="22">
        <f t="shared" si="12"/>
        <v>52.78</v>
      </c>
      <c r="DK6" s="22">
        <f t="shared" si="12"/>
        <v>47.04</v>
      </c>
      <c r="DL6" s="22">
        <f t="shared" si="12"/>
        <v>47.81</v>
      </c>
      <c r="DM6" s="22">
        <f t="shared" si="12"/>
        <v>47.97</v>
      </c>
      <c r="DN6" s="22">
        <f t="shared" si="12"/>
        <v>49.12</v>
      </c>
      <c r="DO6" s="22">
        <f t="shared" si="12"/>
        <v>49.39</v>
      </c>
      <c r="DP6" s="22">
        <f t="shared" si="12"/>
        <v>50.75</v>
      </c>
      <c r="DQ6" s="22">
        <f t="shared" si="12"/>
        <v>51.72</v>
      </c>
      <c r="DR6" s="21" t="str">
        <f>IF(DR7="","",IF(DR7="-","【-】","【"&amp;SUBSTITUTE(TEXT(DR7,"#,##0.00"),"-","△")&amp;"】"))</f>
        <v>【51.51】</v>
      </c>
      <c r="DS6" s="22">
        <f>IF(DS7="",NA(),DS7)</f>
        <v>0.31</v>
      </c>
      <c r="DT6" s="22">
        <f t="shared" ref="DT6:EB6" si="13">IF(DT7="",NA(),DT7)</f>
        <v>1.1200000000000001</v>
      </c>
      <c r="DU6" s="22">
        <f t="shared" si="13"/>
        <v>1.1100000000000001</v>
      </c>
      <c r="DV6" s="22">
        <f t="shared" si="13"/>
        <v>1.28</v>
      </c>
      <c r="DW6" s="22">
        <f t="shared" si="13"/>
        <v>2.08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0.65</v>
      </c>
      <c r="EE6" s="22">
        <f t="shared" ref="EE6:EM6" si="14">IF(EE7="",NA(),EE7)</f>
        <v>0.57999999999999996</v>
      </c>
      <c r="EF6" s="22">
        <f t="shared" si="14"/>
        <v>0.7</v>
      </c>
      <c r="EG6" s="22">
        <f t="shared" si="14"/>
        <v>0.11</v>
      </c>
      <c r="EH6" s="22">
        <f t="shared" si="14"/>
        <v>0.46</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103845</v>
      </c>
      <c r="D7" s="24">
        <v>46</v>
      </c>
      <c r="E7" s="24">
        <v>1</v>
      </c>
      <c r="F7" s="24">
        <v>0</v>
      </c>
      <c r="G7" s="24">
        <v>1</v>
      </c>
      <c r="H7" s="24" t="s">
        <v>92</v>
      </c>
      <c r="I7" s="24" t="s">
        <v>93</v>
      </c>
      <c r="J7" s="24" t="s">
        <v>94</v>
      </c>
      <c r="K7" s="24" t="s">
        <v>95</v>
      </c>
      <c r="L7" s="24" t="s">
        <v>96</v>
      </c>
      <c r="M7" s="24" t="s">
        <v>97</v>
      </c>
      <c r="N7" s="25" t="s">
        <v>98</v>
      </c>
      <c r="O7" s="25">
        <v>55.89</v>
      </c>
      <c r="P7" s="25">
        <v>99.33</v>
      </c>
      <c r="Q7" s="25">
        <v>2288</v>
      </c>
      <c r="R7" s="25">
        <v>12601</v>
      </c>
      <c r="S7" s="25">
        <v>58.61</v>
      </c>
      <c r="T7" s="25">
        <v>215</v>
      </c>
      <c r="U7" s="25">
        <v>12452</v>
      </c>
      <c r="V7" s="25">
        <v>21.4</v>
      </c>
      <c r="W7" s="25">
        <v>581.87</v>
      </c>
      <c r="X7" s="25">
        <v>110.9</v>
      </c>
      <c r="Y7" s="25">
        <v>108.74</v>
      </c>
      <c r="Z7" s="25">
        <v>114.6</v>
      </c>
      <c r="AA7" s="25">
        <v>101.1</v>
      </c>
      <c r="AB7" s="25">
        <v>116.51</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757.65</v>
      </c>
      <c r="AU7" s="25">
        <v>595.78</v>
      </c>
      <c r="AV7" s="25">
        <v>560.65</v>
      </c>
      <c r="AW7" s="25">
        <v>653.16999999999996</v>
      </c>
      <c r="AX7" s="25">
        <v>442.45</v>
      </c>
      <c r="AY7" s="25">
        <v>359.7</v>
      </c>
      <c r="AZ7" s="25">
        <v>362.93</v>
      </c>
      <c r="BA7" s="25">
        <v>371.81</v>
      </c>
      <c r="BB7" s="25">
        <v>384.23</v>
      </c>
      <c r="BC7" s="25">
        <v>364.3</v>
      </c>
      <c r="BD7" s="25">
        <v>252.29</v>
      </c>
      <c r="BE7" s="25">
        <v>464.64</v>
      </c>
      <c r="BF7" s="25">
        <v>444.79</v>
      </c>
      <c r="BG7" s="25">
        <v>600.91</v>
      </c>
      <c r="BH7" s="25">
        <v>751.22</v>
      </c>
      <c r="BI7" s="25">
        <v>745.5</v>
      </c>
      <c r="BJ7" s="25">
        <v>447.01</v>
      </c>
      <c r="BK7" s="25">
        <v>439.05</v>
      </c>
      <c r="BL7" s="25">
        <v>465.85</v>
      </c>
      <c r="BM7" s="25">
        <v>439.43</v>
      </c>
      <c r="BN7" s="25">
        <v>438.41</v>
      </c>
      <c r="BO7" s="25">
        <v>268.07</v>
      </c>
      <c r="BP7" s="25">
        <v>109.5</v>
      </c>
      <c r="BQ7" s="25">
        <v>107.37</v>
      </c>
      <c r="BR7" s="25">
        <v>108.61</v>
      </c>
      <c r="BS7" s="25">
        <v>98.73</v>
      </c>
      <c r="BT7" s="25">
        <v>116.9</v>
      </c>
      <c r="BU7" s="25">
        <v>95.81</v>
      </c>
      <c r="BV7" s="25">
        <v>95.26</v>
      </c>
      <c r="BW7" s="25">
        <v>92.39</v>
      </c>
      <c r="BX7" s="25">
        <v>94.41</v>
      </c>
      <c r="BY7" s="25">
        <v>90.96</v>
      </c>
      <c r="BZ7" s="25">
        <v>97.47</v>
      </c>
      <c r="CA7" s="25">
        <v>114.6</v>
      </c>
      <c r="CB7" s="25">
        <v>116.73</v>
      </c>
      <c r="CC7" s="25">
        <v>109.22</v>
      </c>
      <c r="CD7" s="25">
        <v>127.3</v>
      </c>
      <c r="CE7" s="25">
        <v>108.53</v>
      </c>
      <c r="CF7" s="25">
        <v>189.58</v>
      </c>
      <c r="CG7" s="25">
        <v>192.82</v>
      </c>
      <c r="CH7" s="25">
        <v>192.98</v>
      </c>
      <c r="CI7" s="25">
        <v>192.13</v>
      </c>
      <c r="CJ7" s="25">
        <v>197.04</v>
      </c>
      <c r="CK7" s="25">
        <v>174.75</v>
      </c>
      <c r="CL7" s="25">
        <v>74.260000000000005</v>
      </c>
      <c r="CM7" s="25">
        <v>81.22</v>
      </c>
      <c r="CN7" s="25">
        <v>81.209999999999994</v>
      </c>
      <c r="CO7" s="25">
        <v>76.84</v>
      </c>
      <c r="CP7" s="25">
        <v>77.61</v>
      </c>
      <c r="CQ7" s="25">
        <v>55.22</v>
      </c>
      <c r="CR7" s="25">
        <v>54.05</v>
      </c>
      <c r="CS7" s="25">
        <v>54.43</v>
      </c>
      <c r="CT7" s="25">
        <v>53.87</v>
      </c>
      <c r="CU7" s="25">
        <v>54.49</v>
      </c>
      <c r="CV7" s="25">
        <v>59.97</v>
      </c>
      <c r="CW7" s="25">
        <v>86.02</v>
      </c>
      <c r="CX7" s="25">
        <v>77.5</v>
      </c>
      <c r="CY7" s="25">
        <v>77.38</v>
      </c>
      <c r="CZ7" s="25">
        <v>81.52</v>
      </c>
      <c r="DA7" s="25">
        <v>83.7</v>
      </c>
      <c r="DB7" s="25">
        <v>80.930000000000007</v>
      </c>
      <c r="DC7" s="25">
        <v>80.510000000000005</v>
      </c>
      <c r="DD7" s="25">
        <v>79.44</v>
      </c>
      <c r="DE7" s="25">
        <v>79.489999999999995</v>
      </c>
      <c r="DF7" s="25">
        <v>78.8</v>
      </c>
      <c r="DG7" s="25">
        <v>89.76</v>
      </c>
      <c r="DH7" s="25">
        <v>50.15</v>
      </c>
      <c r="DI7" s="25">
        <v>52</v>
      </c>
      <c r="DJ7" s="25">
        <v>52.78</v>
      </c>
      <c r="DK7" s="25">
        <v>47.04</v>
      </c>
      <c r="DL7" s="25">
        <v>47.81</v>
      </c>
      <c r="DM7" s="25">
        <v>47.97</v>
      </c>
      <c r="DN7" s="25">
        <v>49.12</v>
      </c>
      <c r="DO7" s="25">
        <v>49.39</v>
      </c>
      <c r="DP7" s="25">
        <v>50.75</v>
      </c>
      <c r="DQ7" s="25">
        <v>51.72</v>
      </c>
      <c r="DR7" s="25">
        <v>51.51</v>
      </c>
      <c r="DS7" s="25">
        <v>0.31</v>
      </c>
      <c r="DT7" s="25">
        <v>1.1200000000000001</v>
      </c>
      <c r="DU7" s="25">
        <v>1.1100000000000001</v>
      </c>
      <c r="DV7" s="25">
        <v>1.28</v>
      </c>
      <c r="DW7" s="25">
        <v>2.08</v>
      </c>
      <c r="DX7" s="25">
        <v>15.33</v>
      </c>
      <c r="DY7" s="25">
        <v>16.760000000000002</v>
      </c>
      <c r="DZ7" s="25">
        <v>18.57</v>
      </c>
      <c r="EA7" s="25">
        <v>21.14</v>
      </c>
      <c r="EB7" s="25">
        <v>22.12</v>
      </c>
      <c r="EC7" s="25">
        <v>23.75</v>
      </c>
      <c r="ED7" s="25">
        <v>0.65</v>
      </c>
      <c r="EE7" s="25">
        <v>0.57999999999999996</v>
      </c>
      <c r="EF7" s="25">
        <v>0.7</v>
      </c>
      <c r="EG7" s="25">
        <v>0.11</v>
      </c>
      <c r="EH7" s="25">
        <v>0.46</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2024-01-24T02:00:48Z</cp:lastPrinted>
  <dcterms:created xsi:type="dcterms:W3CDTF">2023-12-05T00:50:50Z</dcterms:created>
  <dcterms:modified xsi:type="dcterms:W3CDTF">2024-01-25T04:17:48Z</dcterms:modified>
  <cp:category/>
</cp:coreProperties>
</file>