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
    </mc:Choice>
  </mc:AlternateContent>
  <xr:revisionPtr revIDLastSave="0" documentId="13_ncr:1_{40CCFB06-6620-49DA-9A99-895D07333010}"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CO37" i="10"/>
  <c r="AM37" i="10"/>
  <c r="C37" i="10"/>
  <c r="CO36" i="10"/>
  <c r="AM36" i="10"/>
  <c r="CO35" i="10"/>
  <c r="C34" i="10"/>
  <c r="C35" i="10" s="1"/>
  <c r="C36" i="10" s="1"/>
  <c r="U34" i="10" s="1"/>
  <c r="U35" i="10" s="1"/>
  <c r="U36" i="10" s="1"/>
  <c r="U37" i="10" s="1"/>
  <c r="U38"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c r="BW36" i="10" s="1"/>
  <c r="BW37" i="10" s="1"/>
  <c r="BW38" i="10" s="1"/>
  <c r="BW39" i="10" s="1"/>
  <c r="CO34" i="10" l="1"/>
</calcChain>
</file>

<file path=xl/sharedStrings.xml><?xml version="1.0" encoding="utf-8"?>
<sst xmlns="http://schemas.openxmlformats.org/spreadsheetml/2006/main" count="1149" uniqueCount="616">
  <si>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</si>
  <si>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</si>
  <si>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</si>
  <si>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</si>
  <si>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</si>
  <si>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</si>
  <si>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</si>
  <si>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</si>
  <si>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</si>
  <si>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</si>
  <si>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</si>
  <si>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</si>
  <si>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</si>
  <si>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</si>
  <si>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</si>
  <si>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</si>
  <si>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</si>
  <si>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</si>
  <si>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</si>
  <si>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</si>
  <si>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</si>
  <si>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</si>
  <si>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</si>
  <si>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</si>
  <si>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</si>
  <si>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</si>
  <si>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</si>
  <si>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</si>
  <si>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</si>
  <si>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</si>
  <si>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</si>
  <si>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</si>
  <si>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</si>
  <si>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</si>
  <si>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</si>
  <si>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</si>
  <si>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</si>
  <si>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</si>
  <si>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</si>
  <si>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</si>
  <si>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</si>
  <si>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</si>
  <si>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</si>
  <si>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</si>
  <si>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</si>
  <si>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</si>
  <si>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</si>
  <si>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</si>
  <si>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</si>
  <si>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</si>
  <si>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</si>
  <si>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</si>
  <si>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</si>
  <si>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</si>
  <si>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</si>
  <si>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</si>
  <si>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</si>
  <si>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</si>
  <si>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</si>
  <si>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</si>
  <si>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</si>
  <si>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</si>
  <si>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</si>
  <si>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</si>
  <si>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</si>
  <si>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</si>
  <si>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</si>
  <si>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</si>
  <si>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</si>
  <si>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</si>
  <si>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</si>
  <si>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</si>
  <si>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</si>
  <si>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</si>
  <si>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</si>
  <si>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</si>
  <si>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</si>
  <si>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</si>
  <si>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</si>
  <si>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</si>
  <si>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</si>
  <si>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</si>
  <si>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</si>
  <si>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</si>
  <si>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</si>
  <si>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</si>
  <si>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</si>
  <si>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</si>
  <si>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</si>
  <si>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</si>
  <si>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</si>
  <si>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</si>
  <si>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</si>
  <si>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</si>
  <si>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</si>
  <si>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</si>
  <si>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</si>
  <si>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</si>
  <si>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みどり市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</si>
  <si>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</si>
  <si>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</si>
  <si>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</si>
  <si>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</si>
  <si>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</si>
  <si>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</si>
  <si>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</si>
  <si>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</si>
  <si>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</si>
  <si>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</si>
  <si>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</si>
  <si>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</si>
  <si>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</si>
  <si>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</si>
  <si>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</si>
  <si>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</si>
  <si>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</si>
  <si>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</si>
  <si>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</si>
  <si>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</si>
  <si>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</si>
  <si>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</si>
  <si>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</si>
  <si>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</si>
  <si>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</si>
  <si>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</si>
  <si>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</si>
  <si>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</si>
  <si>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</si>
  <si>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</si>
  <si>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</si>
  <si>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</si>
  <si>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</si>
  <si>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</si>
  <si>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</si>
  <si>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</si>
  <si>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</si>
  <si>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</si>
  <si>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</si>
  <si>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</si>
  <si>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</si>
  <si>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</si>
  <si>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</si>
  <si>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</si>
  <si>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</si>
  <si>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</si>
  <si>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</si>
  <si>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</si>
  <si>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</si>
  <si>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</si>
  <si>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</si>
  <si>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</si>
  <si>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</si>
  <si>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</si>
  <si>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</si>
  <si>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</si>
  <si>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</si>
  <si>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</si>
  <si>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</si>
  <si>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</si>
  <si>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</si>
  <si>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</si>
  <si>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</si>
  <si>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</si>
  <si>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</si>
  <si>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</si>
  <si>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</si>
  <si>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</si>
  <si>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</si>
  <si>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</si>
  <si>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</si>
  <si>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</si>
  <si>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</si>
  <si>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</si>
  <si>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</si>
  <si>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</si>
  <si>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</si>
  <si>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</si>
  <si>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</si>
  <si>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</si>
  <si>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</si>
  <si>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</si>
  <si>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</si>
  <si>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</si>
  <si>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</si>
  <si>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</si>
  <si>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</si>
  <si>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</si>
  <si>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</si>
  <si>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</si>
  <si>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</si>
  <si>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</si>
  <si>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</si>
  <si>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</si>
  <si>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</si>
  <si>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</si>
  <si>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</si>
  <si>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</si>
  <si>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</si>
  <si>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</si>
  <si>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</si>
  <si>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</si>
  <si>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</si>
  <si>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</si>
  <si>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</si>
  <si>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</si>
  <si>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</si>
  <si>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</si>
  <si>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</si>
  <si>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</si>
  <si>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</si>
  <si>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</si>
  <si>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</si>
  <si>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</si>
  <si>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</si>
  <si>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群馬県みどり市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</si>
  <si>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</si>
  <si>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</si>
  <si>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</si>
  <si>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</si>
  <si>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</si>
  <si>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</si>
  <si>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</si>
  <si>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</si>
  <si>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</si>
  <si>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</si>
  <si>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</si>
  <si>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</si>
  <si>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</si>
  <si>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</si>
  <si>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</si>
  <si>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</si>
  <si>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</si>
  <si>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</si>
  <si>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</si>
  <si>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</si>
  <si>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</si>
  <si>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</si>
  <si>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</si>
  <si>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</si>
  <si>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</si>
  <si>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</si>
  <si>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</si>
  <si>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</si>
  <si>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</si>
  <si>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</si>
  <si>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</si>
  <si>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</si>
  <si>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</si>
  <si>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</si>
  <si>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</si>
  <si>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</si>
  <si>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</si>
  <si>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</si>
  <si>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</si>
  <si>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</si>
  <si>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</si>
  <si>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</si>
  <si>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</si>
  <si>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</si>
  <si>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</si>
  <si>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</si>
  <si>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</si>
  <si>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</si>
  <si>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</si>
  <si>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</si>
  <si>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</si>
  <si>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</si>
  <si>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</si>
  <si>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</si>
  <si>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</si>
  <si>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</si>
  <si>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</si>
  <si>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</si>
  <si>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</si>
  <si>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</si>
  <si>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</si>
  <si>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</si>
  <si>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</si>
  <si>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</si>
  <si>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</si>
  <si>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</si>
  <si>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</si>
  <si>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</si>
  <si>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</si>
  <si>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</si>
  <si>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</si>
  <si>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</si>
  <si>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</si>
  <si>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</si>
  <si>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</si>
  <si>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</si>
  <si>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</si>
  <si>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</si>
  <si>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</si>
  <si>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</si>
  <si>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</si>
  <si>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</si>
  <si>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</si>
  <si>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</si>
  <si>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</si>
  <si>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</si>
  <si>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</si>
  <si>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</si>
  <si>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</si>
  <si>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</si>
  <si>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</si>
  <si>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</si>
  <si>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</si>
  <si>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</si>
  <si>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</si>
  <si>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</si>
  <si>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</si>
  <si>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</si>
  <si>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</si>
  <si>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</si>
  <si>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</si>
  <si>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</si>
  <si>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</si>
  <si>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</si>
  <si>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</si>
  <si>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</si>
  <si>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</si>
  <si>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</si>
  <si>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</si>
  <si>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</si>
  <si>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</si>
  <si>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</si>
  <si>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</si>
  <si>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</si>
  <si>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</si>
  <si>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</si>
  <si>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</si>
  <si>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</si>
  <si>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</si>
  <si>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</si>
  <si>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</si>
  <si>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</si>
  <si>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</si>
  <si>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</si>
  <si>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</si>
  <si>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</si>
  <si>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</si>
  <si>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</si>
  <si>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</si>
  <si>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</si>
  <si>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</si>
  <si>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</si>
  <si>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</si>
  <si>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</si>
  <si>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</si>
  <si>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</si>
  <si>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</si>
  <si>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</si>
  <si>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</si>
  <si>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</si>
  <si>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</si>
  <si>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</si>
  <si>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</si>
  <si>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</si>
  <si>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</si>
  <si>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</si>
  <si>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</si>
  <si>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</si>
  <si>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</si>
  <si>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</si>
  <si>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</si>
  <si>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</si>
  <si>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</si>
  <si>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群馬県みどり市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</si>
  <si>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</si>
  <si>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</si>
  <si>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</si>
  <si>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</si>
  <si>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</si>
  <si>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</si>
  <si>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</si>
  <si>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</si>
  <si>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</si>
  <si>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</si>
  <si>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</si>
  <si>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</si>
  <si>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</si>
  <si>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</si>
  <si>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</si>
  <si>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</si>
  <si>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</si>
  <si>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</si>
  <si>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</si>
  <si>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</si>
  <si>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鉄道経営対策事業特別会計</t>
    <phoneticPr fontId="5"/>
  </si>
  <si>
    <t>富弘美術館事業特別会計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</si>
  <si>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</si>
  <si>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</si>
  <si>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</si>
  <si>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</si>
  <si>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</si>
  <si>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</si>
  <si>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</si>
  <si>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</si>
  <si>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</si>
  <si>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</si>
  <si>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</si>
  <si>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</si>
  <si>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</si>
  <si>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</si>
  <si>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</si>
  <si>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国民健康保険（診療所勘定）特別会計</t>
    <phoneticPr fontId="5"/>
  </si>
  <si>
    <t>後期高齢者医療特別会計</t>
    <phoneticPr fontId="5"/>
  </si>
  <si>
    <t>介護保険（保険事業勘定）特別会計</t>
    <phoneticPr fontId="5"/>
  </si>
  <si>
    <t>競艇事業特別会計</t>
    <phoneticPr fontId="5"/>
  </si>
  <si>
    <t>簡易水道事業会計</t>
    <phoneticPr fontId="5"/>
  </si>
  <si>
    <t>法適用企業</t>
    <phoneticPr fontId="5"/>
  </si>
  <si>
    <t>公共下水道事業会計</t>
    <phoneticPr fontId="5"/>
  </si>
  <si>
    <t>太陽光発電事業特別会計</t>
    <phoneticPr fontId="5"/>
  </si>
  <si>
    <t>法非適用企業</t>
    <phoneticPr fontId="5"/>
  </si>
  <si>
    <t>戸別浄化槽事業特別会計</t>
    <phoneticPr fontId="5"/>
  </si>
  <si>
    <t>法非適用企業</t>
    <phoneticPr fontId="5"/>
  </si>
  <si>
    <t>農業集落排水事業特別会計</t>
    <phoneticPr fontId="5"/>
  </si>
  <si>
    <t>法非適用企業</t>
    <phoneticPr fontId="5"/>
  </si>
  <si>
    <t>企業用地整備事業特別会計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</si>
  <si>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</si>
  <si>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</si>
  <si>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</si>
  <si>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</si>
  <si>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</si>
  <si>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</si>
  <si>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</si>
  <si>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</si>
  <si>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</si>
  <si>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</si>
  <si>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</si>
  <si>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</si>
  <si>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</si>
  <si>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</si>
  <si>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</si>
  <si>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</si>
  <si>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</si>
  <si>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</si>
  <si>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</si>
  <si>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</si>
  <si>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</si>
  <si>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</si>
  <si>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</si>
  <si>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</si>
  <si>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</si>
  <si>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</si>
  <si>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</si>
  <si>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</si>
  <si>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</si>
  <si>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</si>
  <si>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</si>
  <si>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</si>
  <si>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</si>
  <si>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</si>
  <si>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</si>
  <si>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</si>
  <si>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</si>
  <si>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</si>
  <si>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</si>
  <si>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</si>
  <si>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</si>
  <si>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</si>
  <si>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</si>
  <si>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</si>
  <si>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</si>
  <si>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</si>
  <si>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</si>
  <si>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</si>
  <si>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</si>
  <si>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</si>
  <si>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</si>
  <si>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</si>
  <si>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</si>
  <si>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</si>
  <si>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</si>
  <si>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</si>
  <si>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</si>
  <si>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</si>
  <si>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</si>
  <si>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</si>
  <si>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</si>
  <si>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</si>
  <si>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</si>
  <si>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</si>
  <si>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</si>
  <si>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</si>
  <si>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戸別浄化槽事業特別会計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</si>
  <si>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</si>
  <si>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</si>
  <si>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</si>
  <si>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</si>
  <si>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</si>
  <si>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</si>
  <si>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</si>
  <si>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</si>
  <si>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</si>
  <si>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</si>
  <si>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</si>
  <si>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</si>
  <si>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</si>
  <si>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</si>
  <si>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</si>
  <si>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</si>
  <si>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</si>
  <si>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</si>
  <si>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</si>
  <si>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</si>
  <si>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</si>
  <si>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</si>
  <si>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</si>
  <si>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</si>
  <si>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</si>
  <si>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</si>
  <si>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</si>
  <si>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</si>
  <si>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</si>
  <si>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</si>
  <si>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</si>
  <si>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</si>
  <si>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</si>
  <si>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</si>
  <si>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</si>
  <si>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</si>
  <si>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</si>
  <si>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</si>
  <si>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</si>
  <si>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</si>
  <si>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</si>
  <si>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</si>
  <si>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</si>
  <si>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</si>
  <si>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</si>
  <si>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</si>
  <si>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</si>
  <si>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</si>
  <si>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</si>
  <si>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</si>
  <si>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</si>
  <si>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</si>
  <si>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</si>
  <si>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</si>
  <si>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</si>
  <si>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</si>
  <si>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</si>
  <si>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</si>
  <si>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</si>
  <si>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</si>
  <si>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</si>
  <si>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</si>
  <si>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</si>
  <si>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</si>
  <si>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</si>
  <si>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</si>
  <si>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</si>
  <si>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</si>
  <si>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</si>
  <si>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</si>
  <si>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</si>
  <si>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</si>
  <si>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</si>
  <si>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</si>
  <si>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</si>
  <si>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</si>
  <si>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</si>
  <si>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</si>
  <si>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</si>
  <si>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</si>
  <si>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</si>
  <si>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</si>
  <si>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</si>
  <si>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11.98</t>
  </si>
  <si>
    <t>▲ 7.53</t>
  </si>
  <si>
    <t>▲ 9.82</t>
  </si>
  <si>
    <t>▲ 0.98</t>
  </si>
  <si>
    <t>一般会計</t>
  </si>
  <si>
    <t>競艇事業特別会計</t>
  </si>
  <si>
    <t>公共下水道事業会計</t>
  </si>
  <si>
    <t>国民健康保険（事業勘定）特別会計</t>
  </si>
  <si>
    <t>介護保険（保険事業勘定）特別会計</t>
  </si>
  <si>
    <t>簡易水道事業会計</t>
  </si>
  <si>
    <t>太陽光発電事業特別会計</t>
  </si>
  <si>
    <t>富弘美術館事業特別会計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</si>
  <si>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</si>
  <si>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</si>
  <si>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</si>
  <si>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</si>
  <si>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</si>
  <si>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</si>
  <si>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</si>
  <si>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</si>
  <si>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浅原体験村</t>
    <rPh sb="0" eb="2">
      <t>アサバラ</t>
    </rPh>
    <rPh sb="2" eb="4">
      <t>タイケン</t>
    </rPh>
    <rPh sb="4" eb="5">
      <t>ムラ</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</si>
  <si>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</si>
  <si>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</si>
  <si>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桐生地域医療組合</t>
    <rPh sb="0" eb="2">
      <t>キリュウ</t>
    </rPh>
    <rPh sb="2" eb="4">
      <t>チイキ</t>
    </rPh>
    <rPh sb="4" eb="6">
      <t>イリョウ</t>
    </rPh>
    <rPh sb="6" eb="8">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</si>
  <si>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</si>
  <si>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2">
      <t>グンマ</t>
    </rPh>
    <rPh sb="2" eb="3">
      <t>ケン</t>
    </rPh>
    <rPh sb="3" eb="6">
      <t>シチョウソン</t>
    </rPh>
    <rPh sb="6" eb="8">
      <t>カイカン</t>
    </rPh>
    <rPh sb="8" eb="10">
      <t>カンリ</t>
    </rPh>
    <rPh sb="10" eb="12">
      <t>クミアイ</t>
    </rPh>
    <phoneticPr fontId="2"/>
  </si>
  <si>
    <t>群馬県東部水道企業団</t>
    <rPh sb="0" eb="3">
      <t>グンマケン</t>
    </rPh>
    <rPh sb="3" eb="5">
      <t>トウブ</t>
    </rPh>
    <rPh sb="5" eb="7">
      <t>スイドウ</t>
    </rPh>
    <rPh sb="7" eb="10">
      <t>キギョウダン</t>
    </rPh>
    <phoneticPr fontId="2"/>
  </si>
  <si>
    <t>-</t>
    <phoneticPr fontId="2"/>
  </si>
  <si>
    <t>-</t>
    <phoneticPr fontId="2"/>
  </si>
  <si>
    <t>ふるさとづくり基金</t>
    <rPh sb="7" eb="9">
      <t>キキン</t>
    </rPh>
    <phoneticPr fontId="5"/>
  </si>
  <si>
    <t>地域福祉基金</t>
    <rPh sb="0" eb="6">
      <t>チイキフクシキキン</t>
    </rPh>
    <phoneticPr fontId="5"/>
  </si>
  <si>
    <t>鉄道経営対策事業基金</t>
    <rPh sb="0" eb="10">
      <t>テツドウケイエイタイサクジギョウキキン</t>
    </rPh>
    <phoneticPr fontId="5"/>
  </si>
  <si>
    <t>義務教育施設整備基金</t>
    <rPh sb="0" eb="10">
      <t>ギムキョウイクシセツセイビキキン</t>
    </rPh>
    <phoneticPr fontId="5"/>
  </si>
  <si>
    <t>庁舎建設等基金</t>
    <rPh sb="0" eb="7">
      <t>チョウシャケンセツトウキキン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</si>
  <si>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</si>
  <si>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</si>
  <si>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</si>
  <si>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数値なしだが、有形固定資産減価償却率は依然として類似団体平均よりも高い数値となっている。これは合併以降、市債の発行の抑制により将来負担が軽減されたと見える一方で、公共施設等への改修や長寿命化を先送りにしてきた結果と考えられる。多くの公共施設等が老朽化しており、改修等の早急な対応を要することから、個別施設計画に基づき施設等の適正管理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</si>
  <si>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</si>
  <si>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</si>
  <si>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</si>
  <si>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</si>
  <si>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</si>
  <si>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</si>
  <si>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数値なしとなっており、実質公債費比率はほぼ横ばいとなっている。これは市債の新規発行を抑制してきたことに加え、合併初期の利率の高い時期に建設した施設等の起債が償還終了を迎えてきていることなどによるものである。しかし、新設小学校建設での発行額の増加や、今後予定される西鹿田グリーンパーク建設といった大規模公共事業により引き続き起債発行額の増加が見込まれるため、数値の大幅な増加とならないよう事業の精査を行っていく。</t>
    <rPh sb="28" eb="29">
      <t>ヨコ</t>
    </rPh>
    <rPh sb="123" eb="126">
      <t>ハッコウガク</t>
    </rPh>
    <rPh sb="127" eb="129">
      <t>ゾウカ</t>
    </rPh>
    <rPh sb="138" eb="141">
      <t>サイシカダ</t>
    </rPh>
    <rPh sb="164" eb="165">
      <t>ヒ</t>
    </rPh>
    <rPh sb="166" eb="167">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</si>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</sst>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73FD92C-F034-47E6-97DD-43CF64FFE8A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76347</c:v>
                </c:pt>
                <c:pt idx="4">
                  <c:v>69604</c:v>
                </c:pt>
              </c:numCache>
            </c:numRef>
          </c:val>
          <c:smooth val="0"/>
          <c:extLst>
            <c:ext xmlns:c16="http://schemas.microsoft.com/office/drawing/2014/chart" uri="{C3380CC4-5D6E-409C-BE32-E72D297353CC}">
              <c16:uniqueId val="{00000000-DB56-49BC-A5F5-8D30465207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37675</c:v>
                </c:pt>
                <c:pt idx="1">
                  <c:v>34325</c:v>
                </c:pt>
                <c:pt idx="2">
                  <c:v>48183</c:v>
                </c:pt>
                <c:pt idx="3">
                  <c:v>89348</c:v>
                </c:pt>
                <c:pt idx="4">
                  <c:v>97979</c:v>
                </c:pt>
              </c:numCache>
            </c:numRef>
          </c:val>
          <c:smooth val="0"/>
          <c:extLst>
            <c:ext xmlns:c16="http://schemas.microsoft.com/office/drawing/2014/chart" uri="{C3380CC4-5D6E-409C-BE32-E72D297353CC}">
              <c16:uniqueId val="{00000001-DB56-49BC-A5F5-8D30465207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8.1</c:v>
                </c:pt>
                <c:pt idx="1">
                  <c:v>8.8000000000000007</c:v>
                </c:pt>
                <c:pt idx="2">
                  <c:v>7.92</c:v>
                </c:pt>
                <c:pt idx="3">
                  <c:v>10.9</c:v>
                </c:pt>
                <c:pt idx="4">
                  <c:v>10.85</c:v>
                </c:pt>
              </c:numCache>
            </c:numRef>
          </c:val>
          <c:extLst>
            <c:ext xmlns:c16="http://schemas.microsoft.com/office/drawing/2014/chart" uri="{C3380CC4-5D6E-409C-BE32-E72D297353CC}">
              <c16:uniqueId val="{00000000-7CE1-4EFD-AEF0-B792775E5B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73.599999999999994</c:v>
                </c:pt>
                <c:pt idx="1">
                  <c:v>69.790000000000006</c:v>
                </c:pt>
                <c:pt idx="2">
                  <c:v>65.89</c:v>
                </c:pt>
                <c:pt idx="3">
                  <c:v>64.05</c:v>
                </c:pt>
                <c:pt idx="4">
                  <c:v>66.83</c:v>
                </c:pt>
              </c:numCache>
            </c:numRef>
          </c:val>
          <c:extLst>
            <c:ext xmlns:c16="http://schemas.microsoft.com/office/drawing/2014/chart" uri="{C3380CC4-5D6E-409C-BE32-E72D297353CC}">
              <c16:uniqueId val="{00000001-7CE1-4EFD-AEF0-B792775E5B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-11.98</c:v>
                </c:pt>
                <c:pt idx="1">
                  <c:v>-7.53</c:v>
                </c:pt>
                <c:pt idx="2">
                  <c:v>-9.82</c:v>
                </c:pt>
                <c:pt idx="3">
                  <c:v>-0.98</c:v>
                </c:pt>
                <c:pt idx="4">
                  <c:v>0.86</c:v>
                </c:pt>
              </c:numCache>
            </c:numRef>
          </c:val>
          <c:smooth val="0"/>
          <c:extLst>
            <c:ext xmlns:c16="http://schemas.microsoft.com/office/drawing/2014/chart" uri="{C3380CC4-5D6E-409C-BE32-E72D297353CC}">
              <c16:uniqueId val="{00000002-7CE1-4EFD-AEF0-B792775E5B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0.63</c:v>
                </c:pt>
                <c:pt idx="2">
                  <c:v>#N/A</c:v>
                </c:pt>
                <c:pt idx="3">
                  <c:v>0.35</c:v>
                </c:pt>
                <c:pt idx="4">
                  <c:v>#N/A</c:v>
                </c:pt>
                <c:pt idx="5">
                  <c:v>0.34</c:v>
                </c:pt>
                <c:pt idx="6">
                  <c:v>#N/A</c:v>
                </c:pt>
                <c:pt idx="7">
                  <c:v>0.18</c:v>
                </c:pt>
                <c:pt idx="8">
                  <c:v>#N/A</c:v>
                </c:pt>
                <c:pt idx="9">
                  <c:v>0.08</c:v>
                </c:pt>
              </c:numCache>
            </c:numRef>
          </c:val>
          <c:extLst>
            <c:ext xmlns:c16="http://schemas.microsoft.com/office/drawing/2014/chart" uri="{C3380CC4-5D6E-409C-BE32-E72D297353CC}">
              <c16:uniqueId val="{00000000-2FCC-43CA-9B06-0B303FACCD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CC-43CA-9B06-0B303FACCD1A}"/>
            </c:ext>
          </c:extLst>
        </c:ser>
        <c:ser>
          <c:idx val="2"/>
          <c:order val="2"/>
          <c:tx>
            <c:strRef>
              <c:f>データシート!$A$29</c:f>
              <c:strCache>
                <c:ptCount val="1"/>
                <c:pt idx="0">
                  <c:v>富弘美術館事業特別会計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0.05</c:v>
                </c:pt>
                <c:pt idx="4">
                  <c:v>#N/A</c:v>
                </c:pt>
                <c:pt idx="5">
                  <c:v>0.03</c:v>
                </c:pt>
                <c:pt idx="6">
                  <c:v>#N/A</c:v>
                </c:pt>
                <c:pt idx="7">
                  <c:v>0.06</c:v>
                </c:pt>
                <c:pt idx="8">
                  <c:v>#N/A</c:v>
                </c:pt>
                <c:pt idx="9">
                  <c:v>0.06</c:v>
                </c:pt>
              </c:numCache>
            </c:numRef>
          </c:val>
          <c:extLst>
            <c:ext xmlns:c16="http://schemas.microsoft.com/office/drawing/2014/chart" uri="{C3380CC4-5D6E-409C-BE32-E72D297353CC}">
              <c16:uniqueId val="{00000002-2FCC-43CA-9B06-0B303FACCD1A}"/>
            </c:ext>
          </c:extLst>
        </c:ser>
        <c:ser>
          <c:idx val="3"/>
          <c:order val="3"/>
          <c:tx>
            <c:strRef>
              <c:f>データシート!$A$30</c:f>
              <c:strCache>
                <c:ptCount val="1"/>
                <c:pt idx="0">
                  <c:v>太陽光発電事業特別会計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0.31</c:v>
                </c:pt>
                <c:pt idx="2">
                  <c:v>#N/A</c:v>
                </c:pt>
                <c:pt idx="3">
                  <c:v>0.32</c:v>
                </c:pt>
                <c:pt idx="4">
                  <c:v>#N/A</c:v>
                </c:pt>
                <c:pt idx="5">
                  <c:v>0.31</c:v>
                </c:pt>
                <c:pt idx="6">
                  <c:v>#N/A</c:v>
                </c:pt>
                <c:pt idx="7">
                  <c:v>0.3</c:v>
                </c:pt>
                <c:pt idx="8">
                  <c:v>#N/A</c:v>
                </c:pt>
                <c:pt idx="9">
                  <c:v>0.27</c:v>
                </c:pt>
              </c:numCache>
            </c:numRef>
          </c:val>
          <c:extLst>
            <c:ext xmlns:c16="http://schemas.microsoft.com/office/drawing/2014/chart" uri="{C3380CC4-5D6E-409C-BE32-E72D297353CC}">
              <c16:uniqueId val="{00000003-2FCC-43CA-9B06-0B303FACCD1A}"/>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c:v>
                </c:pt>
                <c:pt idx="8">
                  <c:v>#N/A</c:v>
                </c:pt>
                <c:pt idx="9">
                  <c:v>0.3</c:v>
                </c:pt>
              </c:numCache>
            </c:numRef>
          </c:val>
          <c:extLst>
            <c:ext xmlns:c16="http://schemas.microsoft.com/office/drawing/2014/chart" uri="{C3380CC4-5D6E-409C-BE32-E72D297353CC}">
              <c16:uniqueId val="{00000004-2FCC-43CA-9B06-0B303FACCD1A}"/>
            </c:ext>
          </c:extLst>
        </c:ser>
        <c:ser>
          <c:idx val="5"/>
          <c:order val="5"/>
          <c:tx>
            <c:strRef>
              <c:f>データシート!$A$32</c:f>
              <c:strCache>
                <c:ptCount val="1"/>
                <c:pt idx="0">
                  <c:v>介護保険（保険事業勘定）特別会計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0.64</c:v>
                </c:pt>
                <c:pt idx="2">
                  <c:v>#N/A</c:v>
                </c:pt>
                <c:pt idx="3">
                  <c:v>0.75</c:v>
                </c:pt>
                <c:pt idx="4">
                  <c:v>#N/A</c:v>
                </c:pt>
                <c:pt idx="5">
                  <c:v>0.79</c:v>
                </c:pt>
                <c:pt idx="6">
                  <c:v>#N/A</c:v>
                </c:pt>
                <c:pt idx="7">
                  <c:v>0.19</c:v>
                </c:pt>
                <c:pt idx="8">
                  <c:v>#N/A</c:v>
                </c:pt>
                <c:pt idx="9">
                  <c:v>0.67</c:v>
                </c:pt>
              </c:numCache>
            </c:numRef>
          </c:val>
          <c:extLst>
            <c:ext xmlns:c16="http://schemas.microsoft.com/office/drawing/2014/chart" uri="{C3380CC4-5D6E-409C-BE32-E72D297353CC}">
              <c16:uniqueId val="{00000005-2FCC-43CA-9B06-0B303FACCD1A}"/>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0.99</c:v>
                </c:pt>
                <c:pt idx="2">
                  <c:v>#N/A</c:v>
                </c:pt>
                <c:pt idx="3">
                  <c:v>0.49</c:v>
                </c:pt>
                <c:pt idx="4">
                  <c:v>#N/A</c:v>
                </c:pt>
                <c:pt idx="5">
                  <c:v>0.19</c:v>
                </c:pt>
                <c:pt idx="6">
                  <c:v>#N/A</c:v>
                </c:pt>
                <c:pt idx="7">
                  <c:v>1.08</c:v>
                </c:pt>
                <c:pt idx="8">
                  <c:v>#N/A</c:v>
                </c:pt>
                <c:pt idx="9">
                  <c:v>0.85</c:v>
                </c:pt>
              </c:numCache>
            </c:numRef>
          </c:val>
          <c:extLst>
            <c:ext xmlns:c16="http://schemas.microsoft.com/office/drawing/2014/chart" uri="{C3380CC4-5D6E-409C-BE32-E72D297353CC}">
              <c16:uniqueId val="{00000006-2FCC-43CA-9B06-0B303FACCD1A}"/>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0.97</c:v>
                </c:pt>
                <c:pt idx="8">
                  <c:v>#N/A</c:v>
                </c:pt>
                <c:pt idx="9">
                  <c:v>1.19</c:v>
                </c:pt>
              </c:numCache>
            </c:numRef>
          </c:val>
          <c:extLst>
            <c:ext xmlns:c16="http://schemas.microsoft.com/office/drawing/2014/chart" uri="{C3380CC4-5D6E-409C-BE32-E72D297353CC}">
              <c16:uniqueId val="{00000007-2FCC-43CA-9B06-0B303FACCD1A}"/>
            </c:ext>
          </c:extLst>
        </c:ser>
        <c:ser>
          <c:idx val="8"/>
          <c:order val="8"/>
          <c:tx>
            <c:strRef>
              <c:f>データシート!$A$35</c:f>
              <c:strCache>
                <c:ptCount val="1"/>
                <c:pt idx="0">
                  <c:v>競艇事業特別会計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2.84</c:v>
                </c:pt>
                <c:pt idx="2">
                  <c:v>#N/A</c:v>
                </c:pt>
                <c:pt idx="3">
                  <c:v>2.62</c:v>
                </c:pt>
                <c:pt idx="4">
                  <c:v>#N/A</c:v>
                </c:pt>
                <c:pt idx="5">
                  <c:v>2.71</c:v>
                </c:pt>
                <c:pt idx="6">
                  <c:v>#N/A</c:v>
                </c:pt>
                <c:pt idx="7">
                  <c:v>2.2400000000000002</c:v>
                </c:pt>
                <c:pt idx="8">
                  <c:v>#N/A</c:v>
                </c:pt>
                <c:pt idx="9">
                  <c:v>1.76</c:v>
                </c:pt>
              </c:numCache>
            </c:numRef>
          </c:val>
          <c:extLst>
            <c:ext xmlns:c16="http://schemas.microsoft.com/office/drawing/2014/chart" uri="{C3380CC4-5D6E-409C-BE32-E72D297353CC}">
              <c16:uniqueId val="{00000008-2FCC-43CA-9B06-0B303FACCD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8.0299999999999994</c:v>
                </c:pt>
                <c:pt idx="2">
                  <c:v>#N/A</c:v>
                </c:pt>
                <c:pt idx="3">
                  <c:v>8.74</c:v>
                </c:pt>
                <c:pt idx="4">
                  <c:v>#N/A</c:v>
                </c:pt>
                <c:pt idx="5">
                  <c:v>7.88</c:v>
                </c:pt>
                <c:pt idx="6">
                  <c:v>#N/A</c:v>
                </c:pt>
                <c:pt idx="7">
                  <c:v>10.83</c:v>
                </c:pt>
                <c:pt idx="8">
                  <c:v>#N/A</c:v>
                </c:pt>
                <c:pt idx="9">
                  <c:v>10.78</c:v>
                </c:pt>
              </c:numCache>
            </c:numRef>
          </c:val>
          <c:extLst>
            <c:ext xmlns:c16="http://schemas.microsoft.com/office/drawing/2014/chart" uri="{C3380CC4-5D6E-409C-BE32-E72D297353CC}">
              <c16:uniqueId val="{00000009-2FCC-43CA-9B06-0B303FACCD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1544</c:v>
                </c:pt>
                <c:pt idx="5">
                  <c:v>1500</c:v>
                </c:pt>
                <c:pt idx="8">
                  <c:v>1447</c:v>
                </c:pt>
                <c:pt idx="11">
                  <c:v>1441</c:v>
                </c:pt>
                <c:pt idx="14">
                  <c:v>1467</c:v>
                </c:pt>
              </c:numCache>
            </c:numRef>
          </c:val>
          <c:extLst>
            <c:ext xmlns:c16="http://schemas.microsoft.com/office/drawing/2014/chart" uri="{C3380CC4-5D6E-409C-BE32-E72D297353CC}">
              <c16:uniqueId val="{00000000-175D-472B-8FD5-6CF9169A60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5D-472B-8FD5-6CF9169A60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175D-472B-8FD5-6CF9169A60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74</c:v>
                </c:pt>
                <c:pt idx="3">
                  <c:v>68</c:v>
                </c:pt>
                <c:pt idx="6">
                  <c:v>69</c:v>
                </c:pt>
                <c:pt idx="9">
                  <c:v>28</c:v>
                </c:pt>
                <c:pt idx="12">
                  <c:v>30</c:v>
                </c:pt>
              </c:numCache>
            </c:numRef>
          </c:val>
          <c:extLst>
            <c:ext xmlns:c16="http://schemas.microsoft.com/office/drawing/2014/chart" uri="{C3380CC4-5D6E-409C-BE32-E72D297353CC}">
              <c16:uniqueId val="{00000003-175D-472B-8FD5-6CF9169A60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410</c:v>
                </c:pt>
                <c:pt idx="3">
                  <c:v>439</c:v>
                </c:pt>
                <c:pt idx="6">
                  <c:v>444</c:v>
                </c:pt>
                <c:pt idx="9">
                  <c:v>433</c:v>
                </c:pt>
                <c:pt idx="12">
                  <c:v>428</c:v>
                </c:pt>
              </c:numCache>
            </c:numRef>
          </c:val>
          <c:extLst>
            <c:ext xmlns:c16="http://schemas.microsoft.com/office/drawing/2014/chart" uri="{C3380CC4-5D6E-409C-BE32-E72D297353CC}">
              <c16:uniqueId val="{00000004-175D-472B-8FD5-6CF9169A60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5D-472B-8FD5-6CF9169A60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5D-472B-8FD5-6CF9169A60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1423</c:v>
                </c:pt>
                <c:pt idx="3">
                  <c:v>1374</c:v>
                </c:pt>
                <c:pt idx="6">
                  <c:v>1336</c:v>
                </c:pt>
                <c:pt idx="9">
                  <c:v>1355</c:v>
                </c:pt>
                <c:pt idx="12">
                  <c:v>1441</c:v>
                </c:pt>
              </c:numCache>
            </c:numRef>
          </c:val>
          <c:extLst>
            <c:ext xmlns:c16="http://schemas.microsoft.com/office/drawing/2014/chart" uri="{C3380CC4-5D6E-409C-BE32-E72D297353CC}">
              <c16:uniqueId val="{00000007-175D-472B-8FD5-6CF9169A60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364</c:v>
                </c:pt>
                <c:pt idx="2">
                  <c:v>#N/A</c:v>
                </c:pt>
                <c:pt idx="3">
                  <c:v>#N/A</c:v>
                </c:pt>
                <c:pt idx="4">
                  <c:v>381</c:v>
                </c:pt>
                <c:pt idx="5">
                  <c:v>#N/A</c:v>
                </c:pt>
                <c:pt idx="6">
                  <c:v>#N/A</c:v>
                </c:pt>
                <c:pt idx="7">
                  <c:v>402</c:v>
                </c:pt>
                <c:pt idx="8">
                  <c:v>#N/A</c:v>
                </c:pt>
                <c:pt idx="9">
                  <c:v>#N/A</c:v>
                </c:pt>
                <c:pt idx="10">
                  <c:v>375</c:v>
                </c:pt>
                <c:pt idx="11">
                  <c:v>#N/A</c:v>
                </c:pt>
                <c:pt idx="12">
                  <c:v>#N/A</c:v>
                </c:pt>
                <c:pt idx="13">
                  <c:v>432</c:v>
                </c:pt>
                <c:pt idx="14">
                  <c:v>#N/A</c:v>
                </c:pt>
              </c:numCache>
            </c:numRef>
          </c:val>
          <c:smooth val="0"/>
          <c:extLst>
            <c:ext xmlns:c16="http://schemas.microsoft.com/office/drawing/2014/chart" uri="{C3380CC4-5D6E-409C-BE32-E72D297353CC}">
              <c16:uniqueId val="{00000008-175D-472B-8FD5-6CF9169A60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16058</c:v>
                </c:pt>
                <c:pt idx="5">
                  <c:v>16060</c:v>
                </c:pt>
                <c:pt idx="8">
                  <c:v>16064</c:v>
                </c:pt>
                <c:pt idx="11">
                  <c:v>17406</c:v>
                </c:pt>
                <c:pt idx="14">
                  <c:v>18712</c:v>
                </c:pt>
              </c:numCache>
            </c:numRef>
          </c:val>
          <c:extLst>
            <c:ext xmlns:c16="http://schemas.microsoft.com/office/drawing/2014/chart" uri="{C3380CC4-5D6E-409C-BE32-E72D297353CC}">
              <c16:uniqueId val="{00000000-4A36-427E-8AFB-07A72131BD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58</c:v>
                </c:pt>
                <c:pt idx="5">
                  <c:v>36</c:v>
                </c:pt>
                <c:pt idx="8">
                  <c:v>15</c:v>
                </c:pt>
                <c:pt idx="11">
                  <c:v>11</c:v>
                </c:pt>
                <c:pt idx="14">
                  <c:v>8</c:v>
                </c:pt>
              </c:numCache>
            </c:numRef>
          </c:val>
          <c:extLst>
            <c:ext xmlns:c16="http://schemas.microsoft.com/office/drawing/2014/chart" uri="{C3380CC4-5D6E-409C-BE32-E72D297353CC}">
              <c16:uniqueId val="{00000001-4A36-427E-8AFB-07A72131BD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14530</c:v>
                </c:pt>
                <c:pt idx="5">
                  <c:v>14148</c:v>
                </c:pt>
                <c:pt idx="8">
                  <c:v>13608</c:v>
                </c:pt>
                <c:pt idx="11">
                  <c:v>13660</c:v>
                </c:pt>
                <c:pt idx="14">
                  <c:v>14618</c:v>
                </c:pt>
              </c:numCache>
            </c:numRef>
          </c:val>
          <c:extLst>
            <c:ext xmlns:c16="http://schemas.microsoft.com/office/drawing/2014/chart" uri="{C3380CC4-5D6E-409C-BE32-E72D297353CC}">
              <c16:uniqueId val="{00000002-4A36-427E-8AFB-07A72131BD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36-427E-8AFB-07A72131BD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36-427E-8AFB-07A72131BD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13</c:v>
                </c:pt>
                <c:pt idx="3">
                  <c:v>9</c:v>
                </c:pt>
                <c:pt idx="6">
                  <c:v>11</c:v>
                </c:pt>
                <c:pt idx="9">
                  <c:v>16</c:v>
                </c:pt>
                <c:pt idx="12">
                  <c:v>4</c:v>
                </c:pt>
              </c:numCache>
            </c:numRef>
          </c:val>
          <c:extLst>
            <c:ext xmlns:c16="http://schemas.microsoft.com/office/drawing/2014/chart" uri="{C3380CC4-5D6E-409C-BE32-E72D297353CC}">
              <c16:uniqueId val="{00000005-4A36-427E-8AFB-07A72131BD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2917</c:v>
                </c:pt>
                <c:pt idx="3">
                  <c:v>2743</c:v>
                </c:pt>
                <c:pt idx="6">
                  <c:v>2665</c:v>
                </c:pt>
                <c:pt idx="9">
                  <c:v>2711</c:v>
                </c:pt>
                <c:pt idx="12">
                  <c:v>2614</c:v>
                </c:pt>
              </c:numCache>
            </c:numRef>
          </c:val>
          <c:extLst>
            <c:ext xmlns:c16="http://schemas.microsoft.com/office/drawing/2014/chart" uri="{C3380CC4-5D6E-409C-BE32-E72D297353CC}">
              <c16:uniqueId val="{00000006-4A36-427E-8AFB-07A72131BD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221</c:v>
                </c:pt>
                <c:pt idx="3">
                  <c:v>168</c:v>
                </c:pt>
                <c:pt idx="6">
                  <c:v>134</c:v>
                </c:pt>
                <c:pt idx="9">
                  <c:v>117</c:v>
                </c:pt>
                <c:pt idx="12">
                  <c:v>170</c:v>
                </c:pt>
              </c:numCache>
            </c:numRef>
          </c:val>
          <c:extLst>
            <c:ext xmlns:c16="http://schemas.microsoft.com/office/drawing/2014/chart" uri="{C3380CC4-5D6E-409C-BE32-E72D297353CC}">
              <c16:uniqueId val="{00000007-4A36-427E-8AFB-07A72131BD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5976</c:v>
                </c:pt>
                <c:pt idx="3">
                  <c:v>6059</c:v>
                </c:pt>
                <c:pt idx="6">
                  <c:v>5865</c:v>
                </c:pt>
                <c:pt idx="9">
                  <c:v>5689</c:v>
                </c:pt>
                <c:pt idx="12">
                  <c:v>5399</c:v>
                </c:pt>
              </c:numCache>
            </c:numRef>
          </c:val>
          <c:extLst>
            <c:ext xmlns:c16="http://schemas.microsoft.com/office/drawing/2014/chart" uri="{C3380CC4-5D6E-409C-BE32-E72D297353CC}">
              <c16:uniqueId val="{00000008-4A36-427E-8AFB-07A72131BD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c:v>
                </c:pt>
                <c:pt idx="3">
                  <c:v>3</c:v>
                </c:pt>
                <c:pt idx="6">
                  <c:v>2</c:v>
                </c:pt>
                <c:pt idx="9">
                  <c:v>0</c:v>
                </c:pt>
                <c:pt idx="12">
                  <c:v>0</c:v>
                </c:pt>
              </c:numCache>
            </c:numRef>
          </c:val>
          <c:extLst>
            <c:ext xmlns:c16="http://schemas.microsoft.com/office/drawing/2014/chart" uri="{C3380CC4-5D6E-409C-BE32-E72D297353CC}">
              <c16:uniqueId val="{00000009-4A36-427E-8AFB-07A72131BD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13977</c:v>
                </c:pt>
                <c:pt idx="3">
                  <c:v>14040</c:v>
                </c:pt>
                <c:pt idx="6">
                  <c:v>14466</c:v>
                </c:pt>
                <c:pt idx="9">
                  <c:v>16520</c:v>
                </c:pt>
                <c:pt idx="12">
                  <c:v>18916</c:v>
                </c:pt>
              </c:numCache>
            </c:numRef>
          </c:val>
          <c:extLst>
            <c:ext xmlns:c16="http://schemas.microsoft.com/office/drawing/2014/chart" uri="{C3380CC4-5D6E-409C-BE32-E72D297353CC}">
              <c16:uniqueId val="{0000000A-4A36-427E-8AFB-07A72131BD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A36-427E-8AFB-07A72131BD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7625</c:v>
                </c:pt>
                <c:pt idx="1">
                  <c:v>7590</c:v>
                </c:pt>
                <c:pt idx="2">
                  <c:v>8285</c:v>
                </c:pt>
              </c:numCache>
            </c:numRef>
          </c:val>
          <c:extLst>
            <c:ext xmlns:c16="http://schemas.microsoft.com/office/drawing/2014/chart" uri="{C3380CC4-5D6E-409C-BE32-E72D297353CC}">
              <c16:uniqueId val="{00000000-3068-45F1-8A1E-E5C8EFF7BE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506</c:v>
                </c:pt>
                <c:pt idx="1">
                  <c:v>506</c:v>
                </c:pt>
                <c:pt idx="2">
                  <c:v>730</c:v>
                </c:pt>
              </c:numCache>
            </c:numRef>
          </c:val>
          <c:extLst>
            <c:ext xmlns:c16="http://schemas.microsoft.com/office/drawing/2014/chart" uri="{C3380CC4-5D6E-409C-BE32-E72D297353CC}">
              <c16:uniqueId val="{00000001-3068-45F1-8A1E-E5C8EFF7BE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2394</c:v>
                </c:pt>
                <c:pt idx="1">
                  <c:v>2273</c:v>
                </c:pt>
                <c:pt idx="2">
                  <c:v>1969</c:v>
                </c:pt>
              </c:numCache>
            </c:numRef>
          </c:val>
          <c:extLst>
            <c:ext xmlns:c16="http://schemas.microsoft.com/office/drawing/2014/chart" uri="{C3380CC4-5D6E-409C-BE32-E72D297353CC}">
              <c16:uniqueId val="{00000002-3068-45F1-8A1E-E5C8EFF7BE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{20C6D6F2-BFD7-4D1E-A0E8-F539D50BEDD4}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391-47A3-91D8-D3DC6D1E5C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{B25856BC-27EA-4DE9-89A2-5C45AA8C67B2}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91-47A3-91D8-D3DC6D1E5C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{CC25A998-14B3-4516-BF27-9142A7A18078}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91-47A3-91D8-D3DC6D1E5C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{5788F9A4-2248-4AB2-A258-C7CB8793C33D}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91-47A3-91D8-D3DC6D1E5C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{01A9F6BD-725A-4CE5-A3B2-E364D68494B9}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91-47A3-91D8-D3DC6D1E5C7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{1B31FF5B-509B-4733-B247-9050C6CBD552}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391-47A3-91D8-D3DC6D1E5C7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{CA2F2486-E574-4EAC-8916-77C6CA939AF6}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391-47A3-91D8-D3DC6D1E5C7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{CAA5211C-01ED-4716-89C1-7EFF63B14E14}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391-47A3-91D8-D3DC6D1E5C7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{2F560AD8-EBA0-4B21-BE1F-C1EB73288FE5}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391-47A3-91D8-D3DC6D1E5C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69.3</c:v>
                </c:pt>
                <c:pt idx="8">
                  <c:v>70.7</c:v>
                </c:pt>
                <c:pt idx="16">
                  <c:v>71.900000000000006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391-47A3-91D8-D3DC6D1E5C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{DFAEEAA2-E5E6-4955-86BA-796C391E8005}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391-47A3-91D8-D3DC6D1E5C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{AF5067A7-49D3-4F8C-8D22-839B4346867F}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91-47A3-91D8-D3DC6D1E5C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{D33CF2F9-F5B1-4AE5-8605-9BA8348D9BFC}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91-47A3-91D8-D3DC6D1E5C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{5A914D90-D03D-431D-8E2F-217CB195D90D}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91-47A3-91D8-D3DC6D1E5C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{29017F18-7F54-48F2-B115-171118661910}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91-47A3-91D8-D3DC6D1E5C7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{5296BE52-DD25-41C8-AF79-84C02CA8FBB2}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391-47A3-91D8-D3DC6D1E5C7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{8DF43DF5-7DF5-4958-82AC-623A42D355AE}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391-47A3-91D8-D3DC6D1E5C7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{AE5A98AA-5BED-468C-BDD4-CAE396C9DAF4}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391-47A3-91D8-D3DC6D1E5C7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{81D470E4-6B67-4C8F-B9CB-68999C47B74B}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391-47A3-91D8-D3DC6D1E5C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numCache>
            </c:numRef>
          </c:xVal>
          <c:yVal>
            <c:numRef>
              <c:f>公会計指標分析・財政指標組合せ分析表!$BP$55:$DC$55</c:f>
              <c:numCache>
                <c:formatCode>#,##0.0;"▲ "#,##0.0</c:formatCode>
                <c:ptCount val="40"/>
                <c:pt idx="0">
                  <c:v>31.3</c:v>
                </c:pt>
                <c:pt idx="8">
                  <c:v>25.3</c:v>
                </c:pt>
                <c:pt idx="16">
                  <c:v>25.5</c:v>
                </c:pt>
              </c:numCache>
            </c:numRef>
          </c:yVal>
          <c:smooth val="0"/>
          <c:extLst>
            <c:ext xmlns:c16="http://schemas.microsoft.com/office/drawing/2014/chart" uri="{C3380CC4-5D6E-409C-BE32-E72D297353CC}">
              <c16:uniqueId val="{00000013-A391-47A3-91D8-D3DC6D1E5C74}"/>
            </c:ext>
          </c:extLst>
        </c:ser>
        <c:dLbls>
          <c:showLegendKey val="0"/>
          <c:showVal val="1"/>
          <c:showCatName val="0"/>
          <c:showSerName val="0"/>
          <c:showPercent val="0"/>
          <c:showBubbleSize val="0"/>
        </c:dLbls>
        <c:axId val="46179840"/>
        <c:axId val="46181760"/>
      </c:scatterChart>
      <c:valAx>
        <c:axId val="46179840"/>
        <c:scaling>
          <c:orientation val="maxMin"/>
          <c:max val="62"/>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2"/>
          <c:min val="2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{446B6B3D-23CD-4B96-B296-2374BAB05914}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127-46ED-849C-3A09BD3B0C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{4F8DE343-1190-4B92-A314-3A335D2AD49B}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27-46ED-849C-3A09BD3B0C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{B1666DDD-E6C8-4411-A935-EA80259BEA64}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27-46ED-849C-3A09BD3B0C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{53FCEDEE-C4A1-487C-9EDB-B989670E2DAA}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27-46ED-849C-3A09BD3B0C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{D3CBCF8C-88D3-4076-9796-E97265E16891}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27-46ED-849C-3A09BD3B0C9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{2BF445E4-CE56-4188-8287-8BC4FA59B28F}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127-46ED-849C-3A09BD3B0C9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{DECF3E60-87CB-4F05-BF64-935086E99371}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127-46ED-849C-3A09BD3B0C9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{A44A798C-C3CD-429C-81D2-E37515D6A965}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127-46ED-849C-3A09BD3B0C9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{3FC0BA99-9665-4F26-907D-C61D0F1C1328}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127-46ED-849C-3A09BD3B0C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3.8</c:v>
                </c:pt>
                <c:pt idx="16">
                  <c:v>3.7</c:v>
                </c:pt>
                <c:pt idx="24">
                  <c:v>3.7</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127-46ED-849C-3A09BD3B0C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{2EC2184F-E9F3-4229-BF69-44D080E7D418}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127-46ED-849C-3A09BD3B0C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{6DBF27EC-8324-4514-AE11-1E92DCEDD7C9}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27-46ED-849C-3A09BD3B0C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{2BCB2E44-67FE-4107-B2EF-DE7336470FD8}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27-46ED-849C-3A09BD3B0C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{81D59033-E8E9-47BD-80F7-F0E610F7722C}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27-46ED-849C-3A09BD3B0C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{3803F8B3-0340-419A-9E15-21EA6D9FEAFB}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27-46ED-849C-3A09BD3B0C9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{637D3ECA-E9BE-444B-97A5-6964F392C176}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127-46ED-849C-3A09BD3B0C9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{F930BBD1-194B-4051-A69A-2A57248F92ED}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127-46ED-849C-3A09BD3B0C9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{8D2AAB02-3D0F-4250-8EAE-89B5C8EE54F4}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127-46ED-849C-3A09BD3B0C9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{3390B3BC-0DBC-485A-93D2-0BF9ACFA5CF8}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127-46ED-849C-3A09BD3B0C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8.6</c:v>
                </c:pt>
                <c:pt idx="32">
                  <c:v>8.3000000000000007</c:v>
                </c:pt>
              </c:numCache>
            </c:numRef>
          </c:xVal>
          <c:yVal>
            <c:numRef>
              <c:f>公会計指標分析・財政指標組合せ分析表!$BP$77:$DC$77</c:f>
              <c:numCache>
                <c:formatCode>#,##0.0;"▲ "#,##0.0</c:formatCode>
                <c:ptCount val="40"/>
                <c:pt idx="0">
                  <c:v>31.3</c:v>
                </c:pt>
                <c:pt idx="8">
                  <c:v>25.3</c:v>
                </c:pt>
                <c:pt idx="16">
                  <c:v>25.5</c:v>
                </c:pt>
                <c:pt idx="24">
                  <c:v>37.299999999999997</c:v>
                </c:pt>
                <c:pt idx="32">
                  <c:v>25.1</c:v>
                </c:pt>
              </c:numCache>
            </c:numRef>
          </c:yVal>
          <c:smooth val="0"/>
          <c:extLst>
            <c:ext xmlns:c16="http://schemas.microsoft.com/office/drawing/2014/chart" uri="{C3380CC4-5D6E-409C-BE32-E72D297353CC}">
              <c16:uniqueId val="{00000013-B127-46ED-849C-3A09BD3B0C95}"/>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88DF67E-7BC9-41BA-828E-6087F20A2078}"/>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C67269F-4A9B-4193-BE3B-F3DDE3F84AE4}"/>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49,768
48,960
208.42
25,260,182
23,782,375
1,345,562
12,397,620
18,916,369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ポイント減少した中、本市数値は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ポイント減少となったが、全国平均と比較すると</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ポイント高い数値を維持している。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今後は、産業団地の造成や都市基盤の整備に取り組み、自主財源の根幹である市税の増収を図ることで、財政力指数の向上に努める。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157692</xdr:rowOff>
    </xdr:from>
    <xdr:to>
      <xdr:col>15</xdr:col>
      <xdr:colOff>133350</xdr:colOff>
      <xdr:row>39</xdr:row>
      <xdr:rowOff>87842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82144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82144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行財政改革の取組である事務事業の総点検による歳出削減策や、財源の掘り起こしによる歳入確保策により、前年度より</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ポイント改善したものの、類似団体平均を</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ポイント上回っており、依然として財政の硬直化が続いている。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少子高齢化の進展による社会保障関係経費の増や大型公共事業の財源として発行した地方債の償還額の増等に伴い、経常経費の増加が見込まれているため、引き続き行財政改革を推進し、経常収支比率の引き下げ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64</xdr:row>
      <xdr:rowOff>117793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013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89870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06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117793</xdr:rowOff>
    </xdr:from>
    <xdr:to>
      <xdr:col>24</xdr:col>
      <xdr:colOff>12700</xdr:colOff>
      <xdr:row>64</xdr:row>
      <xdr:rowOff>117793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09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96203</xdr:rowOff>
    </xdr:from>
    <xdr:to>
      <xdr:col>23</xdr:col>
      <xdr:colOff>133350</xdr:colOff>
      <xdr:row>65</xdr:row>
      <xdr:rowOff>60960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97553"/>
          <a:ext cx="8382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121302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66</xdr:row>
      <xdr:rowOff>46355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20521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21272</xdr:rowOff>
    </xdr:from>
    <xdr:to>
      <xdr:col>19</xdr:col>
      <xdr:colOff>184150</xdr:colOff>
      <xdr:row>63</xdr:row>
      <xdr:rowOff>122872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133049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46355</xdr:rowOff>
    </xdr:from>
    <xdr:to>
      <xdr:col>15</xdr:col>
      <xdr:colOff>82550</xdr:colOff>
      <xdr:row>66</xdr:row>
      <xdr:rowOff>136843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36205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22225</xdr:rowOff>
    </xdr:from>
    <xdr:to>
      <xdr:col>11</xdr:col>
      <xdr:colOff>31750</xdr:colOff>
      <xdr:row>66</xdr:row>
      <xdr:rowOff>136843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33792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27305</xdr:rowOff>
    </xdr:from>
    <xdr:to>
      <xdr:col>11</xdr:col>
      <xdr:colOff>82550</xdr:colOff>
      <xdr:row>63</xdr:row>
      <xdr:rowOff>128905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139082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45403</xdr:rowOff>
    </xdr:from>
    <xdr:to>
      <xdr:col>23</xdr:col>
      <xdr:colOff>184150</xdr:colOff>
      <xdr:row>63</xdr:row>
      <xdr:rowOff>147003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17480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1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167005</xdr:rowOff>
    </xdr:from>
    <xdr:to>
      <xdr:col>15</xdr:col>
      <xdr:colOff>133350</xdr:colOff>
      <xdr:row>66</xdr:row>
      <xdr:rowOff>97155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81932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86043</xdr:rowOff>
    </xdr:from>
    <xdr:to>
      <xdr:col>11</xdr:col>
      <xdr:colOff>82550</xdr:colOff>
      <xdr:row>67</xdr:row>
      <xdr:rowOff>16193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4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970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48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142875</xdr:rowOff>
    </xdr:from>
    <xdr:to>
      <xdr:col>7</xdr:col>
      <xdr:colOff>31750</xdr:colOff>
      <xdr:row>66</xdr:row>
      <xdr:rowOff>73025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57802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5,450</a:t>
          </a:r>
          <a:r>
            <a:rPr kumimoji="1" lang="ja-JP" altLang="en-US" sz="1300">
              <a:latin typeface="ＭＳ Ｐゴシック" panose="020B0600070205080204" pitchFamily="50" charset="-128"/>
              <a:ea typeface="ＭＳ Ｐゴシック" panose="020B0600070205080204" pitchFamily="50" charset="-128"/>
            </a:rPr>
            <a:t>円増加したが、類似団体平均</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a:t>
          </a:r>
          <a:r>
            <a:rPr kumimoji="1" lang="ja-JP" altLang="en-US" sz="1300">
              <a:latin typeface="ＭＳ Ｐゴシック" panose="020B0600070205080204" pitchFamily="50" charset="-128"/>
              <a:ea typeface="ＭＳ Ｐゴシック" panose="020B0600070205080204" pitchFamily="50" charset="-128"/>
            </a:rPr>
            <a:t>比較すると</a:t>
          </a:r>
          <a:r>
            <a:rPr kumimoji="1" lang="en-US" altLang="ja-JP" sz="1300">
              <a:latin typeface="ＭＳ Ｐゴシック" panose="020B0600070205080204" pitchFamily="50" charset="-128"/>
              <a:ea typeface="ＭＳ Ｐゴシック" panose="020B0600070205080204" pitchFamily="50" charset="-128"/>
            </a:rPr>
            <a:t>45,531</a:t>
          </a:r>
          <a:r>
            <a:rPr kumimoji="1" lang="ja-JP" altLang="en-US" sz="1300">
              <a:latin typeface="ＭＳ Ｐゴシック" panose="020B0600070205080204" pitchFamily="50" charset="-128"/>
              <a:ea typeface="ＭＳ Ｐゴシック" panose="020B0600070205080204" pitchFamily="50" charset="-128"/>
            </a:rPr>
            <a:t>円低い数値となった。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増加の要因は主に物件費であり、新型コロナワクチン接種に係る各種委託料の増や、施設等の休館が減少したことによる光熱水費の増等が影響していると考える。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新型コロナウイルス感染症等、臨時的に事業実施が必要な場合についても、柔軟な対応ができるよう、財源の掘り起こし等を行うとともに、行財政改革による経常経費の削減により一般財源の確保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82964</xdr:rowOff>
    </xdr:from>
    <xdr:to>
      <xdr:col>23</xdr:col>
      <xdr:colOff>133350</xdr:colOff>
      <xdr:row>81</xdr:row>
      <xdr:rowOff>126800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70414"/>
          <a:ext cx="8382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57497</xdr:rowOff>
    </xdr:from>
    <xdr:to>
      <xdr:col>19</xdr:col>
      <xdr:colOff>133350</xdr:colOff>
      <xdr:row>81</xdr:row>
      <xdr:rowOff>82964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44947"/>
          <a:ext cx="889000" cy="2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27963</xdr:rowOff>
    </xdr:from>
    <xdr:to>
      <xdr:col>15</xdr:col>
      <xdr:colOff>82550</xdr:colOff>
      <xdr:row>81</xdr:row>
      <xdr:rowOff>57497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15413"/>
          <a:ext cx="889000" cy="2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91281</xdr:rowOff>
    </xdr:from>
    <xdr:to>
      <xdr:col>15</xdr:col>
      <xdr:colOff>133350</xdr:colOff>
      <xdr:row>82</xdr:row>
      <xdr:rowOff>21431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6208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24102</xdr:rowOff>
    </xdr:from>
    <xdr:to>
      <xdr:col>11</xdr:col>
      <xdr:colOff>31750</xdr:colOff>
      <xdr:row>81</xdr:row>
      <xdr:rowOff>27963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11552"/>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63139</xdr:rowOff>
    </xdr:from>
    <xdr:to>
      <xdr:col>11</xdr:col>
      <xdr:colOff>82550</xdr:colOff>
      <xdr:row>81</xdr:row>
      <xdr:rowOff>164739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149516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60950</xdr:rowOff>
    </xdr:from>
    <xdr:to>
      <xdr:col>7</xdr:col>
      <xdr:colOff>31750</xdr:colOff>
      <xdr:row>81</xdr:row>
      <xdr:rowOff>162550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147327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76000</xdr:rowOff>
    </xdr:from>
    <xdr:to>
      <xdr:col>23</xdr:col>
      <xdr:colOff>184150</xdr:colOff>
      <xdr:row>82</xdr:row>
      <xdr:rowOff>6150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168727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32164</xdr:rowOff>
    </xdr:from>
    <xdr:to>
      <xdr:col>19</xdr:col>
      <xdr:colOff>184150</xdr:colOff>
      <xdr:row>81</xdr:row>
      <xdr:rowOff>133764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143941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88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6697</xdr:rowOff>
    </xdr:from>
    <xdr:to>
      <xdr:col>15</xdr:col>
      <xdr:colOff>133350</xdr:colOff>
      <xdr:row>81</xdr:row>
      <xdr:rowOff>108297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118474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6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148613</xdr:rowOff>
    </xdr:from>
    <xdr:to>
      <xdr:col>11</xdr:col>
      <xdr:colOff>82550</xdr:colOff>
      <xdr:row>81</xdr:row>
      <xdr:rowOff>78763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88940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3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144752</xdr:rowOff>
    </xdr:from>
    <xdr:to>
      <xdr:col>7</xdr:col>
      <xdr:colOff>31750</xdr:colOff>
      <xdr:row>81</xdr:row>
      <xdr:rowOff>74902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85079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2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高齢又は高給者の退職者数が減少し、経験年数各階層の職員構成が変動したことにより指数が上昇傾向にあるもの。</a:t>
          </a:r>
        </a:p>
        <a:p>
          <a:r>
            <a:rPr kumimoji="1" lang="ja-JP" altLang="en-US" sz="1300">
              <a:latin typeface="ＭＳ Ｐゴシック" panose="020B0600070205080204" pitchFamily="50" charset="-128"/>
              <a:ea typeface="ＭＳ Ｐゴシック" panose="020B0600070205080204" pitchFamily="50" charset="-128"/>
            </a:rPr>
            <a:t>今後も引き続き、職務・職責に応じた給料体系を維持し、人事評価により、給与水準の適正化を図る。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130528</xdr:rowOff>
    </xdr:from>
    <xdr:to>
      <xdr:col>81</xdr:col>
      <xdr:colOff>44450</xdr:colOff>
      <xdr:row>82</xdr:row>
      <xdr:rowOff>130528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189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90311</xdr:rowOff>
    </xdr:from>
    <xdr:to>
      <xdr:col>77</xdr:col>
      <xdr:colOff>44450</xdr:colOff>
      <xdr:row>82</xdr:row>
      <xdr:rowOff>130528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1492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83</xdr:row>
      <xdr:rowOff>12700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1492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84</xdr:row>
      <xdr:rowOff>15522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24305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79728</xdr:rowOff>
    </xdr:from>
    <xdr:to>
      <xdr:col>81</xdr:col>
      <xdr:colOff>95250</xdr:colOff>
      <xdr:row>83</xdr:row>
      <xdr:rowOff>9878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96255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79728</xdr:rowOff>
    </xdr:from>
    <xdr:to>
      <xdr:col>77</xdr:col>
      <xdr:colOff>95250</xdr:colOff>
      <xdr:row>83</xdr:row>
      <xdr:rowOff>9878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20055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39511</xdr:rowOff>
    </xdr:from>
    <xdr:to>
      <xdr:col>73</xdr:col>
      <xdr:colOff>44450</xdr:colOff>
      <xdr:row>82</xdr:row>
      <xdr:rowOff>141111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151288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類似団体平均職員数を下回って推移している主な要因は、常備消防事業やごみ処理、し尿処理事業等を隣接する自治体に委託していることが挙げられる。</a:t>
          </a:r>
        </a:p>
        <a:p>
          <a:r>
            <a:rPr kumimoji="1" lang="ja-JP" altLang="en-US" sz="1300">
              <a:latin typeface="ＭＳ Ｐゴシック" panose="020B0600070205080204" pitchFamily="50" charset="-128"/>
              <a:ea typeface="ＭＳ Ｐゴシック" panose="020B0600070205080204" pitchFamily="50" charset="-128"/>
            </a:rPr>
            <a:t>現在、本市では定員管理の適正化のため、業務量に見合った職員数となるよう見直しを図っているところである。</a:t>
          </a:r>
        </a:p>
        <a:p>
          <a:r>
            <a:rPr kumimoji="1" lang="ja-JP" altLang="en-US" sz="1300">
              <a:latin typeface="ＭＳ Ｐゴシック" panose="020B0600070205080204" pitchFamily="50" charset="-128"/>
              <a:ea typeface="ＭＳ Ｐゴシック" panose="020B0600070205080204" pitchFamily="50" charset="-128"/>
            </a:rPr>
            <a:t>今後は、定年引上げによる職員数の増を適切に見込みながら、年齢構成の偏りが生じないよう採用計画を検討することで、引き続き適正な定員管理に努める。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57071</xdr:rowOff>
    </xdr:from>
    <xdr:to>
      <xdr:col>81</xdr:col>
      <xdr:colOff>44450</xdr:colOff>
      <xdr:row>60</xdr:row>
      <xdr:rowOff>66119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44071"/>
          <a:ext cx="8382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32941</xdr:rowOff>
    </xdr:from>
    <xdr:to>
      <xdr:col>77</xdr:col>
      <xdr:colOff>44450</xdr:colOff>
      <xdr:row>60</xdr:row>
      <xdr:rowOff>57071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1994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26908</xdr:rowOff>
    </xdr:from>
    <xdr:to>
      <xdr:col>72</xdr:col>
      <xdr:colOff>203200</xdr:colOff>
      <xdr:row>60</xdr:row>
      <xdr:rowOff>32941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1390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66596</xdr:rowOff>
    </xdr:from>
    <xdr:to>
      <xdr:col>73</xdr:col>
      <xdr:colOff>44450</xdr:colOff>
      <xdr:row>60</xdr:row>
      <xdr:rowOff>168196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5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152973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3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171212</xdr:rowOff>
    </xdr:from>
    <xdr:to>
      <xdr:col>68</xdr:col>
      <xdr:colOff>152400</xdr:colOff>
      <xdr:row>60</xdr:row>
      <xdr:rowOff>26908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86762"/>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53022</xdr:rowOff>
    </xdr:from>
    <xdr:to>
      <xdr:col>68</xdr:col>
      <xdr:colOff>203200</xdr:colOff>
      <xdr:row>60</xdr:row>
      <xdr:rowOff>154622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4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139399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2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42466</xdr:rowOff>
    </xdr:from>
    <xdr:to>
      <xdr:col>64</xdr:col>
      <xdr:colOff>152400</xdr:colOff>
      <xdr:row>60</xdr:row>
      <xdr:rowOff>144066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128843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15319</xdr:rowOff>
    </xdr:from>
    <xdr:to>
      <xdr:col>81</xdr:col>
      <xdr:colOff>95250</xdr:colOff>
      <xdr:row>60</xdr:row>
      <xdr:rowOff>116919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0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31846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4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6271</xdr:rowOff>
    </xdr:from>
    <xdr:to>
      <xdr:col>77</xdr:col>
      <xdr:colOff>95250</xdr:colOff>
      <xdr:row>60</xdr:row>
      <xdr:rowOff>107871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118048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153591</xdr:rowOff>
    </xdr:from>
    <xdr:to>
      <xdr:col>73</xdr:col>
      <xdr:colOff>44450</xdr:colOff>
      <xdr:row>60</xdr:row>
      <xdr:rowOff>83741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6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93918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3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147558</xdr:rowOff>
    </xdr:from>
    <xdr:to>
      <xdr:col>68</xdr:col>
      <xdr:colOff>203200</xdr:colOff>
      <xdr:row>60</xdr:row>
      <xdr:rowOff>77708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87885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3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120412</xdr:rowOff>
    </xdr:from>
    <xdr:to>
      <xdr:col>64</xdr:col>
      <xdr:colOff>152400</xdr:colOff>
      <xdr:row>60</xdr:row>
      <xdr:rowOff>50562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60739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0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合併以来、地方債発行額の抑制や交付税措置のある有利な地方債の発行に努めてきた結果、前年度より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ポイント増加したが、類似団体平均と比較すると</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ポイント下回る数値となった。また、全国平均及び群馬</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県</a:t>
          </a:r>
          <a:r>
            <a:rPr kumimoji="1" lang="ja-JP" altLang="en-US" sz="1300">
              <a:latin typeface="ＭＳ Ｐゴシック" panose="020B0600070205080204" pitchFamily="50" charset="-128"/>
              <a:ea typeface="ＭＳ Ｐゴシック" panose="020B0600070205080204" pitchFamily="50" charset="-128"/>
            </a:rPr>
            <a:t>平均と比較しても低い数値ではあるが、今後大型公共事業の実施における公債費の増加が見込まれていることから、当該比率は増加していくことが想定される。現在計画中の大型公共事業については、緊急性や市民ニーズ等を十分に考慮した上で取捨選択し、計画的な地方債の発行を行い、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44752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5483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33262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548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44752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5483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44752</xdr:rowOff>
    </xdr:from>
    <xdr:to>
      <xdr:col>68</xdr:col>
      <xdr:colOff>152400</xdr:colOff>
      <xdr:row>38</xdr:row>
      <xdr:rowOff>56243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5598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153912</xdr:rowOff>
    </xdr:from>
    <xdr:to>
      <xdr:col>77</xdr:col>
      <xdr:colOff>95250</xdr:colOff>
      <xdr:row>38</xdr:row>
      <xdr:rowOff>84062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94239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26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153912</xdr:rowOff>
    </xdr:from>
    <xdr:to>
      <xdr:col>73</xdr:col>
      <xdr:colOff>44450</xdr:colOff>
      <xdr:row>38</xdr:row>
      <xdr:rowOff>84062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94239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165402</xdr:rowOff>
    </xdr:from>
    <xdr:to>
      <xdr:col>68</xdr:col>
      <xdr:colOff>203200</xdr:colOff>
      <xdr:row>38</xdr:row>
      <xdr:rowOff>95552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105729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前年と同様に、将来負担比率については該当していない。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を実施するにあたり、国庫支出金や県支出金、地方債など活用できる財源の有無について再度確認することで、充当可能財源の確保に努めた。しかし、近年実施した、または現在実施している大型公共事業の財源として発行している地方債により、地方債残高が増加傾向にあることから、今後の活用については計画的に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また、後世への負担を少しでも軽減するため、実施事業の総点検を図り、財政の健全化に努める。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103029</xdr:rowOff>
    </xdr:from>
    <xdr:to>
      <xdr:col>73</xdr:col>
      <xdr:colOff>44450</xdr:colOff>
      <xdr:row>16</xdr:row>
      <xdr:rowOff>33179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67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43356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44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101822</xdr:rowOff>
    </xdr:from>
    <xdr:to>
      <xdr:col>68</xdr:col>
      <xdr:colOff>203200</xdr:colOff>
      <xdr:row>16</xdr:row>
      <xdr:rowOff>31972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42149</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138017</xdr:rowOff>
    </xdr:from>
    <xdr:to>
      <xdr:col>64</xdr:col>
      <xdr:colOff>152400</xdr:colOff>
      <xdr:row>16</xdr:row>
      <xdr:rowOff>68167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7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133112</xdr:colOff>
      <xdr:row>26</xdr:row>
      <xdr:rowOff>72849</xdr:rowOff>
    </xdr:from>
    <xdr:ext cx="9971669" cy="469343"/>
    <xdr:sp macro="" textlink="">
      <xdr:nvSpPr>
        <xdr:cNvPr id="457" name="テキスト ボックス 456">
          <a:extLst>
            <a:ext uri="{FF2B5EF4-FFF2-40B4-BE49-F238E27FC236}">
              <a16:creationId xmlns:a16="http://schemas.microsoft.com/office/drawing/2014/main" id="{B7833EC5-7802-49C9-93AF-5F55205E114C}"/>
            </a:ext>
          </a:extLst>
        </xdr:cNvPr>
        <xdr:cNvSpPr txBox="1"/>
      </xdr:nvSpPr>
      <xdr:spPr>
        <a:xfrm>
          <a:off x="770554" y="4454349"/>
          <a:ext cx="9971669" cy="46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49,768
48,960
208.42
25,260,182
23,782,375
1,345,562
12,397,620
18,916,369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新型コロナウイルス感染症の対応等により人件費は増加しているものの、経常一般財源も大きく増加していることから、前年度と比較して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今後も、将来の人口減少を見込みながら適正な職員定員を管理し、人件費の抑制に努める。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102507</xdr:rowOff>
    </xdr:from>
    <xdr:to>
      <xdr:col>24</xdr:col>
      <xdr:colOff>25400</xdr:colOff>
      <xdr:row>38</xdr:row>
      <xdr:rowOff>61685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461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156936</xdr:rowOff>
    </xdr:from>
    <xdr:to>
      <xdr:col>19</xdr:col>
      <xdr:colOff>187325</xdr:colOff>
      <xdr:row>38</xdr:row>
      <xdr:rowOff>61685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00586"/>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156936</xdr:rowOff>
    </xdr:from>
    <xdr:to>
      <xdr:col>15</xdr:col>
      <xdr:colOff>98425</xdr:colOff>
      <xdr:row>38</xdr:row>
      <xdr:rowOff>7257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0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40822</xdr:rowOff>
    </xdr:from>
    <xdr:to>
      <xdr:col>15</xdr:col>
      <xdr:colOff>149225</xdr:colOff>
      <xdr:row>37</xdr:row>
      <xdr:rowOff>142422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152599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156936</xdr:rowOff>
    </xdr:from>
    <xdr:to>
      <xdr:col>11</xdr:col>
      <xdr:colOff>9525</xdr:colOff>
      <xdr:row>38</xdr:row>
      <xdr:rowOff>7257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0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152599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40822</xdr:rowOff>
    </xdr:from>
    <xdr:to>
      <xdr:col>6</xdr:col>
      <xdr:colOff>171450</xdr:colOff>
      <xdr:row>37</xdr:row>
      <xdr:rowOff>142422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152599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51707</xdr:rowOff>
    </xdr:from>
    <xdr:to>
      <xdr:col>24</xdr:col>
      <xdr:colOff>76200</xdr:colOff>
      <xdr:row>37</xdr:row>
      <xdr:rowOff>153307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68234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10885</xdr:rowOff>
    </xdr:from>
    <xdr:to>
      <xdr:col>20</xdr:col>
      <xdr:colOff>38100</xdr:colOff>
      <xdr:row>38</xdr:row>
      <xdr:rowOff>112485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122663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9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106136</xdr:rowOff>
    </xdr:from>
    <xdr:to>
      <xdr:col>15</xdr:col>
      <xdr:colOff>149225</xdr:colOff>
      <xdr:row>38</xdr:row>
      <xdr:rowOff>36286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21062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127907</xdr:rowOff>
    </xdr:from>
    <xdr:to>
      <xdr:col>11</xdr:col>
      <xdr:colOff>60325</xdr:colOff>
      <xdr:row>38</xdr:row>
      <xdr:rowOff>58057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21062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類似団体平均と比較して高止まりしている要因は、学校給食費の無償化によるものである。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ポイント減少した要因は、事務事業の総点検に伴うスクールガードシステムの廃止等により委託料が減少したことによるものである。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今後も継続して財源の確保及び経常経費の削減を図り、数値の適正化に努める。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19</xdr:row>
      <xdr:rowOff>16510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750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16510</xdr:rowOff>
    </xdr:from>
    <xdr:to>
      <xdr:col>78</xdr:col>
      <xdr:colOff>69850</xdr:colOff>
      <xdr:row>20</xdr:row>
      <xdr:rowOff>27940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2740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138430</xdr:rowOff>
    </xdr:from>
    <xdr:to>
      <xdr:col>73</xdr:col>
      <xdr:colOff>180975</xdr:colOff>
      <xdr:row>20</xdr:row>
      <xdr:rowOff>27940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95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115570</xdr:rowOff>
    </xdr:from>
    <xdr:to>
      <xdr:col>69</xdr:col>
      <xdr:colOff>92075</xdr:colOff>
      <xdr:row>19</xdr:row>
      <xdr:rowOff>138430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73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137160</xdr:rowOff>
    </xdr:from>
    <xdr:to>
      <xdr:col>78</xdr:col>
      <xdr:colOff>120650</xdr:colOff>
      <xdr:row>19</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52087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148590</xdr:rowOff>
    </xdr:from>
    <xdr:to>
      <xdr:col>74</xdr:col>
      <xdr:colOff>31750</xdr:colOff>
      <xdr:row>20</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87630</xdr:rowOff>
    </xdr:from>
    <xdr:to>
      <xdr:col>69</xdr:col>
      <xdr:colOff>142875</xdr:colOff>
      <xdr:row>20</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64770</xdr:rowOff>
    </xdr:from>
    <xdr:to>
      <xdr:col>65</xdr:col>
      <xdr:colOff>53975</xdr:colOff>
      <xdr:row>19</xdr:row>
      <xdr:rowOff>166370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151147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依然として類似団体平均を大きく上回っている要因としては、子育て支援や少子高齢化対策等の市民サービスに注力していることが挙げられる。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国や県の施策に上乗せ補助をするなど市単独で実施している事業が多いことから、各施策の精査や事業の見直しを行い、財政の圧迫に歯止めがかかるよう努める。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07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152400</xdr:rowOff>
    </xdr:from>
    <xdr:to>
      <xdr:col>19</xdr:col>
      <xdr:colOff>187325</xdr:colOff>
      <xdr:row>60</xdr:row>
      <xdr:rowOff>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96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0</xdr:rowOff>
    </xdr:from>
    <xdr:to>
      <xdr:col>15</xdr:col>
      <xdr:colOff>98425</xdr:colOff>
      <xdr:row>60</xdr:row>
      <xdr:rowOff>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28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0</xdr:rowOff>
    </xdr:from>
    <xdr:to>
      <xdr:col>11</xdr:col>
      <xdr:colOff>9525</xdr:colOff>
      <xdr:row>60</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28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xdr:rowOff>
    </xdr:from>
    <xdr:to>
      <xdr:col>24</xdr:col>
      <xdr:colOff>76200</xdr:colOff>
      <xdr:row>58</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120650</xdr:rowOff>
    </xdr:from>
    <xdr:to>
      <xdr:col>15</xdr:col>
      <xdr:colOff>149225</xdr:colOff>
      <xdr:row>60</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120650</xdr:rowOff>
    </xdr:from>
    <xdr:to>
      <xdr:col>11</xdr:col>
      <xdr:colOff>60325</xdr:colOff>
      <xdr:row>60</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減少した要因としては、国民健康保険（事業勘定）特別会計や介護保険（保</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険</a:t>
          </a:r>
          <a:r>
            <a:rPr kumimoji="1" lang="ja-JP" altLang="en-US" sz="1300">
              <a:latin typeface="ＭＳ Ｐゴシック" panose="020B0600070205080204" pitchFamily="50" charset="-128"/>
              <a:ea typeface="ＭＳ Ｐゴシック" panose="020B0600070205080204" pitchFamily="50" charset="-128"/>
            </a:rPr>
            <a:t>事業勘定）特別会計への一般会計繰出金が減少したことが挙げられる。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社会保障関連の繰出金は今後増加することが見込まれていることから、動向を注視するとともに、各種保険税等の自主財源確保に努める。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119380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215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57</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205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123190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8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154957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類似団体平均を大きく上回っている要因は、消防や病院、廃棄物及びし尿処理、火葬等の業務を桐生市との連携事業とし、事業に対する負担金を支払っていることが挙げられる。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本市の数値は前年度より</a:t>
          </a:r>
          <a:r>
            <a:rPr kumimoji="1" lang="en-US" altLang="ja-JP" sz="1250">
              <a:latin typeface="ＭＳ Ｐゴシック" panose="020B0600070205080204" pitchFamily="50" charset="-128"/>
              <a:ea typeface="ＭＳ Ｐゴシック" panose="020B0600070205080204" pitchFamily="50" charset="-128"/>
            </a:rPr>
            <a:t>0.5</a:t>
          </a:r>
          <a:r>
            <a:rPr kumimoji="1" lang="ja-JP" altLang="en-US" sz="1250">
              <a:latin typeface="ＭＳ Ｐゴシック" panose="020B0600070205080204" pitchFamily="50" charset="-128"/>
              <a:ea typeface="ＭＳ Ｐゴシック" panose="020B0600070205080204" pitchFamily="50" charset="-128"/>
            </a:rPr>
            <a:t>ポイント減少しているが、公債費同様に経常的に収入される一般財源等の増加額の方が大きく、数値が減少したものであり、補助費の決算額は前年度よりも増加している。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今後は、市単独の補助事業の見直しにも注力し、経費削減に努める。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40132</xdr:rowOff>
    </xdr:from>
    <xdr:to>
      <xdr:col>82</xdr:col>
      <xdr:colOff>107950</xdr:colOff>
      <xdr:row>38</xdr:row>
      <xdr:rowOff>62992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552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38</xdr:row>
      <xdr:rowOff>62992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500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38</xdr:row>
      <xdr:rowOff>26416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500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26416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095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前年度より</a:t>
          </a:r>
          <a:r>
            <a:rPr kumimoji="1" lang="en-US" altLang="ja-JP" sz="1250">
              <a:latin typeface="ＭＳ Ｐゴシック" panose="020B0600070205080204" pitchFamily="50" charset="-128"/>
              <a:ea typeface="ＭＳ Ｐゴシック" panose="020B0600070205080204" pitchFamily="50" charset="-128"/>
            </a:rPr>
            <a:t>0.1</a:t>
          </a:r>
          <a:r>
            <a:rPr kumimoji="1" lang="ja-JP" altLang="en-US" sz="1250">
              <a:latin typeface="ＭＳ Ｐゴシック" panose="020B0600070205080204" pitchFamily="50" charset="-128"/>
              <a:ea typeface="ＭＳ Ｐゴシック" panose="020B0600070205080204" pitchFamily="50" charset="-128"/>
            </a:rPr>
            <a:t>ポイント減少したが、類似団体平均は大きく下回っている。減少した理由は、公債費の決算額及び経常経費充当一般財源は前年度よりも増加したが、経常的に収入される一般財源等の増加額の方が大きく、数値が減少したものである。また、地方債を活用した大型公共事業が集中して実施されていることから公債費の増が見込まれ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今後の新規事業等については、起債依存型の実施方法を見直し、計画的な財政運営に努める。</a:t>
          </a:r>
          <a:endParaRPr kumimoji="1" lang="en-US" altLang="ja-JP" sz="12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107950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959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75</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75</xdr:row>
      <xdr:rowOff>123190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75</xdr:row>
      <xdr:rowOff>138430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49530</xdr:rowOff>
    </xdr:from>
    <xdr:to>
      <xdr:col>15</xdr:col>
      <xdr:colOff>149225</xdr:colOff>
      <xdr:row>75</xdr:row>
      <xdr:rowOff>151130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前年度より</a:t>
          </a:r>
          <a:r>
            <a:rPr kumimoji="1" lang="en-US" altLang="ja-JP" sz="1250">
              <a:latin typeface="ＭＳ Ｐゴシック" panose="020B0600070205080204" pitchFamily="50" charset="-128"/>
              <a:ea typeface="ＭＳ Ｐゴシック" panose="020B0600070205080204" pitchFamily="50" charset="-128"/>
            </a:rPr>
            <a:t>5.0</a:t>
          </a:r>
          <a:r>
            <a:rPr kumimoji="1" lang="ja-JP" altLang="en-US" sz="1250">
              <a:latin typeface="ＭＳ Ｐゴシック" panose="020B0600070205080204" pitchFamily="50" charset="-128"/>
              <a:ea typeface="ＭＳ Ｐゴシック" panose="020B0600070205080204" pitchFamily="50" charset="-128"/>
            </a:rPr>
            <a:t>ポイント減少したが、依然として類似団体平均を大きく上回っている。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類似団体平均と比較した場合、本市は</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人当たりの市税単価が低い傾向にある。また、学校給食費の無償化や桐生市との連携事業の負担金等の数値に占める割合が高いが、どちらも継続して事業を実施していくことから高い数値で推移していくことが想定され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今後も、経常経費の削減に努め、自主財源の確保に一層注力する必要がある。</a:t>
          </a:r>
          <a:endParaRPr kumimoji="1" lang="en-US" altLang="ja-JP" sz="125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80</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53667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49276</xdr:rowOff>
    </xdr:from>
    <xdr:to>
      <xdr:col>78</xdr:col>
      <xdr:colOff>69850</xdr:colOff>
      <xdr:row>81</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7652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1270</xdr:rowOff>
    </xdr:from>
    <xdr:to>
      <xdr:col>73</xdr:col>
      <xdr:colOff>180975</xdr:colOff>
      <xdr:row>81</xdr:row>
      <xdr:rowOff>56135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8887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131572</xdr:rowOff>
    </xdr:from>
    <xdr:to>
      <xdr:col>69</xdr:col>
      <xdr:colOff>92075</xdr:colOff>
      <xdr:row>81</xdr:row>
      <xdr:rowOff>56135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8475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169926</xdr:rowOff>
    </xdr:from>
    <xdr:to>
      <xdr:col>78</xdr:col>
      <xdr:colOff>120650</xdr:colOff>
      <xdr:row>80</xdr:row>
      <xdr:rowOff>100076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84853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80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121920</xdr:rowOff>
    </xdr:from>
    <xdr:to>
      <xdr:col>74</xdr:col>
      <xdr:colOff>31750</xdr:colOff>
      <xdr:row>81</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36847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5335</xdr:rowOff>
    </xdr:from>
    <xdr:to>
      <xdr:col>69</xdr:col>
      <xdr:colOff>142875</xdr:colOff>
      <xdr:row>81</xdr:row>
      <xdr:rowOff>106935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8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91712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97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80772</xdr:rowOff>
    </xdr:from>
    <xdr:to>
      <xdr:col>65</xdr:col>
      <xdr:colOff>53975</xdr:colOff>
      <xdr:row>81</xdr:row>
      <xdr:rowOff>10922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167149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4504</xdr:rowOff>
    </xdr:from>
    <xdr:to>
      <xdr:col>29</xdr:col>
      <xdr:colOff>127000</xdr:colOff>
      <xdr:row>19</xdr:row>
      <xdr:rowOff>32764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09679"/>
          <a:ext cx="647700" cy="28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7533</xdr:rowOff>
    </xdr:from>
    <xdr:to>
      <xdr:col>26</xdr:col>
      <xdr:colOff>50800</xdr:colOff>
      <xdr:row>19</xdr:row>
      <xdr:rowOff>32764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312708"/>
          <a:ext cx="698500" cy="25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7533</xdr:rowOff>
    </xdr:from>
    <xdr:to>
      <xdr:col>22</xdr:col>
      <xdr:colOff>114300</xdr:colOff>
      <xdr:row>19</xdr:row>
      <xdr:rowOff>30650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12708"/>
          <a:ext cx="698500" cy="2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125582</xdr:rowOff>
    </xdr:from>
    <xdr:to>
      <xdr:col>22</xdr:col>
      <xdr:colOff>165100</xdr:colOff>
      <xdr:row>18</xdr:row>
      <xdr:rowOff>55732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65909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30650</xdr:rowOff>
    </xdr:from>
    <xdr:to>
      <xdr:col>18</xdr:col>
      <xdr:colOff>177800</xdr:colOff>
      <xdr:row>19</xdr:row>
      <xdr:rowOff>47266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35825"/>
          <a:ext cx="698500" cy="16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143442</xdr:rowOff>
    </xdr:from>
    <xdr:to>
      <xdr:col>19</xdr:col>
      <xdr:colOff>38100</xdr:colOff>
      <xdr:row>18</xdr:row>
      <xdr:rowOff>73592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83769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7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158858</xdr:rowOff>
    </xdr:from>
    <xdr:to>
      <xdr:col>15</xdr:col>
      <xdr:colOff>101600</xdr:colOff>
      <xdr:row>18</xdr:row>
      <xdr:rowOff>89008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21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99185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9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125154</xdr:rowOff>
    </xdr:from>
    <xdr:to>
      <xdr:col>29</xdr:col>
      <xdr:colOff>177800</xdr:colOff>
      <xdr:row>19</xdr:row>
      <xdr:rowOff>55304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58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97231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3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153414</xdr:rowOff>
    </xdr:from>
    <xdr:to>
      <xdr:col>26</xdr:col>
      <xdr:colOff>101600</xdr:colOff>
      <xdr:row>19</xdr:row>
      <xdr:rowOff>83564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8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68341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7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128183</xdr:rowOff>
    </xdr:from>
    <xdr:to>
      <xdr:col>22</xdr:col>
      <xdr:colOff>165100</xdr:colOff>
      <xdr:row>19</xdr:row>
      <xdr:rowOff>58333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61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43110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4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151300</xdr:rowOff>
    </xdr:from>
    <xdr:to>
      <xdr:col>19</xdr:col>
      <xdr:colOff>38100</xdr:colOff>
      <xdr:row>19</xdr:row>
      <xdr:rowOff>81450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8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66227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7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167916</xdr:rowOff>
    </xdr:from>
    <xdr:to>
      <xdr:col>15</xdr:col>
      <xdr:colOff>101600</xdr:colOff>
      <xdr:row>19</xdr:row>
      <xdr:rowOff>98066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01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82843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8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202863</xdr:rowOff>
    </xdr:from>
    <xdr:to>
      <xdr:col>29</xdr:col>
      <xdr:colOff>127000</xdr:colOff>
      <xdr:row>37</xdr:row>
      <xdr:rowOff>242639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327563"/>
          <a:ext cx="647700" cy="39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225723</xdr:rowOff>
    </xdr:from>
    <xdr:to>
      <xdr:col>26</xdr:col>
      <xdr:colOff>50800</xdr:colOff>
      <xdr:row>37</xdr:row>
      <xdr:rowOff>242639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7350423"/>
          <a:ext cx="698500" cy="1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225723</xdr:rowOff>
    </xdr:from>
    <xdr:to>
      <xdr:col>22</xdr:col>
      <xdr:colOff>114300</xdr:colOff>
      <xdr:row>37</xdr:row>
      <xdr:rowOff>241529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350423"/>
          <a:ext cx="698500" cy="1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9155</xdr:rowOff>
    </xdr:from>
    <xdr:to>
      <xdr:col>22</xdr:col>
      <xdr:colOff>165100</xdr:colOff>
      <xdr:row>37</xdr:row>
      <xdr:rowOff>110755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7133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292382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0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241529</xdr:rowOff>
    </xdr:from>
    <xdr:to>
      <xdr:col>18</xdr:col>
      <xdr:colOff>177800</xdr:colOff>
      <xdr:row>37</xdr:row>
      <xdr:rowOff>254199</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366229"/>
          <a:ext cx="698500" cy="12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165877</xdr:rowOff>
    </xdr:from>
    <xdr:to>
      <xdr:col>19</xdr:col>
      <xdr:colOff>38100</xdr:colOff>
      <xdr:row>37</xdr:row>
      <xdr:rowOff>96027</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7119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277654</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88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139784</xdr:rowOff>
    </xdr:from>
    <xdr:to>
      <xdr:col>15</xdr:col>
      <xdr:colOff>101600</xdr:colOff>
      <xdr:row>37</xdr:row>
      <xdr:rowOff>69934</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7093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251561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86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152063</xdr:rowOff>
    </xdr:from>
    <xdr:to>
      <xdr:col>29</xdr:col>
      <xdr:colOff>177800</xdr:colOff>
      <xdr:row>37</xdr:row>
      <xdr:rowOff>253663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27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124140</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24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191839</xdr:rowOff>
    </xdr:from>
    <xdr:to>
      <xdr:col>26</xdr:col>
      <xdr:colOff>101600</xdr:colOff>
      <xdr:row>37</xdr:row>
      <xdr:rowOff>293439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31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278216</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40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174923</xdr:rowOff>
    </xdr:from>
    <xdr:to>
      <xdr:col>22</xdr:col>
      <xdr:colOff>165100</xdr:colOff>
      <xdr:row>37</xdr:row>
      <xdr:rowOff>276523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29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261300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38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190729</xdr:rowOff>
    </xdr:from>
    <xdr:to>
      <xdr:col>19</xdr:col>
      <xdr:colOff>38100</xdr:colOff>
      <xdr:row>37</xdr:row>
      <xdr:rowOff>292329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31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277106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40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203399</xdr:rowOff>
    </xdr:from>
    <xdr:to>
      <xdr:col>15</xdr:col>
      <xdr:colOff>101600</xdr:colOff>
      <xdr:row>37</xdr:row>
      <xdr:rowOff>304999</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32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289776</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4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49,768
48,960
208.42
25,260,182
23,782,375
1,345,562
12,397,620
18,916,369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40226</xdr:rowOff>
    </xdr:from>
    <xdr:to>
      <xdr:col>24</xdr:col>
      <xdr:colOff>63500</xdr:colOff>
      <xdr:row>37</xdr:row>
      <xdr:rowOff>74223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83876"/>
          <a:ext cx="8382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74223</xdr:rowOff>
    </xdr:from>
    <xdr:to>
      <xdr:col>19</xdr:col>
      <xdr:colOff>177800</xdr:colOff>
      <xdr:row>37</xdr:row>
      <xdr:rowOff>127421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17873"/>
          <a:ext cx="889000" cy="5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127421</xdr:rowOff>
    </xdr:from>
    <xdr:to>
      <xdr:col>15</xdr:col>
      <xdr:colOff>50800</xdr:colOff>
      <xdr:row>37</xdr:row>
      <xdr:rowOff>132074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71071"/>
          <a:ext cx="8890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10539</xdr:rowOff>
    </xdr:from>
    <xdr:to>
      <xdr:col>15</xdr:col>
      <xdr:colOff>101600</xdr:colOff>
      <xdr:row>37</xdr:row>
      <xdr:rowOff>112139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132074</xdr:rowOff>
    </xdr:from>
    <xdr:to>
      <xdr:col>10</xdr:col>
      <xdr:colOff>114300</xdr:colOff>
      <xdr:row>37</xdr:row>
      <xdr:rowOff>134442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75724"/>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21186</xdr:rowOff>
    </xdr:from>
    <xdr:to>
      <xdr:col>10</xdr:col>
      <xdr:colOff>165100</xdr:colOff>
      <xdr:row>37</xdr:row>
      <xdr:rowOff>122786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139313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4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34265</xdr:rowOff>
    </xdr:from>
    <xdr:to>
      <xdr:col>6</xdr:col>
      <xdr:colOff>38100</xdr:colOff>
      <xdr:row>37</xdr:row>
      <xdr:rowOff>135865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152392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5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160876</xdr:rowOff>
    </xdr:from>
    <xdr:to>
      <xdr:col>24</xdr:col>
      <xdr:colOff>114300</xdr:colOff>
      <xdr:row>37</xdr:row>
      <xdr:rowOff>91026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139303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23423</xdr:rowOff>
    </xdr:from>
    <xdr:to>
      <xdr:col>20</xdr:col>
      <xdr:colOff>38100</xdr:colOff>
      <xdr:row>37</xdr:row>
      <xdr:rowOff>125023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116150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5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76621</xdr:rowOff>
    </xdr:from>
    <xdr:to>
      <xdr:col>15</xdr:col>
      <xdr:colOff>101600</xdr:colOff>
      <xdr:row>38</xdr:row>
      <xdr:rowOff>6771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169348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81274</xdr:rowOff>
    </xdr:from>
    <xdr:to>
      <xdr:col>10</xdr:col>
      <xdr:colOff>165100</xdr:colOff>
      <xdr:row>38</xdr:row>
      <xdr:rowOff>11424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2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83642</xdr:rowOff>
    </xdr:from>
    <xdr:to>
      <xdr:col>6</xdr:col>
      <xdr:colOff>38100</xdr:colOff>
      <xdr:row>38</xdr:row>
      <xdr:rowOff>13792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4919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80928</xdr:rowOff>
    </xdr:from>
    <xdr:to>
      <xdr:col>24</xdr:col>
      <xdr:colOff>63500</xdr:colOff>
      <xdr:row>57</xdr:row>
      <xdr:rowOff>121075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53578"/>
          <a:ext cx="838200" cy="4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108338</xdr:rowOff>
    </xdr:from>
    <xdr:to>
      <xdr:col>19</xdr:col>
      <xdr:colOff>177800</xdr:colOff>
      <xdr:row>57</xdr:row>
      <xdr:rowOff>121075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80988"/>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108338</xdr:rowOff>
    </xdr:from>
    <xdr:to>
      <xdr:col>15</xdr:col>
      <xdr:colOff>50800</xdr:colOff>
      <xdr:row>57</xdr:row>
      <xdr:rowOff>145066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80988"/>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15171</xdr:rowOff>
    </xdr:from>
    <xdr:to>
      <xdr:col>15</xdr:col>
      <xdr:colOff>101600</xdr:colOff>
      <xdr:row>57</xdr:row>
      <xdr:rowOff>116771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133298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143597</xdr:rowOff>
    </xdr:from>
    <xdr:to>
      <xdr:col>10</xdr:col>
      <xdr:colOff>114300</xdr:colOff>
      <xdr:row>57</xdr:row>
      <xdr:rowOff>145066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16247"/>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45869</xdr:rowOff>
    </xdr:from>
    <xdr:to>
      <xdr:col>10</xdr:col>
      <xdr:colOff>165100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48013</xdr:rowOff>
    </xdr:from>
    <xdr:to>
      <xdr:col>6</xdr:col>
      <xdr:colOff>38100</xdr:colOff>
      <xdr:row>57</xdr:row>
      <xdr:rowOff>149613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166140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30128</xdr:rowOff>
    </xdr:from>
    <xdr:to>
      <xdr:col>24</xdr:col>
      <xdr:colOff>114300</xdr:colOff>
      <xdr:row>57</xdr:row>
      <xdr:rowOff>131728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0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8555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8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70275</xdr:rowOff>
    </xdr:from>
    <xdr:to>
      <xdr:col>20</xdr:col>
      <xdr:colOff>38100</xdr:colOff>
      <xdr:row>58</xdr:row>
      <xdr:rowOff>425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4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163002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57538</xdr:rowOff>
    </xdr:from>
    <xdr:to>
      <xdr:col>15</xdr:col>
      <xdr:colOff>101600</xdr:colOff>
      <xdr:row>57</xdr:row>
      <xdr:rowOff>159138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150265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94266</xdr:rowOff>
    </xdr:from>
    <xdr:to>
      <xdr:col>10</xdr:col>
      <xdr:colOff>165100</xdr:colOff>
      <xdr:row>58</xdr:row>
      <xdr:rowOff>24416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92797</xdr:rowOff>
    </xdr:from>
    <xdr:to>
      <xdr:col>6</xdr:col>
      <xdr:colOff>38100</xdr:colOff>
      <xdr:row>58</xdr:row>
      <xdr:rowOff>22947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14074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11437</xdr:rowOff>
    </xdr:from>
    <xdr:to>
      <xdr:col>24</xdr:col>
      <xdr:colOff>63500</xdr:colOff>
      <xdr:row>79</xdr:row>
      <xdr:rowOff>15760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55987"/>
          <a:ext cx="838200" cy="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11437</xdr:rowOff>
    </xdr:from>
    <xdr:to>
      <xdr:col>19</xdr:col>
      <xdr:colOff>177800</xdr:colOff>
      <xdr:row>79</xdr:row>
      <xdr:rowOff>14466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55987"/>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165627</xdr:rowOff>
    </xdr:from>
    <xdr:to>
      <xdr:col>15</xdr:col>
      <xdr:colOff>50800</xdr:colOff>
      <xdr:row>79</xdr:row>
      <xdr:rowOff>14466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38727"/>
          <a:ext cx="889000" cy="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90996</xdr:rowOff>
    </xdr:from>
    <xdr:to>
      <xdr:col>15</xdr:col>
      <xdr:colOff>101600</xdr:colOff>
      <xdr:row>79</xdr:row>
      <xdr:rowOff>21146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6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37673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165627</xdr:rowOff>
    </xdr:from>
    <xdr:to>
      <xdr:col>10</xdr:col>
      <xdr:colOff>114300</xdr:colOff>
      <xdr:row>78</xdr:row>
      <xdr:rowOff>170047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38727"/>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87433</xdr:rowOff>
    </xdr:from>
    <xdr:to>
      <xdr:col>10</xdr:col>
      <xdr:colOff>165100</xdr:colOff>
      <xdr:row>79</xdr:row>
      <xdr:rowOff>17583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6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34110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3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71013</xdr:rowOff>
    </xdr:from>
    <xdr:to>
      <xdr:col>6</xdr:col>
      <xdr:colOff>38100</xdr:colOff>
      <xdr:row>79</xdr:row>
      <xdr:rowOff>1163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4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17690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21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136410</xdr:rowOff>
    </xdr:from>
    <xdr:to>
      <xdr:col>24</xdr:col>
      <xdr:colOff>114300</xdr:colOff>
      <xdr:row>79</xdr:row>
      <xdr:rowOff>66560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5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51337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2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132087</xdr:rowOff>
    </xdr:from>
    <xdr:to>
      <xdr:col>20</xdr:col>
      <xdr:colOff>38100</xdr:colOff>
      <xdr:row>79</xdr:row>
      <xdr:rowOff>62237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53364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135116</xdr:rowOff>
    </xdr:from>
    <xdr:to>
      <xdr:col>15</xdr:col>
      <xdr:colOff>101600</xdr:colOff>
      <xdr:row>79</xdr:row>
      <xdr:rowOff>65266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0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56393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60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114827</xdr:rowOff>
    </xdr:from>
    <xdr:to>
      <xdr:col>10</xdr:col>
      <xdr:colOff>165100</xdr:colOff>
      <xdr:row>79</xdr:row>
      <xdr:rowOff>44977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36104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8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119247</xdr:rowOff>
    </xdr:from>
    <xdr:to>
      <xdr:col>6</xdr:col>
      <xdr:colOff>38100</xdr:colOff>
      <xdr:row>79</xdr:row>
      <xdr:rowOff>49397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40524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8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46431</xdr:rowOff>
    </xdr:from>
    <xdr:to>
      <xdr:col>24</xdr:col>
      <xdr:colOff>63500</xdr:colOff>
      <xdr:row>96</xdr:row>
      <xdr:rowOff>149174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34181"/>
          <a:ext cx="838200" cy="2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149174</xdr:rowOff>
    </xdr:from>
    <xdr:to>
      <xdr:col>19</xdr:col>
      <xdr:colOff>177800</xdr:colOff>
      <xdr:row>96</xdr:row>
      <xdr:rowOff>152285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08374"/>
          <a:ext cx="889000" cy="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152285</xdr:rowOff>
    </xdr:from>
    <xdr:to>
      <xdr:col>15</xdr:col>
      <xdr:colOff>50800</xdr:colOff>
      <xdr:row>96</xdr:row>
      <xdr:rowOff>155321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11485"/>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124210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145822</xdr:rowOff>
    </xdr:from>
    <xdr:to>
      <xdr:col>10</xdr:col>
      <xdr:colOff>114300</xdr:colOff>
      <xdr:row>96</xdr:row>
      <xdr:rowOff>155321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605022"/>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2252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167081</xdr:rowOff>
    </xdr:from>
    <xdr:to>
      <xdr:col>24</xdr:col>
      <xdr:colOff>114300</xdr:colOff>
      <xdr:row>95</xdr:row>
      <xdr:rowOff>97231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18508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3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98374</xdr:rowOff>
    </xdr:from>
    <xdr:to>
      <xdr:col>20</xdr:col>
      <xdr:colOff>38100</xdr:colOff>
      <xdr:row>97</xdr:row>
      <xdr:rowOff>28524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45051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3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101485</xdr:rowOff>
    </xdr:from>
    <xdr:to>
      <xdr:col>15</xdr:col>
      <xdr:colOff>101600</xdr:colOff>
      <xdr:row>97</xdr:row>
      <xdr:rowOff>31635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48162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3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104521</xdr:rowOff>
    </xdr:from>
    <xdr:to>
      <xdr:col>10</xdr:col>
      <xdr:colOff>165100</xdr:colOff>
      <xdr:row>97</xdr:row>
      <xdr:rowOff>34671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51198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95022</xdr:rowOff>
    </xdr:from>
    <xdr:to>
      <xdr:col>6</xdr:col>
      <xdr:colOff>38100</xdr:colOff>
      <xdr:row>97</xdr:row>
      <xdr:rowOff>25172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41699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150825</xdr:rowOff>
    </xdr:from>
    <xdr:to>
      <xdr:col>55</xdr:col>
      <xdr:colOff>0</xdr:colOff>
      <xdr:row>36</xdr:row>
      <xdr:rowOff>92250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65775"/>
          <a:ext cx="838200" cy="79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150825</xdr:rowOff>
    </xdr:from>
    <xdr:to>
      <xdr:col>50</xdr:col>
      <xdr:colOff>114300</xdr:colOff>
      <xdr:row>37</xdr:row>
      <xdr:rowOff>50142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65775"/>
          <a:ext cx="889000" cy="9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37470</xdr:rowOff>
    </xdr:from>
    <xdr:to>
      <xdr:col>45</xdr:col>
      <xdr:colOff>177800</xdr:colOff>
      <xdr:row>37</xdr:row>
      <xdr:rowOff>50142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81120"/>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78500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37470</xdr:rowOff>
    </xdr:from>
    <xdr:to>
      <xdr:col>41</xdr:col>
      <xdr:colOff>50800</xdr:colOff>
      <xdr:row>37</xdr:row>
      <xdr:rowOff>48580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81120"/>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41450</xdr:rowOff>
    </xdr:from>
    <xdr:to>
      <xdr:col>55</xdr:col>
      <xdr:colOff>50800</xdr:colOff>
      <xdr:row>36</xdr:row>
      <xdr:rowOff>143050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1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19877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9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100025</xdr:rowOff>
    </xdr:from>
    <xdr:to>
      <xdr:col>50</xdr:col>
      <xdr:colOff>165100</xdr:colOff>
      <xdr:row>32</xdr:row>
      <xdr:rowOff>30175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4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21302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50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170792</xdr:rowOff>
    </xdr:from>
    <xdr:to>
      <xdr:col>46</xdr:col>
      <xdr:colOff>38100</xdr:colOff>
      <xdr:row>37</xdr:row>
      <xdr:rowOff>100942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4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92069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158120</xdr:rowOff>
    </xdr:from>
    <xdr:to>
      <xdr:col>41</xdr:col>
      <xdr:colOff>101600</xdr:colOff>
      <xdr:row>37</xdr:row>
      <xdr:rowOff>88270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104797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0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169230</xdr:rowOff>
    </xdr:from>
    <xdr:to>
      <xdr:col>36</xdr:col>
      <xdr:colOff>165100</xdr:colOff>
      <xdr:row>37</xdr:row>
      <xdr:rowOff>99380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4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115907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1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155100</xdr:rowOff>
    </xdr:from>
    <xdr:to>
      <xdr:col>55</xdr:col>
      <xdr:colOff>0</xdr:colOff>
      <xdr:row>55</xdr:row>
      <xdr:rowOff>49418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413400"/>
          <a:ext cx="83820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49418</xdr:rowOff>
    </xdr:from>
    <xdr:to>
      <xdr:col>50</xdr:col>
      <xdr:colOff>114300</xdr:colOff>
      <xdr:row>57</xdr:row>
      <xdr:rowOff>20196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479168"/>
          <a:ext cx="889000" cy="3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20196</xdr:rowOff>
    </xdr:from>
    <xdr:to>
      <xdr:col>45</xdr:col>
      <xdr:colOff>177800</xdr:colOff>
      <xdr:row>57</xdr:row>
      <xdr:rowOff>125794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792846"/>
          <a:ext cx="889000" cy="10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32641</xdr:rowOff>
    </xdr:from>
    <xdr:to>
      <xdr:col>46</xdr:col>
      <xdr:colOff>38100</xdr:colOff>
      <xdr:row>56</xdr:row>
      <xdr:rowOff>134241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150768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100267</xdr:rowOff>
    </xdr:from>
    <xdr:to>
      <xdr:col>41</xdr:col>
      <xdr:colOff>50800</xdr:colOff>
      <xdr:row>57</xdr:row>
      <xdr:rowOff>125794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72917"/>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91308</xdr:rowOff>
    </xdr:from>
    <xdr:to>
      <xdr:col>41</xdr:col>
      <xdr:colOff>101600</xdr:colOff>
      <xdr:row>57</xdr:row>
      <xdr:rowOff>21458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37985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95682</xdr:rowOff>
    </xdr:from>
    <xdr:to>
      <xdr:col>36</xdr:col>
      <xdr:colOff>165100</xdr:colOff>
      <xdr:row>57</xdr:row>
      <xdr:rowOff>25832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42359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104300</xdr:rowOff>
    </xdr:from>
    <xdr:to>
      <xdr:col>55</xdr:col>
      <xdr:colOff>50800</xdr:colOff>
      <xdr:row>55</xdr:row>
      <xdr:rowOff>34450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127177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1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170068</xdr:rowOff>
    </xdr:from>
    <xdr:to>
      <xdr:col>50</xdr:col>
      <xdr:colOff>165100</xdr:colOff>
      <xdr:row>55</xdr:row>
      <xdr:rowOff>100218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116745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2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140846</xdr:rowOff>
    </xdr:from>
    <xdr:to>
      <xdr:col>46</xdr:col>
      <xdr:colOff>38100</xdr:colOff>
      <xdr:row>57</xdr:row>
      <xdr:rowOff>70996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62123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74994</xdr:rowOff>
    </xdr:from>
    <xdr:to>
      <xdr:col>41</xdr:col>
      <xdr:colOff>101600</xdr:colOff>
      <xdr:row>58</xdr:row>
      <xdr:rowOff>5144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167721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4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49467</xdr:rowOff>
    </xdr:from>
    <xdr:to>
      <xdr:col>36</xdr:col>
      <xdr:colOff>165100</xdr:colOff>
      <xdr:row>57</xdr:row>
      <xdr:rowOff>151067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142194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121742</xdr:rowOff>
    </xdr:from>
    <xdr:to>
      <xdr:col>55</xdr:col>
      <xdr:colOff>0</xdr:colOff>
      <xdr:row>76</xdr:row>
      <xdr:rowOff>135052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2809042"/>
          <a:ext cx="838200" cy="3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135052</xdr:rowOff>
    </xdr:from>
    <xdr:to>
      <xdr:col>50</xdr:col>
      <xdr:colOff>114300</xdr:colOff>
      <xdr:row>79</xdr:row>
      <xdr:rowOff>12331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165252"/>
          <a:ext cx="889000" cy="39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4496</xdr:rowOff>
    </xdr:from>
    <xdr:to>
      <xdr:col>45</xdr:col>
      <xdr:colOff>177800</xdr:colOff>
      <xdr:row>79</xdr:row>
      <xdr:rowOff>12331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49046"/>
          <a:ext cx="889000" cy="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158483</xdr:rowOff>
    </xdr:from>
    <xdr:to>
      <xdr:col>41</xdr:col>
      <xdr:colOff>50800</xdr:colOff>
      <xdr:row>79</xdr:row>
      <xdr:rowOff>4496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31583"/>
          <a:ext cx="889000" cy="1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70942</xdr:rowOff>
    </xdr:from>
    <xdr:to>
      <xdr:col>55</xdr:col>
      <xdr:colOff>50800</xdr:colOff>
      <xdr:row>75</xdr:row>
      <xdr:rowOff>1092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75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93819</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6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84252</xdr:rowOff>
    </xdr:from>
    <xdr:to>
      <xdr:col>50</xdr:col>
      <xdr:colOff>165100</xdr:colOff>
      <xdr:row>77</xdr:row>
      <xdr:rowOff>14402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11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30928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88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132981</xdr:rowOff>
    </xdr:from>
    <xdr:to>
      <xdr:col>46</xdr:col>
      <xdr:colOff>38100</xdr:colOff>
      <xdr:row>79</xdr:row>
      <xdr:rowOff>63131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54258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9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125146</xdr:rowOff>
    </xdr:from>
    <xdr:to>
      <xdr:col>41</xdr:col>
      <xdr:colOff>101600</xdr:colOff>
      <xdr:row>79</xdr:row>
      <xdr:rowOff>55296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9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46423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9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107683</xdr:rowOff>
    </xdr:from>
    <xdr:to>
      <xdr:col>36</xdr:col>
      <xdr:colOff>165100</xdr:colOff>
      <xdr:row>79</xdr:row>
      <xdr:rowOff>37833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28960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157349</xdr:rowOff>
    </xdr:from>
    <xdr:to>
      <xdr:col>55</xdr:col>
      <xdr:colOff>0</xdr:colOff>
      <xdr:row>97</xdr:row>
      <xdr:rowOff>162674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87999"/>
          <a:ext cx="838200" cy="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157349</xdr:rowOff>
    </xdr:from>
    <xdr:to>
      <xdr:col>50</xdr:col>
      <xdr:colOff>114300</xdr:colOff>
      <xdr:row>98</xdr:row>
      <xdr:rowOff>5542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87999"/>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5542</xdr:rowOff>
    </xdr:from>
    <xdr:to>
      <xdr:col>45</xdr:col>
      <xdr:colOff>177800</xdr:colOff>
      <xdr:row>98</xdr:row>
      <xdr:rowOff>61900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807642"/>
          <a:ext cx="889000" cy="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71069</xdr:rowOff>
    </xdr:from>
    <xdr:to>
      <xdr:col>46</xdr:col>
      <xdr:colOff>38100</xdr:colOff>
      <xdr:row>98</xdr:row>
      <xdr:rowOff>1219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17746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48481</xdr:rowOff>
    </xdr:from>
    <xdr:to>
      <xdr:col>41</xdr:col>
      <xdr:colOff>50800</xdr:colOff>
      <xdr:row>98</xdr:row>
      <xdr:rowOff>61900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50581"/>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105992</xdr:rowOff>
    </xdr:from>
    <xdr:to>
      <xdr:col>41</xdr:col>
      <xdr:colOff>101600</xdr:colOff>
      <xdr:row>98</xdr:row>
      <xdr:rowOff>36142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52669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126420</xdr:rowOff>
    </xdr:from>
    <xdr:to>
      <xdr:col>36</xdr:col>
      <xdr:colOff>165100</xdr:colOff>
      <xdr:row>98</xdr:row>
      <xdr:rowOff>56570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73097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3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111874</xdr:rowOff>
    </xdr:from>
    <xdr:to>
      <xdr:col>55</xdr:col>
      <xdr:colOff>50800</xdr:colOff>
      <xdr:row>98</xdr:row>
      <xdr:rowOff>42024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90301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2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106549</xdr:rowOff>
    </xdr:from>
    <xdr:to>
      <xdr:col>50</xdr:col>
      <xdr:colOff>165100</xdr:colOff>
      <xdr:row>98</xdr:row>
      <xdr:rowOff>36699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27826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126192</xdr:rowOff>
    </xdr:from>
    <xdr:to>
      <xdr:col>46</xdr:col>
      <xdr:colOff>38100</xdr:colOff>
      <xdr:row>98</xdr:row>
      <xdr:rowOff>56342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5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47469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4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11100</xdr:rowOff>
    </xdr:from>
    <xdr:to>
      <xdr:col>41</xdr:col>
      <xdr:colOff>101600</xdr:colOff>
      <xdr:row>98</xdr:row>
      <xdr:rowOff>112700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103827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0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169131</xdr:rowOff>
    </xdr:from>
    <xdr:to>
      <xdr:col>36</xdr:col>
      <xdr:colOff>165100</xdr:colOff>
      <xdr:row>98</xdr:row>
      <xdr:rowOff>99281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90408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80623</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67173"/>
          <a:ext cx="889000" cy="1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80623</xdr:rowOff>
    </xdr:from>
    <xdr:to>
      <xdr:col>76</xdr:col>
      <xdr:colOff>114300</xdr:colOff>
      <xdr:row>39</xdr:row>
      <xdr:rowOff>95678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67173"/>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57327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0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95678</xdr:rowOff>
    </xdr:from>
    <xdr:to>
      <xdr:col>71</xdr:col>
      <xdr:colOff>177800</xdr:colOff>
      <xdr:row>39</xdr:row>
      <xdr:rowOff>96985</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8222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95144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3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123490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29823</xdr:rowOff>
    </xdr:from>
    <xdr:to>
      <xdr:col>76</xdr:col>
      <xdr:colOff>165100</xdr:colOff>
      <xdr:row>39</xdr:row>
      <xdr:rowOff>131423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1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122550</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809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44878</xdr:rowOff>
    </xdr:from>
    <xdr:to>
      <xdr:col>72</xdr:col>
      <xdr:colOff>38100</xdr:colOff>
      <xdr:row>39</xdr:row>
      <xdr:rowOff>146478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137605</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46333" y="6824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46185</xdr:rowOff>
    </xdr:from>
    <xdr:to>
      <xdr:col>67</xdr:col>
      <xdr:colOff>101600</xdr:colOff>
      <xdr:row>39</xdr:row>
      <xdr:rowOff>147785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138912</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8254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19634</xdr:rowOff>
    </xdr:from>
    <xdr:to>
      <xdr:col>85</xdr:col>
      <xdr:colOff>127000</xdr:colOff>
      <xdr:row>77</xdr:row>
      <xdr:rowOff>44577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21284"/>
          <a:ext cx="8382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44577</xdr:rowOff>
    </xdr:from>
    <xdr:to>
      <xdr:col>81</xdr:col>
      <xdr:colOff>50800</xdr:colOff>
      <xdr:row>77</xdr:row>
      <xdr:rowOff>50367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46227"/>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43853</xdr:rowOff>
    </xdr:from>
    <xdr:to>
      <xdr:col>76</xdr:col>
      <xdr:colOff>114300</xdr:colOff>
      <xdr:row>77</xdr:row>
      <xdr:rowOff>50367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245503"/>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113593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34607</xdr:rowOff>
    </xdr:from>
    <xdr:to>
      <xdr:col>71</xdr:col>
      <xdr:colOff>177800</xdr:colOff>
      <xdr:row>77</xdr:row>
      <xdr:rowOff>43853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36257"/>
          <a:ext cx="8890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106100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108132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140284</xdr:rowOff>
    </xdr:from>
    <xdr:to>
      <xdr:col>85</xdr:col>
      <xdr:colOff>177800</xdr:colOff>
      <xdr:row>77</xdr:row>
      <xdr:rowOff>70434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118711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4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165227</xdr:rowOff>
    </xdr:from>
    <xdr:to>
      <xdr:col>81</xdr:col>
      <xdr:colOff>101600</xdr:colOff>
      <xdr:row>77</xdr:row>
      <xdr:rowOff>95377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86504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8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171017</xdr:rowOff>
    </xdr:from>
    <xdr:to>
      <xdr:col>76</xdr:col>
      <xdr:colOff>165100</xdr:colOff>
      <xdr:row>77</xdr:row>
      <xdr:rowOff>101167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0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92294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9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164503</xdr:rowOff>
    </xdr:from>
    <xdr:to>
      <xdr:col>72</xdr:col>
      <xdr:colOff>38100</xdr:colOff>
      <xdr:row>77</xdr:row>
      <xdr:rowOff>94653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9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85780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8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155257</xdr:rowOff>
    </xdr:from>
    <xdr:to>
      <xdr:col>67</xdr:col>
      <xdr:colOff>101600</xdr:colOff>
      <xdr:row>77</xdr:row>
      <xdr:rowOff>85407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76534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7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131153</xdr:rowOff>
    </xdr:from>
    <xdr:to>
      <xdr:col>85</xdr:col>
      <xdr:colOff>127000</xdr:colOff>
      <xdr:row>99</xdr:row>
      <xdr:rowOff>32614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933253"/>
          <a:ext cx="838200" cy="7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24231</xdr:rowOff>
    </xdr:from>
    <xdr:to>
      <xdr:col>81</xdr:col>
      <xdr:colOff>50800</xdr:colOff>
      <xdr:row>99</xdr:row>
      <xdr:rowOff>32614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997781"/>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24231</xdr:rowOff>
    </xdr:from>
    <xdr:to>
      <xdr:col>76</xdr:col>
      <xdr:colOff>114300</xdr:colOff>
      <xdr:row>99</xdr:row>
      <xdr:rowOff>24612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99778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162661</xdr:rowOff>
    </xdr:from>
    <xdr:to>
      <xdr:col>76</xdr:col>
      <xdr:colOff>165100</xdr:colOff>
      <xdr:row>98</xdr:row>
      <xdr:rowOff>92811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109338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142723</xdr:rowOff>
    </xdr:from>
    <xdr:to>
      <xdr:col>71</xdr:col>
      <xdr:colOff>177800</xdr:colOff>
      <xdr:row>99</xdr:row>
      <xdr:rowOff>24612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944823"/>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142990</xdr:rowOff>
    </xdr:from>
    <xdr:to>
      <xdr:col>72</xdr:col>
      <xdr:colOff>38100</xdr:colOff>
      <xdr:row>98</xdr:row>
      <xdr:rowOff>73140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89667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11812</xdr:rowOff>
    </xdr:from>
    <xdr:to>
      <xdr:col>67</xdr:col>
      <xdr:colOff>101600</xdr:colOff>
      <xdr:row>98</xdr:row>
      <xdr:rowOff>113412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129939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80353</xdr:rowOff>
    </xdr:from>
    <xdr:to>
      <xdr:col>85</xdr:col>
      <xdr:colOff>177800</xdr:colOff>
      <xdr:row>99</xdr:row>
      <xdr:rowOff>10503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166730</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9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153264</xdr:rowOff>
    </xdr:from>
    <xdr:to>
      <xdr:col>81</xdr:col>
      <xdr:colOff>101600</xdr:colOff>
      <xdr:row>99</xdr:row>
      <xdr:rowOff>83414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95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74541</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2017" y="1704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144881</xdr:rowOff>
    </xdr:from>
    <xdr:to>
      <xdr:col>76</xdr:col>
      <xdr:colOff>165100</xdr:colOff>
      <xdr:row>99</xdr:row>
      <xdr:rowOff>75031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66158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3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145262</xdr:rowOff>
    </xdr:from>
    <xdr:to>
      <xdr:col>72</xdr:col>
      <xdr:colOff>38100</xdr:colOff>
      <xdr:row>99</xdr:row>
      <xdr:rowOff>75412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66539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704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91923</xdr:rowOff>
    </xdr:from>
    <xdr:to>
      <xdr:col>67</xdr:col>
      <xdr:colOff>101600</xdr:colOff>
      <xdr:row>99</xdr:row>
      <xdr:rowOff>22073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13200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8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83350</xdr:rowOff>
    </xdr:from>
    <xdr:to>
      <xdr:col>116</xdr:col>
      <xdr:colOff>63500</xdr:colOff>
      <xdr:row>38</xdr:row>
      <xdr:rowOff>86093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59845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83350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598450"/>
          <a:ext cx="8890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61735</xdr:rowOff>
    </xdr:from>
    <xdr:to>
      <xdr:col>107</xdr:col>
      <xdr:colOff>101600</xdr:colOff>
      <xdr:row>38</xdr:row>
      <xdr:rowOff>163335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8412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68593</xdr:rowOff>
    </xdr:from>
    <xdr:to>
      <xdr:col>102</xdr:col>
      <xdr:colOff>165100</xdr:colOff>
      <xdr:row>38</xdr:row>
      <xdr:rowOff>170193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15270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78384</xdr:rowOff>
    </xdr:from>
    <xdr:to>
      <xdr:col>98</xdr:col>
      <xdr:colOff>38100</xdr:colOff>
      <xdr:row>39</xdr:row>
      <xdr:rowOff>8534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25061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35293</xdr:rowOff>
    </xdr:from>
    <xdr:to>
      <xdr:col>116</xdr:col>
      <xdr:colOff>114300</xdr:colOff>
      <xdr:row>38</xdr:row>
      <xdr:rowOff>136893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5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13720</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2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32550</xdr:rowOff>
    </xdr:from>
    <xdr:to>
      <xdr:col>112</xdr:col>
      <xdr:colOff>38100</xdr:colOff>
      <xdr:row>38</xdr:row>
      <xdr:rowOff>134150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5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125277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64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31153</xdr:rowOff>
    </xdr:from>
    <xdr:to>
      <xdr:col>116</xdr:col>
      <xdr:colOff>63500</xdr:colOff>
      <xdr:row>59</xdr:row>
      <xdr:rowOff>37516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46703"/>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24067</xdr:rowOff>
    </xdr:from>
    <xdr:to>
      <xdr:col>111</xdr:col>
      <xdr:colOff>177800</xdr:colOff>
      <xdr:row>59</xdr:row>
      <xdr:rowOff>31153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39617"/>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16028</xdr:rowOff>
    </xdr:from>
    <xdr:to>
      <xdr:col>107</xdr:col>
      <xdr:colOff>50800</xdr:colOff>
      <xdr:row>59</xdr:row>
      <xdr:rowOff>24067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31578"/>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170485</xdr:rowOff>
    </xdr:from>
    <xdr:to>
      <xdr:col>102</xdr:col>
      <xdr:colOff>114300</xdr:colOff>
      <xdr:row>59</xdr:row>
      <xdr:rowOff>16028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14585"/>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158166</xdr:rowOff>
    </xdr:from>
    <xdr:to>
      <xdr:col>116</xdr:col>
      <xdr:colOff>114300</xdr:colOff>
      <xdr:row>59</xdr:row>
      <xdr:rowOff>88316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73093</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1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151803</xdr:rowOff>
    </xdr:from>
    <xdr:to>
      <xdr:col>112</xdr:col>
      <xdr:colOff>38100</xdr:colOff>
      <xdr:row>59</xdr:row>
      <xdr:rowOff>81953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73080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8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144717</xdr:rowOff>
    </xdr:from>
    <xdr:to>
      <xdr:col>107</xdr:col>
      <xdr:colOff>101600</xdr:colOff>
      <xdr:row>59</xdr:row>
      <xdr:rowOff>74867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65994</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81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136678</xdr:rowOff>
    </xdr:from>
    <xdr:to>
      <xdr:col>102</xdr:col>
      <xdr:colOff>165100</xdr:colOff>
      <xdr:row>59</xdr:row>
      <xdr:rowOff>66828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57955</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7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119685</xdr:rowOff>
    </xdr:from>
    <xdr:to>
      <xdr:col>98</xdr:col>
      <xdr:colOff>38100</xdr:colOff>
      <xdr:row>59</xdr:row>
      <xdr:rowOff>49835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40962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5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68777</xdr:rowOff>
    </xdr:from>
    <xdr:to>
      <xdr:col>116</xdr:col>
      <xdr:colOff>63500</xdr:colOff>
      <xdr:row>77</xdr:row>
      <xdr:rowOff>75864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270427"/>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79883</xdr:rowOff>
    </xdr:from>
    <xdr:to>
      <xdr:col>111</xdr:col>
      <xdr:colOff>177800</xdr:colOff>
      <xdr:row>77</xdr:row>
      <xdr:rowOff>68777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110083"/>
          <a:ext cx="889000" cy="16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79883</xdr:rowOff>
    </xdr:from>
    <xdr:to>
      <xdr:col>107</xdr:col>
      <xdr:colOff>50800</xdr:colOff>
      <xdr:row>76</xdr:row>
      <xdr:rowOff>109906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110083"/>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116712</xdr:rowOff>
    </xdr:from>
    <xdr:to>
      <xdr:col>107</xdr:col>
      <xdr:colOff>101600</xdr:colOff>
      <xdr:row>77</xdr:row>
      <xdr:rowOff>46862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37989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109906</xdr:rowOff>
    </xdr:from>
    <xdr:to>
      <xdr:col>102</xdr:col>
      <xdr:colOff>114300</xdr:colOff>
      <xdr:row>76</xdr:row>
      <xdr:rowOff>129299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140106"/>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91624</xdr:rowOff>
    </xdr:from>
    <xdr:to>
      <xdr:col>102</xdr:col>
      <xdr:colOff>165100</xdr:colOff>
      <xdr:row>77</xdr:row>
      <xdr:rowOff>21774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85376</xdr:rowOff>
    </xdr:from>
    <xdr:to>
      <xdr:col>98</xdr:col>
      <xdr:colOff>38100</xdr:colOff>
      <xdr:row>77</xdr:row>
      <xdr:rowOff>15526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6653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25064</xdr:rowOff>
    </xdr:from>
    <xdr:to>
      <xdr:col>116</xdr:col>
      <xdr:colOff>114300</xdr:colOff>
      <xdr:row>77</xdr:row>
      <xdr:rowOff>126664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2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3491</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20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17977</xdr:rowOff>
    </xdr:from>
    <xdr:to>
      <xdr:col>112</xdr:col>
      <xdr:colOff>38100</xdr:colOff>
      <xdr:row>77</xdr:row>
      <xdr:rowOff>119577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110704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3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29083</xdr:rowOff>
    </xdr:from>
    <xdr:to>
      <xdr:col>107</xdr:col>
      <xdr:colOff>101600</xdr:colOff>
      <xdr:row>76</xdr:row>
      <xdr:rowOff>130683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0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147210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83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59106</xdr:rowOff>
    </xdr:from>
    <xdr:to>
      <xdr:col>102</xdr:col>
      <xdr:colOff>165100</xdr:colOff>
      <xdr:row>76</xdr:row>
      <xdr:rowOff>160706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0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5783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86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78499</xdr:rowOff>
    </xdr:from>
    <xdr:to>
      <xdr:col>98</xdr:col>
      <xdr:colOff>38100</xdr:colOff>
      <xdr:row>77</xdr:row>
      <xdr:rowOff>8649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25176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8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477,865</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61,953</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主な要因は、普通建設事業費や扶助費が増加したが、補助費等が大きく減少したことによるものである。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61,227</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104,813</a:t>
          </a:r>
          <a:r>
            <a:rPr kumimoji="1" lang="ja-JP" altLang="en-US" sz="1300">
              <a:latin typeface="ＭＳ Ｐゴシック" panose="020B0600070205080204" pitchFamily="50" charset="-128"/>
              <a:ea typeface="ＭＳ Ｐゴシック" panose="020B0600070205080204" pitchFamily="50" charset="-128"/>
            </a:rPr>
            <a:t>円減少しているが、新型コロナウイルス感染症関連事業である特別定額給付金給付事業の減が影響している。しかし、前年度からの公共下水道事業及び簡易水道事業の事業会計移行に伴う繰出金の補助費等への性質移行や、継続して行われている新型コロナウイルス感染症関連事業により前々年度と比較すると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61,414</a:t>
          </a:r>
          <a:r>
            <a:rPr kumimoji="1" lang="ja-JP" altLang="en-US" sz="1300">
              <a:latin typeface="ＭＳ Ｐゴシック" panose="020B0600070205080204" pitchFamily="50" charset="-128"/>
              <a:ea typeface="ＭＳ Ｐゴシック" panose="020B0600070205080204" pitchFamily="50" charset="-128"/>
            </a:rPr>
            <a:t>円で、過去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年で最も大きい数値であり、新設小学校設置事業や公共施設等総合管理計画事業等の大型公共事業を実施したことによるものである。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今後も、温泉施設整備事業や引き続き公共施設等総合管理計画事業等の大型公共事業が計画されていることから、住民一人当たりの経費は増大することが見込まれる。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49,768
48,960
208.42
25,260,182
23,782,375
1,345,562
12,397,620
18,916,369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121085</xdr:rowOff>
    </xdr:from>
    <xdr:to>
      <xdr:col>24</xdr:col>
      <xdr:colOff>63500</xdr:colOff>
      <xdr:row>37</xdr:row>
      <xdr:rowOff>126964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64735"/>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105084</xdr:rowOff>
    </xdr:from>
    <xdr:to>
      <xdr:col>19</xdr:col>
      <xdr:colOff>177800</xdr:colOff>
      <xdr:row>37</xdr:row>
      <xdr:rowOff>126964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48734"/>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105084</xdr:rowOff>
    </xdr:from>
    <xdr:to>
      <xdr:col>15</xdr:col>
      <xdr:colOff>50800</xdr:colOff>
      <xdr:row>37</xdr:row>
      <xdr:rowOff>115534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48734"/>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113719</xdr:rowOff>
    </xdr:from>
    <xdr:to>
      <xdr:col>15</xdr:col>
      <xdr:colOff>101600</xdr:colOff>
      <xdr:row>39</xdr:row>
      <xdr:rowOff>43869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34996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50872</xdr:rowOff>
    </xdr:from>
    <xdr:to>
      <xdr:col>10</xdr:col>
      <xdr:colOff>114300</xdr:colOff>
      <xdr:row>37</xdr:row>
      <xdr:rowOff>115534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94522"/>
          <a:ext cx="889000" cy="6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112740</xdr:rowOff>
    </xdr:from>
    <xdr:to>
      <xdr:col>10</xdr:col>
      <xdr:colOff>165100</xdr:colOff>
      <xdr:row>39</xdr:row>
      <xdr:rowOff>42890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34017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117311</xdr:rowOff>
    </xdr:from>
    <xdr:to>
      <xdr:col>6</xdr:col>
      <xdr:colOff>38100</xdr:colOff>
      <xdr:row>39</xdr:row>
      <xdr:rowOff>47461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38588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70285</xdr:rowOff>
    </xdr:from>
    <xdr:to>
      <xdr:col>24</xdr:col>
      <xdr:colOff>114300</xdr:colOff>
      <xdr:row>38</xdr:row>
      <xdr:rowOff>436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139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48712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76164</xdr:rowOff>
    </xdr:from>
    <xdr:to>
      <xdr:col>20</xdr:col>
      <xdr:colOff>38100</xdr:colOff>
      <xdr:row>38</xdr:row>
      <xdr:rowOff>6314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1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168891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1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54284</xdr:rowOff>
    </xdr:from>
    <xdr:to>
      <xdr:col>15</xdr:col>
      <xdr:colOff>101600</xdr:colOff>
      <xdr:row>37</xdr:row>
      <xdr:rowOff>155884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7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64734</xdr:rowOff>
    </xdr:from>
    <xdr:to>
      <xdr:col>10</xdr:col>
      <xdr:colOff>165100</xdr:colOff>
      <xdr:row>37</xdr:row>
      <xdr:rowOff>166334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8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xdr:rowOff>
    </xdr:from>
    <xdr:to>
      <xdr:col>6</xdr:col>
      <xdr:colOff>38100</xdr:colOff>
      <xdr:row>37</xdr:row>
      <xdr:rowOff>101672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118199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1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158093</xdr:rowOff>
    </xdr:from>
    <xdr:to>
      <xdr:col>24</xdr:col>
      <xdr:colOff>62865</xdr:colOff>
      <xdr:row>58</xdr:row>
      <xdr:rowOff>22356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0593"/>
          <a:ext cx="1270" cy="123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26183</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97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22356</xdr:rowOff>
    </xdr:from>
    <xdr:to>
      <xdr:col>24</xdr:col>
      <xdr:colOff>152400</xdr:colOff>
      <xdr:row>58</xdr:row>
      <xdr:rowOff>22356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96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104770</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0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158093</xdr:rowOff>
    </xdr:from>
    <xdr:to>
      <xdr:col>24</xdr:col>
      <xdr:colOff>152400</xdr:colOff>
      <xdr:row>50</xdr:row>
      <xdr:rowOff>158093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3232</xdr:rowOff>
    </xdr:from>
    <xdr:to>
      <xdr:col>24</xdr:col>
      <xdr:colOff>63500</xdr:colOff>
      <xdr:row>57</xdr:row>
      <xdr:rowOff>139158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261532"/>
          <a:ext cx="838200" cy="65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170913</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29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148036</xdr:rowOff>
    </xdr:from>
    <xdr:to>
      <xdr:col>24</xdr:col>
      <xdr:colOff>114300</xdr:colOff>
      <xdr:row>56</xdr:row>
      <xdr:rowOff>78186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7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3232</xdr:rowOff>
    </xdr:from>
    <xdr:to>
      <xdr:col>19</xdr:col>
      <xdr:colOff>177800</xdr:colOff>
      <xdr:row>57</xdr:row>
      <xdr:rowOff>141940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261532"/>
          <a:ext cx="889000" cy="65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29477</xdr:rowOff>
    </xdr:from>
    <xdr:to>
      <xdr:col>20</xdr:col>
      <xdr:colOff>38100</xdr:colOff>
      <xdr:row>52</xdr:row>
      <xdr:rowOff>131077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8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147604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872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141940</xdr:rowOff>
    </xdr:from>
    <xdr:to>
      <xdr:col>15</xdr:col>
      <xdr:colOff>50800</xdr:colOff>
      <xdr:row>58</xdr:row>
      <xdr:rowOff>28822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914590"/>
          <a:ext cx="889000" cy="5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161503</xdr:rowOff>
    </xdr:from>
    <xdr:to>
      <xdr:col>15</xdr:col>
      <xdr:colOff>101600</xdr:colOff>
      <xdr:row>57</xdr:row>
      <xdr:rowOff>91653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76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108180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53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28822</xdr:rowOff>
    </xdr:from>
    <xdr:to>
      <xdr:col>10</xdr:col>
      <xdr:colOff>114300</xdr:colOff>
      <xdr:row>58</xdr:row>
      <xdr:rowOff>28953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72922"/>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170635</xdr:rowOff>
    </xdr:from>
    <xdr:to>
      <xdr:col>10</xdr:col>
      <xdr:colOff>165100</xdr:colOff>
      <xdr:row>57</xdr:row>
      <xdr:rowOff>100785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77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117312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54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35042</xdr:rowOff>
    </xdr:from>
    <xdr:to>
      <xdr:col>6</xdr:col>
      <xdr:colOff>38100</xdr:colOff>
      <xdr:row>57</xdr:row>
      <xdr:rowOff>136642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0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153169</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58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88358</xdr:rowOff>
    </xdr:from>
    <xdr:to>
      <xdr:col>24</xdr:col>
      <xdr:colOff>114300</xdr:colOff>
      <xdr:row>58</xdr:row>
      <xdr:rowOff>18508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6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3285</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7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123882</xdr:rowOff>
    </xdr:from>
    <xdr:to>
      <xdr:col>20</xdr:col>
      <xdr:colOff>38100</xdr:colOff>
      <xdr:row>54</xdr:row>
      <xdr:rowOff>54032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2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45159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30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91140</xdr:rowOff>
    </xdr:from>
    <xdr:to>
      <xdr:col>15</xdr:col>
      <xdr:colOff>101600</xdr:colOff>
      <xdr:row>58</xdr:row>
      <xdr:rowOff>21290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6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12417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9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149472</xdr:rowOff>
    </xdr:from>
    <xdr:to>
      <xdr:col>10</xdr:col>
      <xdr:colOff>165100</xdr:colOff>
      <xdr:row>58</xdr:row>
      <xdr:rowOff>79622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70749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149603</xdr:rowOff>
    </xdr:from>
    <xdr:to>
      <xdr:col>6</xdr:col>
      <xdr:colOff>38100</xdr:colOff>
      <xdr:row>58</xdr:row>
      <xdr:rowOff>79753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70880</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民生費グラフ枠">
          <a:extLst>
            <a:ext uri="{FF2B5EF4-FFF2-40B4-BE49-F238E27FC236}">
              <a16:creationId xmlns:a16="http://schemas.microsoft.com/office/drawing/2014/main" id="{00000000-0008-0000-0700-0000B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95066</xdr:rowOff>
    </xdr:from>
    <xdr:to>
      <xdr:col>24</xdr:col>
      <xdr:colOff>62865</xdr:colOff>
      <xdr:row>78</xdr:row>
      <xdr:rowOff>86998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4633595" y="12096566"/>
          <a:ext cx="1270" cy="136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90825</xdr:rowOff>
    </xdr:from>
    <xdr:ext cx="599010" cy="259045"/>
    <xdr:sp macro="" textlink="">
      <xdr:nvSpPr>
        <xdr:cNvPr id="180" name="民生費最小値テキスト">
          <a:extLst>
            <a:ext uri="{FF2B5EF4-FFF2-40B4-BE49-F238E27FC236}">
              <a16:creationId xmlns:a16="http://schemas.microsoft.com/office/drawing/2014/main" id="{00000000-0008-0000-0700-0000B4000000}"/>
            </a:ext>
          </a:extLst>
        </xdr:cNvPr>
        <xdr:cNvSpPr txBox="1"/>
      </xdr:nvSpPr>
      <xdr:spPr>
        <a:xfrm>
          <a:off x="4686300" y="134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86998</xdr:rowOff>
    </xdr:from>
    <xdr:to>
      <xdr:col>24</xdr:col>
      <xdr:colOff>152400</xdr:colOff>
      <xdr:row>78</xdr:row>
      <xdr:rowOff>86998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346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41743</xdr:rowOff>
    </xdr:from>
    <xdr:ext cx="599010" cy="259045"/>
    <xdr:sp macro="" textlink="">
      <xdr:nvSpPr>
        <xdr:cNvPr id="182" name="民生費最大値テキスト">
          <a:extLst>
            <a:ext uri="{FF2B5EF4-FFF2-40B4-BE49-F238E27FC236}">
              <a16:creationId xmlns:a16="http://schemas.microsoft.com/office/drawing/2014/main" id="{00000000-0008-0000-0700-0000B6000000}"/>
            </a:ext>
          </a:extLst>
        </xdr:cNvPr>
        <xdr:cNvSpPr txBox="1"/>
      </xdr:nvSpPr>
      <xdr:spPr>
        <a:xfrm>
          <a:off x="4686300" y="118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95066</xdr:rowOff>
    </xdr:from>
    <xdr:to>
      <xdr:col>24</xdr:col>
      <xdr:colOff>152400</xdr:colOff>
      <xdr:row>70</xdr:row>
      <xdr:rowOff>95066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4546600" y="120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38764</xdr:rowOff>
    </xdr:from>
    <xdr:to>
      <xdr:col>24</xdr:col>
      <xdr:colOff>63500</xdr:colOff>
      <xdr:row>78</xdr:row>
      <xdr:rowOff>15551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3797300" y="13240414"/>
          <a:ext cx="838200" cy="14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37396</xdr:rowOff>
    </xdr:from>
    <xdr:ext cx="599010" cy="259045"/>
    <xdr:sp macro="" textlink="">
      <xdr:nvSpPr>
        <xdr:cNvPr id="185" name="民生費平均値テキスト">
          <a:extLst>
            <a:ext uri="{FF2B5EF4-FFF2-40B4-BE49-F238E27FC236}">
              <a16:creationId xmlns:a16="http://schemas.microsoft.com/office/drawing/2014/main" id="{00000000-0008-0000-0700-0000B9000000}"/>
            </a:ext>
          </a:extLst>
        </xdr:cNvPr>
        <xdr:cNvSpPr txBox="1"/>
      </xdr:nvSpPr>
      <xdr:spPr>
        <a:xfrm>
          <a:off x="4686300" y="12896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14520</xdr:rowOff>
    </xdr:from>
    <xdr:to>
      <xdr:col>24</xdr:col>
      <xdr:colOff>114300</xdr:colOff>
      <xdr:row>76</xdr:row>
      <xdr:rowOff>116120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4584700" y="130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15551</xdr:rowOff>
    </xdr:from>
    <xdr:to>
      <xdr:col>19</xdr:col>
      <xdr:colOff>177800</xdr:colOff>
      <xdr:row>78</xdr:row>
      <xdr:rowOff>104163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908300" y="13388651"/>
          <a:ext cx="889000" cy="8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80327</xdr:rowOff>
    </xdr:from>
    <xdr:to>
      <xdr:col>20</xdr:col>
      <xdr:colOff>38100</xdr:colOff>
      <xdr:row>78</xdr:row>
      <xdr:rowOff>10477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3746500" y="1328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27004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497795" y="1305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88627</xdr:rowOff>
    </xdr:from>
    <xdr:to>
      <xdr:col>15</xdr:col>
      <xdr:colOff>50800</xdr:colOff>
      <xdr:row>78</xdr:row>
      <xdr:rowOff>104163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2019300" y="13461727"/>
          <a:ext cx="889000" cy="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22377</xdr:rowOff>
    </xdr:from>
    <xdr:to>
      <xdr:col>15</xdr:col>
      <xdr:colOff>101600</xdr:colOff>
      <xdr:row>78</xdr:row>
      <xdr:rowOff>123977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2857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140504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08795" y="1317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88627</xdr:rowOff>
    </xdr:from>
    <xdr:to>
      <xdr:col>10</xdr:col>
      <xdr:colOff>114300</xdr:colOff>
      <xdr:row>78</xdr:row>
      <xdr:rowOff>105239</xdr:rowOff>
    </xdr:to>
    <xdr:cxnSp macro="">
      <xdr:nvCxnSpPr>
        <xdr:cNvPr id="193" name="直線コネクタ 192">
          <a:extLst>
            <a:ext uri="{FF2B5EF4-FFF2-40B4-BE49-F238E27FC236}">
              <a16:creationId xmlns:a16="http://schemas.microsoft.com/office/drawing/2014/main" id="{00000000-0008-0000-0700-0000C1000000}"/>
            </a:ext>
          </a:extLst>
        </xdr:cNvPr>
        <xdr:cNvCxnSpPr/>
      </xdr:nvCxnSpPr>
      <xdr:spPr>
        <a:xfrm flipV="1">
          <a:off x="1130300" y="13461727"/>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75585</xdr:rowOff>
    </xdr:from>
    <xdr:to>
      <xdr:col>10</xdr:col>
      <xdr:colOff>165100</xdr:colOff>
      <xdr:row>79</xdr:row>
      <xdr:rowOff>5735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968500" y="1344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168312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19795" y="1354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56114</xdr:rowOff>
    </xdr:from>
    <xdr:to>
      <xdr:col>6</xdr:col>
      <xdr:colOff>38100</xdr:colOff>
      <xdr:row>78</xdr:row>
      <xdr:rowOff>157714</xdr:rowOff>
    </xdr:to>
    <xdr:sp macro="" textlink="">
      <xdr:nvSpPr>
        <xdr:cNvPr id="196" name="フローチャート: 判断 195">
          <a:extLst>
            <a:ext uri="{FF2B5EF4-FFF2-40B4-BE49-F238E27FC236}">
              <a16:creationId xmlns:a16="http://schemas.microsoft.com/office/drawing/2014/main" id="{00000000-0008-0000-0700-0000C4000000}"/>
            </a:ext>
          </a:extLst>
        </xdr:cNvPr>
        <xdr:cNvSpPr/>
      </xdr:nvSpPr>
      <xdr:spPr>
        <a:xfrm>
          <a:off x="1079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148841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30795" y="135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159414</xdr:rowOff>
    </xdr:from>
    <xdr:to>
      <xdr:col>24</xdr:col>
      <xdr:colOff>114300</xdr:colOff>
      <xdr:row>77</xdr:row>
      <xdr:rowOff>89564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4584700" y="131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137841</xdr:rowOff>
    </xdr:from>
    <xdr:ext cx="599010" cy="259045"/>
    <xdr:sp macro="" textlink="">
      <xdr:nvSpPr>
        <xdr:cNvPr id="204" name="民生費該当値テキスト">
          <a:extLst>
            <a:ext uri="{FF2B5EF4-FFF2-40B4-BE49-F238E27FC236}">
              <a16:creationId xmlns:a16="http://schemas.microsoft.com/office/drawing/2014/main" id="{00000000-0008-0000-0700-0000CC000000}"/>
            </a:ext>
          </a:extLst>
        </xdr:cNvPr>
        <xdr:cNvSpPr txBox="1"/>
      </xdr:nvSpPr>
      <xdr:spPr>
        <a:xfrm>
          <a:off x="4686300" y="1316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136201</xdr:rowOff>
    </xdr:from>
    <xdr:to>
      <xdr:col>20</xdr:col>
      <xdr:colOff>38100</xdr:colOff>
      <xdr:row>78</xdr:row>
      <xdr:rowOff>66351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3746500" y="133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57478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3497795" y="1343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53363</xdr:rowOff>
    </xdr:from>
    <xdr:to>
      <xdr:col>15</xdr:col>
      <xdr:colOff>101600</xdr:colOff>
      <xdr:row>78</xdr:row>
      <xdr:rowOff>154963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2857500" y="134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146090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608795" y="1351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37827</xdr:rowOff>
    </xdr:from>
    <xdr:to>
      <xdr:col>10</xdr:col>
      <xdr:colOff>165100</xdr:colOff>
      <xdr:row>78</xdr:row>
      <xdr:rowOff>139427</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968500" y="134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155954</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1719795" y="1318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54439</xdr:rowOff>
    </xdr:from>
    <xdr:to>
      <xdr:col>6</xdr:col>
      <xdr:colOff>38100</xdr:colOff>
      <xdr:row>78</xdr:row>
      <xdr:rowOff>156039</xdr:rowOff>
    </xdr:to>
    <xdr:sp macro="" textlink="">
      <xdr:nvSpPr>
        <xdr:cNvPr id="211" name="楕円 210">
          <a:extLst>
            <a:ext uri="{FF2B5EF4-FFF2-40B4-BE49-F238E27FC236}">
              <a16:creationId xmlns:a16="http://schemas.microsoft.com/office/drawing/2014/main" id="{00000000-0008-0000-0700-0000D3000000}"/>
            </a:ext>
          </a:extLst>
        </xdr:cNvPr>
        <xdr:cNvSpPr/>
      </xdr:nvSpPr>
      <xdr:spPr>
        <a:xfrm>
          <a:off x="1079500" y="134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1116</xdr:rowOff>
    </xdr:from>
    <xdr:ext cx="599010"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830795" y="1320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a:extLst>
            <a:ext uri="{FF2B5EF4-FFF2-40B4-BE49-F238E27FC236}">
              <a16:creationId xmlns:a16="http://schemas.microsoft.com/office/drawing/2014/main" id="{00000000-0008-0000-0700-0000D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a:extLst>
            <a:ext uri="{FF2B5EF4-FFF2-40B4-BE49-F238E27FC236}">
              <a16:creationId xmlns:a16="http://schemas.microsoft.com/office/drawing/2014/main" id="{00000000-0008-0000-07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8" name="衛生費最小値テキスト">
          <a:extLst>
            <a:ext uri="{FF2B5EF4-FFF2-40B4-BE49-F238E27FC236}">
              <a16:creationId xmlns:a16="http://schemas.microsoft.com/office/drawing/2014/main" id="{00000000-0008-0000-0700-0000EE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40" name="衛生費最大値テキスト">
          <a:extLst>
            <a:ext uri="{FF2B5EF4-FFF2-40B4-BE49-F238E27FC236}">
              <a16:creationId xmlns:a16="http://schemas.microsoft.com/office/drawing/2014/main" id="{00000000-0008-0000-0700-0000F0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122974</xdr:rowOff>
    </xdr:from>
    <xdr:to>
      <xdr:col>24</xdr:col>
      <xdr:colOff>63500</xdr:colOff>
      <xdr:row>99</xdr:row>
      <xdr:rowOff>69532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3797300" y="16925074"/>
          <a:ext cx="838200" cy="1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3" name="衛生費平均値テキスト">
          <a:extLst>
            <a:ext uri="{FF2B5EF4-FFF2-40B4-BE49-F238E27FC236}">
              <a16:creationId xmlns:a16="http://schemas.microsoft.com/office/drawing/2014/main" id="{00000000-0008-0000-0700-0000F3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65315</xdr:rowOff>
    </xdr:from>
    <xdr:to>
      <xdr:col>19</xdr:col>
      <xdr:colOff>177800</xdr:colOff>
      <xdr:row>99</xdr:row>
      <xdr:rowOff>69532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908300" y="17038865"/>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45529</xdr:rowOff>
    </xdr:from>
    <xdr:to>
      <xdr:col>15</xdr:col>
      <xdr:colOff>50800</xdr:colOff>
      <xdr:row>99</xdr:row>
      <xdr:rowOff>65315</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2019300" y="17019079"/>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6596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641111" y="166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45529</xdr:rowOff>
    </xdr:from>
    <xdr:to>
      <xdr:col>10</xdr:col>
      <xdr:colOff>114300</xdr:colOff>
      <xdr:row>99</xdr:row>
      <xdr:rowOff>85420</xdr:rowOff>
    </xdr:to>
    <xdr:cxnSp macro="">
      <xdr:nvCxnSpPr>
        <xdr:cNvPr id="251" name="直線コネクタ 250">
          <a:extLst>
            <a:ext uri="{FF2B5EF4-FFF2-40B4-BE49-F238E27FC236}">
              <a16:creationId xmlns:a16="http://schemas.microsoft.com/office/drawing/2014/main" id="{00000000-0008-0000-0700-0000FB000000}"/>
            </a:ext>
          </a:extLst>
        </xdr:cNvPr>
        <xdr:cNvCxnSpPr/>
      </xdr:nvCxnSpPr>
      <xdr:spPr>
        <a:xfrm flipV="1">
          <a:off x="1130300" y="17019079"/>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11510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64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54" name="フローチャート: 判断 253">
          <a:extLst>
            <a:ext uri="{FF2B5EF4-FFF2-40B4-BE49-F238E27FC236}">
              <a16:creationId xmlns:a16="http://schemas.microsoft.com/office/drawing/2014/main" id="{00000000-0008-0000-0700-0000FE000000}"/>
            </a:ext>
          </a:extLst>
        </xdr:cNvPr>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40594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6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72174</xdr:rowOff>
    </xdr:from>
    <xdr:to>
      <xdr:col>24</xdr:col>
      <xdr:colOff>114300</xdr:colOff>
      <xdr:row>99</xdr:row>
      <xdr:rowOff>2324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4584700" y="1687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158551</xdr:rowOff>
    </xdr:from>
    <xdr:ext cx="534377" cy="259045"/>
    <xdr:sp macro="" textlink="">
      <xdr:nvSpPr>
        <xdr:cNvPr id="262" name="衛生費該当値テキスト">
          <a:extLst>
            <a:ext uri="{FF2B5EF4-FFF2-40B4-BE49-F238E27FC236}">
              <a16:creationId xmlns:a16="http://schemas.microsoft.com/office/drawing/2014/main" id="{00000000-0008-0000-0700-000006010000}"/>
            </a:ext>
          </a:extLst>
        </xdr:cNvPr>
        <xdr:cNvSpPr txBox="1"/>
      </xdr:nvSpPr>
      <xdr:spPr>
        <a:xfrm>
          <a:off x="4686300" y="1678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18732</xdr:rowOff>
    </xdr:from>
    <xdr:to>
      <xdr:col>20</xdr:col>
      <xdr:colOff>38100</xdr:colOff>
      <xdr:row>99</xdr:row>
      <xdr:rowOff>120332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3746500" y="169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111459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3530111" y="1708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14515</xdr:rowOff>
    </xdr:from>
    <xdr:to>
      <xdr:col>15</xdr:col>
      <xdr:colOff>101600</xdr:colOff>
      <xdr:row>99</xdr:row>
      <xdr:rowOff>116115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2857500" y="1698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107242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2641111" y="1708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166179</xdr:rowOff>
    </xdr:from>
    <xdr:to>
      <xdr:col>10</xdr:col>
      <xdr:colOff>165100</xdr:colOff>
      <xdr:row>99</xdr:row>
      <xdr:rowOff>96329</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968500" y="1696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87456</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1752111" y="1706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34620</xdr:rowOff>
    </xdr:from>
    <xdr:to>
      <xdr:col>6</xdr:col>
      <xdr:colOff>38100</xdr:colOff>
      <xdr:row>99</xdr:row>
      <xdr:rowOff>136220</xdr:rowOff>
    </xdr:to>
    <xdr:sp macro="" textlink="">
      <xdr:nvSpPr>
        <xdr:cNvPr id="269" name="楕円 268">
          <a:extLst>
            <a:ext uri="{FF2B5EF4-FFF2-40B4-BE49-F238E27FC236}">
              <a16:creationId xmlns:a16="http://schemas.microsoft.com/office/drawing/2014/main" id="{00000000-0008-0000-0700-00000D010000}"/>
            </a:ext>
          </a:extLst>
        </xdr:cNvPr>
        <xdr:cNvSpPr/>
      </xdr:nvSpPr>
      <xdr:spPr>
        <a:xfrm>
          <a:off x="1079500" y="1700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127347</xdr:rowOff>
    </xdr:from>
    <xdr:ext cx="534377"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863111" y="1710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129184</xdr:rowOff>
    </xdr:from>
    <xdr:to>
      <xdr:col>55</xdr:col>
      <xdr:colOff>0</xdr:colOff>
      <xdr:row>38</xdr:row>
      <xdr:rowOff>129642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644284"/>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128041</xdr:rowOff>
    </xdr:from>
    <xdr:to>
      <xdr:col>50</xdr:col>
      <xdr:colOff>114300</xdr:colOff>
      <xdr:row>38</xdr:row>
      <xdr:rowOff>129184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64314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125526</xdr:rowOff>
    </xdr:from>
    <xdr:to>
      <xdr:col>45</xdr:col>
      <xdr:colOff>177800</xdr:colOff>
      <xdr:row>38</xdr:row>
      <xdr:rowOff>128041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64062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119990</xdr:rowOff>
    </xdr:from>
    <xdr:to>
      <xdr:col>46</xdr:col>
      <xdr:colOff>38100</xdr:colOff>
      <xdr:row>37</xdr:row>
      <xdr:rowOff>50140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66667</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125299</xdr:rowOff>
    </xdr:from>
    <xdr:to>
      <xdr:col>41</xdr:col>
      <xdr:colOff>50800</xdr:colOff>
      <xdr:row>38</xdr:row>
      <xdr:rowOff>125526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40399"/>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102844</xdr:rowOff>
    </xdr:from>
    <xdr:to>
      <xdr:col>41</xdr:col>
      <xdr:colOff>101600</xdr:colOff>
      <xdr:row>37</xdr:row>
      <xdr:rowOff>32994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49521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44721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78842</xdr:rowOff>
    </xdr:from>
    <xdr:to>
      <xdr:col>55</xdr:col>
      <xdr:colOff>50800</xdr:colOff>
      <xdr:row>39</xdr:row>
      <xdr:rowOff>8992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165219</xdr:rowOff>
    </xdr:from>
    <xdr:ext cx="313932"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08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78384</xdr:rowOff>
    </xdr:from>
    <xdr:to>
      <xdr:col>50</xdr:col>
      <xdr:colOff>165100</xdr:colOff>
      <xdr:row>39</xdr:row>
      <xdr:rowOff>8534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171111</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82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77241</xdr:rowOff>
    </xdr:from>
    <xdr:to>
      <xdr:col>46</xdr:col>
      <xdr:colOff>38100</xdr:colOff>
      <xdr:row>39</xdr:row>
      <xdr:rowOff>7391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169968</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93333" y="6685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74726</xdr:rowOff>
    </xdr:from>
    <xdr:to>
      <xdr:col>41</xdr:col>
      <xdr:colOff>101600</xdr:colOff>
      <xdr:row>39</xdr:row>
      <xdr:rowOff>4876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167453</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704333" y="6682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74499</xdr:rowOff>
    </xdr:from>
    <xdr:to>
      <xdr:col>36</xdr:col>
      <xdr:colOff>165100</xdr:colOff>
      <xdr:row>39</xdr:row>
      <xdr:rowOff>4649</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167226</xdr:rowOff>
    </xdr:from>
    <xdr:ext cx="313932"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815333" y="6682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59279</xdr:rowOff>
    </xdr:from>
    <xdr:to>
      <xdr:col>55</xdr:col>
      <xdr:colOff>0</xdr:colOff>
      <xdr:row>57</xdr:row>
      <xdr:rowOff>59736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3192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18428</xdr:rowOff>
    </xdr:from>
    <xdr:to>
      <xdr:col>50</xdr:col>
      <xdr:colOff>114300</xdr:colOff>
      <xdr:row>57</xdr:row>
      <xdr:rowOff>59279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791078"/>
          <a:ext cx="889000" cy="4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18428</xdr:rowOff>
    </xdr:from>
    <xdr:to>
      <xdr:col>45</xdr:col>
      <xdr:colOff>177800</xdr:colOff>
      <xdr:row>57</xdr:row>
      <xdr:rowOff>65291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791078"/>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68449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41539</xdr:rowOff>
    </xdr:from>
    <xdr:to>
      <xdr:col>41</xdr:col>
      <xdr:colOff>50800</xdr:colOff>
      <xdr:row>57</xdr:row>
      <xdr:rowOff>65291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14189"/>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86258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1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91241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8936</xdr:rowOff>
    </xdr:from>
    <xdr:to>
      <xdr:col>55</xdr:col>
      <xdr:colOff>50800</xdr:colOff>
      <xdr:row>57</xdr:row>
      <xdr:rowOff>110536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158813</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6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8479</xdr:rowOff>
    </xdr:from>
    <xdr:to>
      <xdr:col>50</xdr:col>
      <xdr:colOff>165100</xdr:colOff>
      <xdr:row>57</xdr:row>
      <xdr:rowOff>110079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101206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139078</xdr:rowOff>
    </xdr:from>
    <xdr:to>
      <xdr:col>46</xdr:col>
      <xdr:colOff>38100</xdr:colOff>
      <xdr:row>57</xdr:row>
      <xdr:rowOff>69228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4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60355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3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14491</xdr:rowOff>
    </xdr:from>
    <xdr:to>
      <xdr:col>41</xdr:col>
      <xdr:colOff>101600</xdr:colOff>
      <xdr:row>57</xdr:row>
      <xdr:rowOff>116091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107218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7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162189</xdr:rowOff>
    </xdr:from>
    <xdr:to>
      <xdr:col>36</xdr:col>
      <xdr:colOff>165100</xdr:colOff>
      <xdr:row>57</xdr:row>
      <xdr:rowOff>92339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83466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85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156068</xdr:rowOff>
    </xdr:from>
    <xdr:to>
      <xdr:col>55</xdr:col>
      <xdr:colOff>0</xdr:colOff>
      <xdr:row>76</xdr:row>
      <xdr:rowOff>161599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186268"/>
          <a:ext cx="838200" cy="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161599</xdr:rowOff>
    </xdr:from>
    <xdr:to>
      <xdr:col>50</xdr:col>
      <xdr:colOff>114300</xdr:colOff>
      <xdr:row>77</xdr:row>
      <xdr:rowOff>79053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91799"/>
          <a:ext cx="889000" cy="8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79053</xdr:rowOff>
    </xdr:from>
    <xdr:to>
      <xdr:col>45</xdr:col>
      <xdr:colOff>177800</xdr:colOff>
      <xdr:row>77</xdr:row>
      <xdr:rowOff>123013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280703"/>
          <a:ext cx="889000" cy="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85841</xdr:rowOff>
    </xdr:from>
    <xdr:to>
      <xdr:col>41</xdr:col>
      <xdr:colOff>50800</xdr:colOff>
      <xdr:row>77</xdr:row>
      <xdr:rowOff>123013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287491"/>
          <a:ext cx="889000" cy="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105268</xdr:rowOff>
    </xdr:from>
    <xdr:to>
      <xdr:col>55</xdr:col>
      <xdr:colOff>50800</xdr:colOff>
      <xdr:row>77</xdr:row>
      <xdr:rowOff>35418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83695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110799</xdr:rowOff>
    </xdr:from>
    <xdr:to>
      <xdr:col>50</xdr:col>
      <xdr:colOff>165100</xdr:colOff>
      <xdr:row>77</xdr:row>
      <xdr:rowOff>40949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32076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3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28253</xdr:rowOff>
    </xdr:from>
    <xdr:to>
      <xdr:col>46</xdr:col>
      <xdr:colOff>38100</xdr:colOff>
      <xdr:row>77</xdr:row>
      <xdr:rowOff>129853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120980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3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72213</xdr:rowOff>
    </xdr:from>
    <xdr:to>
      <xdr:col>41</xdr:col>
      <xdr:colOff>101600</xdr:colOff>
      <xdr:row>78</xdr:row>
      <xdr:rowOff>2363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164940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36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35041</xdr:rowOff>
    </xdr:from>
    <xdr:to>
      <xdr:col>36</xdr:col>
      <xdr:colOff>165100</xdr:colOff>
      <xdr:row>77</xdr:row>
      <xdr:rowOff>136641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127768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32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61159</xdr:rowOff>
    </xdr:from>
    <xdr:to>
      <xdr:col>55</xdr:col>
      <xdr:colOff>0</xdr:colOff>
      <xdr:row>97</xdr:row>
      <xdr:rowOff>68997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691809"/>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68997</xdr:rowOff>
    </xdr:from>
    <xdr:to>
      <xdr:col>50</xdr:col>
      <xdr:colOff>114300</xdr:colOff>
      <xdr:row>98</xdr:row>
      <xdr:rowOff>38790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699647"/>
          <a:ext cx="889000" cy="14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38790</xdr:rowOff>
    </xdr:from>
    <xdr:to>
      <xdr:col>45</xdr:col>
      <xdr:colOff>177800</xdr:colOff>
      <xdr:row>98</xdr:row>
      <xdr:rowOff>135471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840890"/>
          <a:ext cx="889000" cy="9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170723</xdr:rowOff>
    </xdr:from>
    <xdr:to>
      <xdr:col>46</xdr:col>
      <xdr:colOff>38100</xdr:colOff>
      <xdr:row>97</xdr:row>
      <xdr:rowOff>100873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117400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31849</xdr:rowOff>
    </xdr:from>
    <xdr:to>
      <xdr:col>41</xdr:col>
      <xdr:colOff>50800</xdr:colOff>
      <xdr:row>98</xdr:row>
      <xdr:rowOff>135471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833949"/>
          <a:ext cx="889000" cy="10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6294</xdr:rowOff>
    </xdr:from>
    <xdr:to>
      <xdr:col>41</xdr:col>
      <xdr:colOff>101600</xdr:colOff>
      <xdr:row>97</xdr:row>
      <xdr:rowOff>107894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158085</xdr:rowOff>
    </xdr:from>
    <xdr:to>
      <xdr:col>36</xdr:col>
      <xdr:colOff>165100</xdr:colOff>
      <xdr:row>97</xdr:row>
      <xdr:rowOff>88235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104762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9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10359</xdr:rowOff>
    </xdr:from>
    <xdr:to>
      <xdr:col>55</xdr:col>
      <xdr:colOff>50800</xdr:colOff>
      <xdr:row>97</xdr:row>
      <xdr:rowOff>111959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160236</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1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18197</xdr:rowOff>
    </xdr:from>
    <xdr:to>
      <xdr:col>50</xdr:col>
      <xdr:colOff>165100</xdr:colOff>
      <xdr:row>97</xdr:row>
      <xdr:rowOff>119797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110924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159440</xdr:rowOff>
    </xdr:from>
    <xdr:to>
      <xdr:col>46</xdr:col>
      <xdr:colOff>38100</xdr:colOff>
      <xdr:row>98</xdr:row>
      <xdr:rowOff>89590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80717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8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84671</xdr:rowOff>
    </xdr:from>
    <xdr:to>
      <xdr:col>41</xdr:col>
      <xdr:colOff>101600</xdr:colOff>
      <xdr:row>99</xdr:row>
      <xdr:rowOff>14821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5948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9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152499</xdr:rowOff>
    </xdr:from>
    <xdr:to>
      <xdr:col>36</xdr:col>
      <xdr:colOff>165100</xdr:colOff>
      <xdr:row>98</xdr:row>
      <xdr:rowOff>82649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8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73776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7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171293</xdr:rowOff>
    </xdr:from>
    <xdr:to>
      <xdr:col>85</xdr:col>
      <xdr:colOff>127000</xdr:colOff>
      <xdr:row>36</xdr:row>
      <xdr:rowOff>124795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000593"/>
          <a:ext cx="838200" cy="29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134122</xdr:rowOff>
    </xdr:from>
    <xdr:to>
      <xdr:col>81</xdr:col>
      <xdr:colOff>50800</xdr:colOff>
      <xdr:row>34</xdr:row>
      <xdr:rowOff>171293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963422"/>
          <a:ext cx="889000" cy="3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134122</xdr:rowOff>
    </xdr:from>
    <xdr:to>
      <xdr:col>76</xdr:col>
      <xdr:colOff>114300</xdr:colOff>
      <xdr:row>35</xdr:row>
      <xdr:rowOff>87168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963422"/>
          <a:ext cx="889000" cy="1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87168</xdr:rowOff>
    </xdr:from>
    <xdr:to>
      <xdr:col>71</xdr:col>
      <xdr:colOff>177800</xdr:colOff>
      <xdr:row>36</xdr:row>
      <xdr:rowOff>22017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087918"/>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73995</xdr:rowOff>
    </xdr:from>
    <xdr:to>
      <xdr:col>85</xdr:col>
      <xdr:colOff>177800</xdr:colOff>
      <xdr:row>37</xdr:row>
      <xdr:rowOff>4145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52422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120493</xdr:rowOff>
    </xdr:from>
    <xdr:to>
      <xdr:col>81</xdr:col>
      <xdr:colOff>101600</xdr:colOff>
      <xdr:row>35</xdr:row>
      <xdr:rowOff>50643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67170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72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83322</xdr:rowOff>
    </xdr:from>
    <xdr:to>
      <xdr:col>76</xdr:col>
      <xdr:colOff>165100</xdr:colOff>
      <xdr:row>35</xdr:row>
      <xdr:rowOff>13472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9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29999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6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36368</xdr:rowOff>
    </xdr:from>
    <xdr:to>
      <xdr:col>72</xdr:col>
      <xdr:colOff>38100</xdr:colOff>
      <xdr:row>35</xdr:row>
      <xdr:rowOff>137968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154495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1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142667</xdr:rowOff>
    </xdr:from>
    <xdr:to>
      <xdr:col>67</xdr:col>
      <xdr:colOff>101600</xdr:colOff>
      <xdr:row>36</xdr:row>
      <xdr:rowOff>72817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4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89344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1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104648</xdr:rowOff>
    </xdr:from>
    <xdr:to>
      <xdr:col>85</xdr:col>
      <xdr:colOff>127000</xdr:colOff>
      <xdr:row>55</xdr:row>
      <xdr:rowOff>113411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362948"/>
          <a:ext cx="838200" cy="18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113411</xdr:rowOff>
    </xdr:from>
    <xdr:to>
      <xdr:col>81</xdr:col>
      <xdr:colOff>50800</xdr:colOff>
      <xdr:row>58</xdr:row>
      <xdr:rowOff>43590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543161"/>
          <a:ext cx="889000" cy="44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22265</xdr:rowOff>
    </xdr:from>
    <xdr:to>
      <xdr:col>76</xdr:col>
      <xdr:colOff>114300</xdr:colOff>
      <xdr:row>58</xdr:row>
      <xdr:rowOff>43590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966365"/>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134838</xdr:rowOff>
    </xdr:from>
    <xdr:to>
      <xdr:col>76</xdr:col>
      <xdr:colOff>165100</xdr:colOff>
      <xdr:row>58</xdr:row>
      <xdr:rowOff>64988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81515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149639</xdr:rowOff>
    </xdr:from>
    <xdr:to>
      <xdr:col>71</xdr:col>
      <xdr:colOff>177800</xdr:colOff>
      <xdr:row>58</xdr:row>
      <xdr:rowOff>22265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922289"/>
          <a:ext cx="889000" cy="4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29322</xdr:rowOff>
    </xdr:from>
    <xdr:to>
      <xdr:col>72</xdr:col>
      <xdr:colOff>38100</xdr:colOff>
      <xdr:row>58</xdr:row>
      <xdr:rowOff>130922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122049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100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41210</xdr:rowOff>
    </xdr:from>
    <xdr:to>
      <xdr:col>67</xdr:col>
      <xdr:colOff>101600</xdr:colOff>
      <xdr:row>58</xdr:row>
      <xdr:rowOff>142810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133937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100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53848</xdr:rowOff>
    </xdr:from>
    <xdr:to>
      <xdr:col>85</xdr:col>
      <xdr:colOff>177800</xdr:colOff>
      <xdr:row>54</xdr:row>
      <xdr:rowOff>155448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31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76725</xdr:rowOff>
    </xdr:from>
    <xdr:ext cx="599010"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16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62611</xdr:rowOff>
    </xdr:from>
    <xdr:to>
      <xdr:col>81</xdr:col>
      <xdr:colOff>101600</xdr:colOff>
      <xdr:row>55</xdr:row>
      <xdr:rowOff>164211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4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2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164240</xdr:rowOff>
    </xdr:from>
    <xdr:to>
      <xdr:col>76</xdr:col>
      <xdr:colOff>165100</xdr:colOff>
      <xdr:row>58</xdr:row>
      <xdr:rowOff>94390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85517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02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142915</xdr:rowOff>
    </xdr:from>
    <xdr:to>
      <xdr:col>72</xdr:col>
      <xdr:colOff>38100</xdr:colOff>
      <xdr:row>58</xdr:row>
      <xdr:rowOff>73065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91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89592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98839</xdr:rowOff>
    </xdr:from>
    <xdr:to>
      <xdr:col>67</xdr:col>
      <xdr:colOff>101600</xdr:colOff>
      <xdr:row>58</xdr:row>
      <xdr:rowOff>28989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45516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64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80623</xdr:rowOff>
    </xdr:from>
    <xdr:to>
      <xdr:col>81</xdr:col>
      <xdr:colOff>50800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625173"/>
          <a:ext cx="889000" cy="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80623</xdr:rowOff>
    </xdr:from>
    <xdr:to>
      <xdr:col>76</xdr:col>
      <xdr:colOff>114300</xdr:colOff>
      <xdr:row>79</xdr:row>
      <xdr:rowOff>95678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625173"/>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57326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95678</xdr:rowOff>
    </xdr:from>
    <xdr:to>
      <xdr:col>71</xdr:col>
      <xdr:colOff>177800</xdr:colOff>
      <xdr:row>79</xdr:row>
      <xdr:rowOff>96985</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64022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95111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123489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3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29823</xdr:rowOff>
    </xdr:from>
    <xdr:to>
      <xdr:col>76</xdr:col>
      <xdr:colOff>165100</xdr:colOff>
      <xdr:row>79</xdr:row>
      <xdr:rowOff>131423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7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122550</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667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44878</xdr:rowOff>
    </xdr:from>
    <xdr:to>
      <xdr:col>72</xdr:col>
      <xdr:colOff>38100</xdr:colOff>
      <xdr:row>79</xdr:row>
      <xdr:rowOff>146478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8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137605</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46333" y="1368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46185</xdr:rowOff>
    </xdr:from>
    <xdr:to>
      <xdr:col>67</xdr:col>
      <xdr:colOff>101600</xdr:colOff>
      <xdr:row>79</xdr:row>
      <xdr:rowOff>147785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138912</xdr:rowOff>
    </xdr:from>
    <xdr:ext cx="313932"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57333" y="136834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19634</xdr:rowOff>
    </xdr:from>
    <xdr:to>
      <xdr:col>85</xdr:col>
      <xdr:colOff>127000</xdr:colOff>
      <xdr:row>97</xdr:row>
      <xdr:rowOff>44577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50284"/>
          <a:ext cx="8382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44577</xdr:rowOff>
    </xdr:from>
    <xdr:to>
      <xdr:col>81</xdr:col>
      <xdr:colOff>50800</xdr:colOff>
      <xdr:row>97</xdr:row>
      <xdr:rowOff>50367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75227"/>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43853</xdr:rowOff>
    </xdr:from>
    <xdr:to>
      <xdr:col>76</xdr:col>
      <xdr:colOff>114300</xdr:colOff>
      <xdr:row>97</xdr:row>
      <xdr:rowOff>50367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674503"/>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113580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34607</xdr:rowOff>
    </xdr:from>
    <xdr:to>
      <xdr:col>71</xdr:col>
      <xdr:colOff>177800</xdr:colOff>
      <xdr:row>97</xdr:row>
      <xdr:rowOff>43853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665257"/>
          <a:ext cx="8890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105960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108120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140284</xdr:rowOff>
    </xdr:from>
    <xdr:to>
      <xdr:col>85</xdr:col>
      <xdr:colOff>177800</xdr:colOff>
      <xdr:row>97</xdr:row>
      <xdr:rowOff>70434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118711</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165227</xdr:rowOff>
    </xdr:from>
    <xdr:to>
      <xdr:col>81</xdr:col>
      <xdr:colOff>101600</xdr:colOff>
      <xdr:row>97</xdr:row>
      <xdr:rowOff>95377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86504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1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171017</xdr:rowOff>
    </xdr:from>
    <xdr:to>
      <xdr:col>76</xdr:col>
      <xdr:colOff>165100</xdr:colOff>
      <xdr:row>97</xdr:row>
      <xdr:rowOff>101167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3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92294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2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164503</xdr:rowOff>
    </xdr:from>
    <xdr:to>
      <xdr:col>72</xdr:col>
      <xdr:colOff>38100</xdr:colOff>
      <xdr:row>97</xdr:row>
      <xdr:rowOff>94653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85780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155257</xdr:rowOff>
    </xdr:from>
    <xdr:to>
      <xdr:col>67</xdr:col>
      <xdr:colOff>101600</xdr:colOff>
      <xdr:row>97</xdr:row>
      <xdr:rowOff>85407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76534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0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78994</xdr:rowOff>
    </xdr:from>
    <xdr:to>
      <xdr:col>98</xdr:col>
      <xdr:colOff>38100</xdr:colOff>
      <xdr:row>39</xdr:row>
      <xdr:rowOff>9144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25671</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46,333</a:t>
          </a:r>
          <a:r>
            <a:rPr kumimoji="1" lang="ja-JP" altLang="en-US" sz="1300">
              <a:latin typeface="ＭＳ Ｐゴシック" panose="020B0600070205080204" pitchFamily="50" charset="-128"/>
              <a:ea typeface="ＭＳ Ｐゴシック" panose="020B0600070205080204" pitchFamily="50" charset="-128"/>
            </a:rPr>
            <a:t>円であり、特別定額給付金給付事業の皆減により前年度より</a:t>
          </a:r>
          <a:r>
            <a:rPr kumimoji="1" lang="en-US" altLang="ja-JP" sz="1300">
              <a:latin typeface="ＭＳ Ｐゴシック" panose="020B0600070205080204" pitchFamily="50" charset="-128"/>
              <a:ea typeface="ＭＳ Ｐゴシック" panose="020B0600070205080204" pitchFamily="50" charset="-128"/>
            </a:rPr>
            <a:t>99,561</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166,597</a:t>
          </a:r>
          <a:r>
            <a:rPr kumimoji="1" lang="ja-JP" altLang="en-US" sz="1300">
              <a:latin typeface="ＭＳ Ｐゴシック" panose="020B0600070205080204" pitchFamily="50" charset="-128"/>
              <a:ea typeface="ＭＳ Ｐゴシック" panose="020B0600070205080204" pitchFamily="50" charset="-128"/>
            </a:rPr>
            <a:t>円であり、新型コロナウイルス感染症関連事業の補助費等の増や扶助費の増により前年度より</a:t>
          </a:r>
          <a:r>
            <a:rPr kumimoji="1" lang="en-US" altLang="ja-JP" sz="1300">
              <a:latin typeface="ＭＳ Ｐゴシック" panose="020B0600070205080204" pitchFamily="50" charset="-128"/>
              <a:ea typeface="ＭＳ Ｐゴシック" panose="020B0600070205080204" pitchFamily="50" charset="-128"/>
            </a:rPr>
            <a:t>15,563</a:t>
          </a:r>
          <a:r>
            <a:rPr kumimoji="1" lang="ja-JP" altLang="en-US" sz="1300">
              <a:latin typeface="ＭＳ Ｐゴシック" panose="020B0600070205080204" pitchFamily="50" charset="-128"/>
              <a:ea typeface="ＭＳ Ｐゴシック" panose="020B0600070205080204" pitchFamily="50" charset="-128"/>
            </a:rPr>
            <a:t>円増加しており、前年度に引き続き、歳出決算額のうち最も割合が大きく、約</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108,220</a:t>
          </a:r>
          <a:r>
            <a:rPr kumimoji="1" lang="ja-JP" altLang="en-US" sz="1300">
              <a:latin typeface="ＭＳ Ｐゴシック" panose="020B0600070205080204" pitchFamily="50" charset="-128"/>
              <a:ea typeface="ＭＳ Ｐゴシック" panose="020B0600070205080204" pitchFamily="50" charset="-128"/>
            </a:rPr>
            <a:t>円であり、新設小学校設置事業の増により、前年度より</a:t>
          </a:r>
          <a:r>
            <a:rPr kumimoji="1" lang="en-US" altLang="ja-JP" sz="1300">
              <a:latin typeface="ＭＳ Ｐゴシック" panose="020B0600070205080204" pitchFamily="50" charset="-128"/>
              <a:ea typeface="ＭＳ Ｐゴシック" panose="020B0600070205080204" pitchFamily="50" charset="-128"/>
            </a:rPr>
            <a:t>16,555</a:t>
          </a:r>
          <a:r>
            <a:rPr kumimoji="1" lang="ja-JP" altLang="en-US" sz="1300">
              <a:latin typeface="ＭＳ Ｐゴシック" panose="020B0600070205080204" pitchFamily="50" charset="-128"/>
              <a:ea typeface="ＭＳ Ｐゴシック" panose="020B0600070205080204" pitchFamily="50" charset="-128"/>
            </a:rPr>
            <a:t>円増加しており、歳出決算額のうち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番目に割合が大きく、約</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37,317</a:t>
          </a:r>
          <a:r>
            <a:rPr kumimoji="1" lang="ja-JP" altLang="en-US" sz="1300">
              <a:latin typeface="ＭＳ Ｐゴシック" panose="020B0600070205080204" pitchFamily="50" charset="-128"/>
              <a:ea typeface="ＭＳ Ｐゴシック" panose="020B0600070205080204" pitchFamily="50" charset="-128"/>
            </a:rPr>
            <a:t>円であり、新型コロナワクチン接種事業の予防接種委託料の増により、前年度より</a:t>
          </a:r>
          <a:r>
            <a:rPr kumimoji="1" lang="en-US" altLang="ja-JP" sz="1300">
              <a:latin typeface="ＭＳ Ｐゴシック" panose="020B0600070205080204" pitchFamily="50" charset="-128"/>
              <a:ea typeface="ＭＳ Ｐゴシック" panose="020B0600070205080204" pitchFamily="50" charset="-128"/>
            </a:rPr>
            <a:t>9,292</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公債費については類似団体平均を大きく下回っているが、前年度より</a:t>
          </a:r>
          <a:r>
            <a:rPr kumimoji="1" lang="en-US" altLang="ja-JP" sz="1300">
              <a:latin typeface="ＭＳ Ｐゴシック" panose="020B0600070205080204" pitchFamily="50" charset="-128"/>
              <a:ea typeface="ＭＳ Ｐゴシック" panose="020B0600070205080204" pitchFamily="50" charset="-128"/>
            </a:rPr>
            <a:t>1,964</a:t>
          </a:r>
          <a:r>
            <a:rPr kumimoji="1" lang="ja-JP" altLang="en-US" sz="1300">
              <a:latin typeface="ＭＳ Ｐゴシック" panose="020B0600070205080204" pitchFamily="50" charset="-128"/>
              <a:ea typeface="ＭＳ Ｐゴシック" panose="020B0600070205080204" pitchFamily="50" charset="-128"/>
            </a:rPr>
            <a:t>円増加しており、近年の大型公共事業の財源といて地方債を活用していることから、今後も引き続き増加傾向となることが想定される。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財政調整基金残高は、学校給食費の無償化に伴う財源不足への対応や、新型コロナウイルス感染症対策に係る事業の展開を行いましたが、令和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年度に臨時費目創設による普通交付税の増等により、約</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億円を積立てたことから、標準財政規模比では</a:t>
          </a:r>
          <a:r>
            <a:rPr kumimoji="1" lang="en-US" altLang="ja-JP" sz="1200">
              <a:latin typeface="ＭＳ ゴシック" pitchFamily="49" charset="-128"/>
              <a:ea typeface="ＭＳ ゴシック" pitchFamily="49" charset="-128"/>
            </a:rPr>
            <a:t>2.78</a:t>
          </a:r>
          <a:r>
            <a:rPr kumimoji="1" lang="ja-JP" altLang="en-US" sz="1200">
              <a:latin typeface="ＭＳ ゴシック" pitchFamily="49" charset="-128"/>
              <a:ea typeface="ＭＳ ゴシック" pitchFamily="49" charset="-128"/>
            </a:rPr>
            <a:t>ポイントの増となった。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実質収支額は、一般会計ベースでの翌年度繰越額を含む執行率は約</a:t>
          </a:r>
          <a:r>
            <a:rPr kumimoji="1" lang="en-US" altLang="ja-JP" sz="1200">
              <a:latin typeface="ＭＳ ゴシック" pitchFamily="49" charset="-128"/>
              <a:ea typeface="ＭＳ ゴシック" pitchFamily="49" charset="-128"/>
            </a:rPr>
            <a:t>92</a:t>
          </a:r>
          <a:r>
            <a:rPr kumimoji="1" lang="ja-JP" altLang="en-US" sz="1200">
              <a:latin typeface="ＭＳ ゴシック" pitchFamily="49" charset="-128"/>
              <a:ea typeface="ＭＳ ゴシック" pitchFamily="49" charset="-128"/>
            </a:rPr>
            <a:t>％と前年度より約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％上昇し不用額は減少したが、翌年度繰越額が前年度より減少し、結果として標準財政規模比では</a:t>
          </a:r>
          <a:r>
            <a:rPr kumimoji="1" lang="en-US" altLang="ja-JP" sz="1200">
              <a:latin typeface="ＭＳ ゴシック" pitchFamily="49" charset="-128"/>
              <a:ea typeface="ＭＳ ゴシック" pitchFamily="49" charset="-128"/>
            </a:rPr>
            <a:t>0.05</a:t>
          </a:r>
          <a:r>
            <a:rPr kumimoji="1" lang="ja-JP" altLang="en-US" sz="1200">
              <a:latin typeface="ＭＳ ゴシック" pitchFamily="49" charset="-128"/>
              <a:ea typeface="ＭＳ ゴシック" pitchFamily="49" charset="-128"/>
            </a:rPr>
            <a:t>ポイントの減となった。依然</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％以上であるため適正な時期に事業費の補正を行うとともに、扶助費等について積算の精度をより高めるよう努め比率の抑制を目指す。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全会計で実質収支（資金余剰）は黒字を維持している。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国民健康保険（事業勘定）特別会計では、保険税収入の減少や医療給付費の増加などにより平成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年には一般会計からの基準外借入を行った経緯があるが、平成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年度の税制改正により基準外借入が不要となっている。今年度は、前年度より</a:t>
          </a:r>
          <a:r>
            <a:rPr kumimoji="1" lang="en-US" altLang="ja-JP" sz="1400">
              <a:latin typeface="ＭＳ ゴシック" pitchFamily="49" charset="-128"/>
              <a:ea typeface="ＭＳ ゴシック" pitchFamily="49" charset="-128"/>
            </a:rPr>
            <a:t>0.23</a:t>
          </a:r>
          <a:r>
            <a:rPr kumimoji="1" lang="ja-JP" altLang="en-US" sz="1400">
              <a:latin typeface="ＭＳ ゴシック" pitchFamily="49" charset="-128"/>
              <a:ea typeface="ＭＳ ゴシック" pitchFamily="49" charset="-128"/>
            </a:rPr>
            <a:t>ポイント減少しているが、今後も財源不足にならないように状況を見極め、必要に応じて税</a:t>
          </a:r>
          <a:r>
            <a:rPr kumimoji="1" lang="ja-JP" altLang="en-US" sz="1400">
              <a:solidFill>
                <a:sysClr val="windowText" lastClr="000000"/>
              </a:solidFill>
              <a:latin typeface="ＭＳ ゴシック" pitchFamily="49" charset="-128"/>
              <a:ea typeface="ＭＳ ゴシック" pitchFamily="49" charset="-128"/>
            </a:rPr>
            <a:t>制</a:t>
          </a:r>
          <a:r>
            <a:rPr kumimoji="1" lang="ja-JP" altLang="en-US" sz="1400">
              <a:latin typeface="ＭＳ ゴシック" pitchFamily="49" charset="-128"/>
              <a:ea typeface="ＭＳ ゴシック" pitchFamily="49" charset="-128"/>
            </a:rPr>
            <a:t>改正等を検討する。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一般会計では、前年度より</a:t>
          </a:r>
          <a:r>
            <a:rPr kumimoji="1" lang="en-US" altLang="ja-JP" sz="1400">
              <a:latin typeface="ＭＳ ゴシック" pitchFamily="49" charset="-128"/>
              <a:ea typeface="ＭＳ ゴシック" pitchFamily="49" charset="-128"/>
            </a:rPr>
            <a:t>0.05</a:t>
          </a:r>
          <a:r>
            <a:rPr kumimoji="1" lang="ja-JP" altLang="en-US" sz="1400">
              <a:latin typeface="ＭＳ ゴシック" pitchFamily="49" charset="-128"/>
              <a:ea typeface="ＭＳ ゴシック" pitchFamily="49" charset="-128"/>
            </a:rPr>
            <a:t>ポイント減少しており、今後も少子高齢化の進展による社会保障関係経費や、大型公共事業の財源として発行した地方債の償還額が増加することにより、これまで以上に厳しい財政状況とな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そのため、事務事業の総点検や自主財源の確保などの取組により、財政構造の弾力化を確保し、健全な財政運営を図る。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一般会計等の元利償還金は、平成</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年度に阿左美駅周辺整備等のため発行した地方債（合併特例事業債）や平成</a:t>
          </a:r>
          <a:r>
            <a:rPr kumimoji="1" lang="en-US" altLang="ja-JP" sz="1350">
              <a:latin typeface="ＭＳ ゴシック" pitchFamily="49" charset="-128"/>
              <a:ea typeface="ＭＳ ゴシック" pitchFamily="49" charset="-128"/>
            </a:rPr>
            <a:t>29</a:t>
          </a:r>
          <a:r>
            <a:rPr kumimoji="1" lang="ja-JP" altLang="en-US" sz="1350">
              <a:latin typeface="ＭＳ ゴシック" pitchFamily="49" charset="-128"/>
              <a:ea typeface="ＭＳ ゴシック" pitchFamily="49" charset="-128"/>
            </a:rPr>
            <a:t>年度に起債した臨時財政対策債の償還が開始したことなどにより</a:t>
          </a:r>
          <a:r>
            <a:rPr kumimoji="1" lang="en-US" altLang="ja-JP" sz="1350">
              <a:latin typeface="ＭＳ ゴシック" pitchFamily="49" charset="-128"/>
              <a:ea typeface="ＭＳ ゴシック" pitchFamily="49" charset="-128"/>
            </a:rPr>
            <a:t>86</a:t>
          </a:r>
          <a:r>
            <a:rPr kumimoji="1" lang="ja-JP" altLang="en-US" sz="1350">
              <a:latin typeface="ＭＳ ゴシック" pitchFamily="49" charset="-128"/>
              <a:ea typeface="ＭＳ ゴシック" pitchFamily="49" charset="-128"/>
            </a:rPr>
            <a:t>百万円増加したことから、実質公債費比率の分子が増加した。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また、新設小学校設置事業などの大型公共事業に地方債を活用しており、令和</a:t>
          </a:r>
          <a:r>
            <a:rPr kumimoji="1" lang="en-US" altLang="ja-JP" sz="1350">
              <a:latin typeface="ＭＳ ゴシック" pitchFamily="49" charset="-128"/>
              <a:ea typeface="ＭＳ ゴシック" pitchFamily="49" charset="-128"/>
            </a:rPr>
            <a:t>3</a:t>
          </a:r>
          <a:r>
            <a:rPr kumimoji="1" lang="ja-JP" altLang="en-US" sz="1350">
              <a:latin typeface="ＭＳ ゴシック" pitchFamily="49" charset="-128"/>
              <a:ea typeface="ＭＳ ゴシック" pitchFamily="49" charset="-128"/>
            </a:rPr>
            <a:t>年度の地方債発行額が</a:t>
          </a:r>
          <a:r>
            <a:rPr kumimoji="1" lang="en-US" altLang="ja-JP" sz="1350">
              <a:latin typeface="ＭＳ ゴシック" pitchFamily="49" charset="-128"/>
              <a:ea typeface="ＭＳ ゴシック" pitchFamily="49" charset="-128"/>
            </a:rPr>
            <a:t>3,796</a:t>
          </a:r>
          <a:r>
            <a:rPr kumimoji="1" lang="ja-JP" altLang="en-US" sz="1350">
              <a:latin typeface="ＭＳ ゴシック" pitchFamily="49" charset="-128"/>
              <a:ea typeface="ＭＳ ゴシック" pitchFamily="49" charset="-128"/>
            </a:rPr>
            <a:t>百万円と前年度より</a:t>
          </a:r>
          <a:r>
            <a:rPr kumimoji="1" lang="en-US" altLang="ja-JP" sz="1350">
              <a:latin typeface="ＭＳ ゴシック" pitchFamily="49" charset="-128"/>
              <a:ea typeface="ＭＳ ゴシック" pitchFamily="49" charset="-128"/>
            </a:rPr>
            <a:t>437</a:t>
          </a:r>
          <a:r>
            <a:rPr kumimoji="1" lang="ja-JP" altLang="en-US" sz="1350">
              <a:latin typeface="ＭＳ ゴシック" pitchFamily="49" charset="-128"/>
              <a:ea typeface="ＭＳ ゴシック" pitchFamily="49" charset="-128"/>
            </a:rPr>
            <a:t>百万円の増となった。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今後も温泉施設整備事業や公共施設等総合管理計画事業等の大型事業の実施を予定しているが、引き続き、交付税措置のある有利な地方債を優先して活用することで比率の抑制に努める。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満期一括償還の地方債は活用していない。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一般会計において、新設小学校設置事業、公共施設等総合管理計画事業等の大型公共事業の財源として地方債を発行したことや、臨時財政対策債の発行等により、地方債の現在高が約</a:t>
          </a:r>
          <a:r>
            <a:rPr kumimoji="1" lang="en-US" altLang="ja-JP" sz="1400">
              <a:latin typeface="ＭＳ ゴシック" pitchFamily="49" charset="-128"/>
              <a:ea typeface="ＭＳ ゴシック" pitchFamily="49" charset="-128"/>
            </a:rPr>
            <a:t>24.0</a:t>
          </a:r>
          <a:r>
            <a:rPr kumimoji="1" lang="ja-JP" altLang="en-US" sz="1400">
              <a:latin typeface="ＭＳ ゴシック" pitchFamily="49" charset="-128"/>
              <a:ea typeface="ＭＳ ゴシック" pitchFamily="49" charset="-128"/>
            </a:rPr>
            <a:t>億円増加したことに伴い、将来負担額が前年度より約</a:t>
          </a:r>
          <a:r>
            <a:rPr kumimoji="1" lang="en-US" altLang="ja-JP" sz="1400">
              <a:latin typeface="ＭＳ ゴシック" pitchFamily="49" charset="-128"/>
              <a:ea typeface="ＭＳ ゴシック" pitchFamily="49" charset="-128"/>
            </a:rPr>
            <a:t>20.5</a:t>
          </a:r>
          <a:r>
            <a:rPr kumimoji="1" lang="ja-JP" altLang="en-US" sz="1400">
              <a:latin typeface="ＭＳ ゴシック" pitchFamily="49" charset="-128"/>
              <a:ea typeface="ＭＳ ゴシック" pitchFamily="49" charset="-128"/>
            </a:rPr>
            <a:t>億円と昨年に引き続き大きく増加した。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一方で、財政調整基金や減債基金の積み立て額の増加などにより充当可能基金</a:t>
          </a:r>
          <a:r>
            <a:rPr kumimoji="1" lang="ja-JP" altLang="en-US" sz="1400">
              <a:solidFill>
                <a:sysClr val="windowText" lastClr="000000"/>
              </a:solidFill>
              <a:latin typeface="ＭＳ ゴシック" pitchFamily="49" charset="-128"/>
              <a:ea typeface="ＭＳ ゴシック" pitchFamily="49" charset="-128"/>
            </a:rPr>
            <a:t>が約</a:t>
          </a:r>
          <a:r>
            <a:rPr kumimoji="1" lang="en-US" altLang="ja-JP" sz="1400">
              <a:solidFill>
                <a:sysClr val="windowText" lastClr="000000"/>
              </a:solidFill>
              <a:latin typeface="ＭＳ ゴシック" pitchFamily="49" charset="-128"/>
              <a:ea typeface="ＭＳ ゴシック" pitchFamily="49" charset="-128"/>
            </a:rPr>
            <a:t>9.6</a:t>
          </a:r>
          <a:r>
            <a:rPr kumimoji="1" lang="ja-JP" altLang="en-US" sz="1400">
              <a:solidFill>
                <a:sysClr val="windowText" lastClr="000000"/>
              </a:solidFill>
              <a:latin typeface="ＭＳ ゴシック" pitchFamily="49" charset="-128"/>
              <a:ea typeface="ＭＳ ゴシック" pitchFamily="49" charset="-128"/>
            </a:rPr>
            <a:t>億円増加、基準財政需要額算入見込額が約</a:t>
          </a:r>
          <a:r>
            <a:rPr kumimoji="1" lang="en-US" altLang="ja-JP" sz="1400">
              <a:solidFill>
                <a:sysClr val="windowText" lastClr="000000"/>
              </a:solidFill>
              <a:latin typeface="ＭＳ ゴシック" pitchFamily="49" charset="-128"/>
              <a:ea typeface="ＭＳ ゴシック" pitchFamily="49" charset="-128"/>
            </a:rPr>
            <a:t>13.1</a:t>
          </a:r>
          <a:r>
            <a:rPr kumimoji="1" lang="ja-JP" altLang="en-US" sz="1400">
              <a:solidFill>
                <a:sysClr val="windowText" lastClr="000000"/>
              </a:solidFill>
              <a:latin typeface="ＭＳ ゴシック" pitchFamily="49" charset="-128"/>
              <a:ea typeface="ＭＳ ゴシック" pitchFamily="49" charset="-128"/>
            </a:rPr>
            <a:t>億円増加</a:t>
          </a:r>
          <a:r>
            <a:rPr kumimoji="1" lang="ja-JP" altLang="en-US" sz="1400">
              <a:latin typeface="ＭＳ ゴシック" pitchFamily="49" charset="-128"/>
              <a:ea typeface="ＭＳ ゴシック" pitchFamily="49" charset="-128"/>
            </a:rPr>
            <a:t>したため、将来負担比率の分子が約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今後も地方債を財源とした大型事業が予定されているが、市民ニーズを踏まえた上で費用対効果を十分に検討し、実施する事業の取捨選択をすることで、将来負担の軽減を図る必要がある。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群馬県みどり市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億円積み立て、新設小学校設置事業の財源とするための義務教育施設整備基金から約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本市では、ここ数年、特定目的基金をあまり取り崩さず、主に財政調整基金を取り崩すことで財政運営を行っている。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今後は、特定目的基金の本来の目的に合った活用を検討するとともに、債券運用など預金以外の活用も検討した上で財源確保に努める。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ふるさとづくり基金：住みよい地域づくり事業の円滑な執行を図る。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義務教育施設整備基金：義務教育施設整備の円滑な執行を図る。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鉄道経営対策事業基金：鉄道事業者の経営に対する助成等を行うことにより、地域公共交通の維持確保を図る。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地域福祉基金：高齢者の保健福祉の向上を図る。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庁舎建設等基金：庁舎建設等事業の円滑な執行を図る。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義務教育施設整備基金：新設小学校設置事業のための財源とするため取り崩し減少した。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鉄道経営対策事業基金：わたらせ渓谷鐵道運行維持費補助金の財源とするため取り崩し、減少した。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森林環境譲与税基金（令和元年度創立）：交付された森林環境譲与税を森林の整備などに利用した後、その残額を積み立てたため増額した。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鉄道経営対策事業基金：新型コロナウイルス感染症の影響により運行維持費が増加となっていることから、令和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万円を取り崩し運航維持費に充当し、積立額を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万円とする予定であり、基金残高は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地域福祉基金：温泉施設等整備事業に係る一般財源分に充当予定。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学校給食費の無償化に伴う財源不足への対応や、新型コロナウイルス感染症対策等の関連事業の財源とするために財政調整基金の取り崩しを行いましたが、令和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年度に臨時費目創設による普通交付税の増等により約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増等の影響により一時的に歳入が増となったが一時的なものであると考えられる。社会保障費や公共施設等個別施設計画に基づく施設の大規模改修や統廃合に多額の経費がかかる予定であり、さらなる財政調整基金の取崩しが見込ま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は、有事の際の備えとして一定の金額が必要とされることから、今後は中長期の財政収支の見通しを立て、歳入に見合った歳出規模の予算編成を行うことで財政調整基金に頼らない財政運営や残高の維持に努め、将来にわたる健全化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年度に普通交付税の臨時費目として創設された「臨時財政対策債償還基金費」と基金利子を積み立てたことにより約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臨時財政対策債に係る償還費が、後年度、普通交付税に算入されないことや、地方債を財源とした大型公共事業が実施または計画されていることから、将来の公債費負担が増加した際に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25FE3DA-6DE2-434A-9E32-558C367B1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4BBB644-014B-4417-BA65-666303710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ABDBAA0-4CB8-4001-BE1F-DEEBFB82672D}"/>
            </a:ext>
          </a:extLst>
        </xdr:cNvPr>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CFAC3FC-4F33-4537-BD1E-F89580BB7DA8}"/>
            </a:ext>
          </a:extLst>
        </xdr:cNvPr>
        <xdr:cNvSpPr/>
      </xdr:nvSpPr>
      <xdr:spPr>
        <a:xfrm>
          <a:off x="131318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B12C78E-1E5B-4F1C-AD50-A6E89BBD5173}"/>
            </a:ext>
          </a:extLst>
        </xdr:cNvPr>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B7F4CF62-DD54-4B5D-B2AE-A96AAD3891FF}"/>
            </a:ext>
          </a:extLst>
        </xdr:cNvPr>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5BB93A9B-48BC-4D8E-B45F-60BE1E42A8F2}"/>
            </a:ext>
          </a:extLst>
        </xdr:cNvPr>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2FDC3DED-6651-409D-8F75-9C5ED2F3DFBE}"/>
            </a:ext>
          </a:extLst>
        </xdr:cNvPr>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DF7226B6-4109-417C-B225-46568DB11100}"/>
            </a:ext>
          </a:extLst>
        </xdr:cNvPr>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D4FBBDE7-5526-4423-A03E-6544B4B83F39}"/>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AC7020B9-B260-4931-8D90-79BB4B04E45D}"/>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6731E42-C8F4-47DF-B5AA-B13190F804E2}"/>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DB8CA03E-B899-48DA-8F47-3B2BA072BBAD}"/>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D9410307-BED4-4FA4-9771-435F7613CA39}"/>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E2A440A8-C639-4BCC-84E9-42DBB7AB031B}"/>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50187576-E153-4F0C-ACD8-9D8934B27956}"/>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3BD80527-D8B3-4FE1-B3DA-449AE5489C82}"/>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EBB6C4C1-E79A-4A5B-B48B-E6462C23FEA1}"/>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AD077A1F-EEF1-4185-B0B6-07FDA9C25106}"/>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BCF72BBF-D3B8-49BC-BFBF-7AE35CBEC96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49,768
48,960
208.42
25,260,182
23,782,375
1,345,562
12,397,620
18,916,369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72BC5D39-A22E-430B-B3D8-A1EB34654C69}"/>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7C9B9546-89FA-4380-96E6-36EFA533125B}"/>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ABDB5641-D368-4950-AF21-8B32D67E1D58}"/>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DEFABDF4-7F86-49C9-9217-48866406E739}"/>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BD1A3FBC-68F5-4A9F-9E41-F1B6DC4F0BF2}"/>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698431D7-4957-4180-AAA9-3C9A4F4F4AD1}"/>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F217AF98-8A43-424F-A383-26E854321D52}"/>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6B99A0BC-B80F-4C98-9369-6377E52A965E}"/>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44498C76-2B1F-4C18-9961-C85B0AF7F8E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F927485F-F73E-4705-BB83-73C1CDE2C7ED}"/>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AFD5AD5A-B29D-4395-95C9-EEC3A4B212A7}"/>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67E65B37-FEF8-4FD8-9D5D-EB4E523CCBC4}"/>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7170060F-E8DE-463B-B7C4-1B182E43920A}"/>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EE4E3570-157F-4FE5-8FF0-6A9A64B915D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CF2535B1-6076-4B71-A1AC-883A5E629C18}"/>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10B62ABA-74B7-4986-9863-CED5503135DA}"/>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F085C891-B07B-4674-9507-D304EAB09B2D}"/>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71A66524-CF3F-4512-AC8C-E7E5B75B6096}"/>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725D4BBD-59D9-4315-888D-E2A09470A30D}"/>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F9AC9AF8-58B0-41C5-BA05-3A1DE91C89F8}"/>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2FB62C46-D60C-4E92-A9D2-2D8F6E7AC312}"/>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BC8D83E1-0304-49FC-95F1-4B37B27116B7}"/>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4109DF22-3A2D-4AFA-B91A-99D01422FE46}"/>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73B28C3-B916-409F-9ECC-4CFE1AB01C5D}"/>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6" name="正方形/長方形 45">
          <a:extLst>
            <a:ext uri="{FF2B5EF4-FFF2-40B4-BE49-F238E27FC236}">
              <a16:creationId xmlns:a16="http://schemas.microsoft.com/office/drawing/2014/main" id="{62A96538-CE2D-43E7-B08C-53A8E297B993}"/>
            </a:ext>
          </a:extLst>
        </xdr:cNvPr>
        <xdr:cNvSpPr/>
      </xdr:nvSpPr>
      <xdr:spPr>
        <a:xfrm>
          <a:off x="3627887" y="44904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B7A480D8-6A7E-4D17-8F90-F195452D41CF}"/>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D70CE682-963F-4156-9200-FDEF99BBAB9D}"/>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D04BFE8C-8EAE-4286-98F9-8139BBBE5128}"/>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4BB85313-86D2-46C0-B15F-00CDCD628F11}"/>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C94E41BC-CA92-4889-97F1-D3FC48FB2681}"/>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BF7228FA-DED8-466F-ACC4-EC5BB4B3FE31}"/>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37DD46DB-A5BE-49A8-A352-2B11593469B2}"/>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1576087B-9262-4B95-BDD6-D69C0F5703CD}"/>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6534659A-838A-405B-A6CC-6F69B85EDD77}"/>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E99AB228-9C8F-43BC-A8E3-16EF5058555F}"/>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令和元年度の数値は、前年度より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ポイント上回る数値となった。全国平均や群馬県平均も上回っていることから、公共施設等の老朽化の進行が顕著であることがわかる。施設の安全確保や財政負担の平準化のため、令和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年度策定の個別施設計画に基づき、施設の長寿命化や統廃合を進め、数値の改善を図る。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5A379335-BD12-4475-83EF-288E888B77FC}"/>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1D1A96B0-06B9-4C08-B14B-0AA6A81212BD}"/>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B37FE575-C715-4C03-9E00-FBFFD61A9D81}"/>
            </a:ext>
          </a:extLst>
        </xdr:cNvPr>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980FD02E-0E17-4610-8617-650F8EF69476}"/>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981FFB8-EEC9-4780-95F2-E4460B5D9408}"/>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E0156814-68FC-4007-86BC-5B81FF0E1603}"/>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8E583AED-8AED-47E1-8724-E0A168A43E18}"/>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CA26E37-6130-4853-9F05-4EF25FD41D64}"/>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389278C3-C330-4ED4-8778-44CC8AC9D807}"/>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200A2702-81E7-4918-95F1-9D60FEFC268C}"/>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CFD24B49-3E48-4D60-B416-805E361751C2}"/>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3B217A84-4FB3-43C9-8D2F-7CC87B0F34BB}"/>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B8E026C1-60E7-4AF1-8188-BF336C3B078C}"/>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DF96D947-4043-47FF-B0C8-07594474A74D}"/>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4E7FE127-E34E-435F-8DA4-814D1439532A}"/>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810F90C-B6FD-4896-95A5-DCD843A7BDC4}"/>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FC19C35-FF12-48C8-8191-94BAA037C79A}"/>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ACD41424-5928-4A9E-9CEB-73DE6E6117C5}"/>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5" name="直線コネクタ 74">
          <a:extLst>
            <a:ext uri="{FF2B5EF4-FFF2-40B4-BE49-F238E27FC236}">
              <a16:creationId xmlns:a16="http://schemas.microsoft.com/office/drawing/2014/main" id="{97D2340A-A104-4C96-A117-043F4D6B0BC4}"/>
            </a:ext>
          </a:extLst>
        </xdr:cNvPr>
        <xdr:cNvCxnSpPr/>
      </xdr:nvCxnSpPr>
      <xdr:spPr>
        <a:xfrm flipV="1">
          <a:off x="4300220" y="5053965"/>
          <a:ext cx="1270" cy="144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6" name="有形固定資産減価償却率最小値テキスト">
          <a:extLst>
            <a:ext uri="{FF2B5EF4-FFF2-40B4-BE49-F238E27FC236}">
              <a16:creationId xmlns:a16="http://schemas.microsoft.com/office/drawing/2014/main" id="{62EF2C08-0976-4939-9BCE-3DA51C6C12A6}"/>
            </a:ext>
          </a:extLst>
        </xdr:cNvPr>
        <xdr:cNvSpPr txBox="1"/>
      </xdr:nvSpPr>
      <xdr:spPr>
        <a:xfrm>
          <a:off x="4352925" y="650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7" name="直線コネクタ 76">
          <a:extLst>
            <a:ext uri="{FF2B5EF4-FFF2-40B4-BE49-F238E27FC236}">
              <a16:creationId xmlns:a16="http://schemas.microsoft.com/office/drawing/2014/main" id="{2F7D4E29-A514-4EBF-91D3-2FB1202E33E7}"/>
            </a:ext>
          </a:extLst>
        </xdr:cNvPr>
        <xdr:cNvCxnSpPr/>
      </xdr:nvCxnSpPr>
      <xdr:spPr>
        <a:xfrm>
          <a:off x="4213225" y="649886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8" name="有形固定資産減価償却率最大値テキスト">
          <a:extLst>
            <a:ext uri="{FF2B5EF4-FFF2-40B4-BE49-F238E27FC236}">
              <a16:creationId xmlns:a16="http://schemas.microsoft.com/office/drawing/2014/main" id="{6C931BAE-1D20-4B19-9E8D-23E98224C344}"/>
            </a:ext>
          </a:extLst>
        </xdr:cNvPr>
        <xdr:cNvSpPr txBox="1"/>
      </xdr:nvSpPr>
      <xdr:spPr>
        <a:xfrm>
          <a:off x="4352925" y="48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9" name="直線コネクタ 78">
          <a:extLst>
            <a:ext uri="{FF2B5EF4-FFF2-40B4-BE49-F238E27FC236}">
              <a16:creationId xmlns:a16="http://schemas.microsoft.com/office/drawing/2014/main" id="{417854FA-D15D-41FF-8030-DA6FE4E618C5}"/>
            </a:ext>
          </a:extLst>
        </xdr:cNvPr>
        <xdr:cNvCxnSpPr/>
      </xdr:nvCxnSpPr>
      <xdr:spPr>
        <a:xfrm>
          <a:off x="4213225" y="505396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80" name="有形固定資産減価償却率平均値テキスト">
          <a:extLst>
            <a:ext uri="{FF2B5EF4-FFF2-40B4-BE49-F238E27FC236}">
              <a16:creationId xmlns:a16="http://schemas.microsoft.com/office/drawing/2014/main" id="{EFE9E0E3-CD7D-4339-8D24-8B56E2563BE3}"/>
            </a:ext>
          </a:extLst>
        </xdr:cNvPr>
        <xdr:cNvSpPr txBox="1"/>
      </xdr:nvSpPr>
      <xdr:spPr>
        <a:xfrm>
          <a:off x="4352925" y="5739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1" name="フローチャート: 判断 80">
          <a:extLst>
            <a:ext uri="{FF2B5EF4-FFF2-40B4-BE49-F238E27FC236}">
              <a16:creationId xmlns:a16="http://schemas.microsoft.com/office/drawing/2014/main" id="{EDAABB63-0554-4EB8-9CE9-B57C2F28569E}"/>
            </a:ext>
          </a:extLst>
        </xdr:cNvPr>
        <xdr:cNvSpPr/>
      </xdr:nvSpPr>
      <xdr:spPr>
        <a:xfrm>
          <a:off x="4251325" y="575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82" name="フローチャート: 判断 81">
          <a:extLst>
            <a:ext uri="{FF2B5EF4-FFF2-40B4-BE49-F238E27FC236}">
              <a16:creationId xmlns:a16="http://schemas.microsoft.com/office/drawing/2014/main" id="{C2C50EB6-A83F-4B93-990D-B1903F4303C3}"/>
            </a:ext>
          </a:extLst>
        </xdr:cNvPr>
        <xdr:cNvSpPr/>
      </xdr:nvSpPr>
      <xdr:spPr>
        <a:xfrm>
          <a:off x="3616325" y="57241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111669</xdr:rowOff>
    </xdr:from>
    <xdr:to>
      <xdr:col>15</xdr:col>
      <xdr:colOff>187325</xdr:colOff>
      <xdr:row>30</xdr:row>
      <xdr:rowOff>41819</xdr:rowOff>
    </xdr:to>
    <xdr:sp macro="" textlink="">
      <xdr:nvSpPr>
        <xdr:cNvPr id="83" name="フローチャート: 判断 82">
          <a:extLst>
            <a:ext uri="{FF2B5EF4-FFF2-40B4-BE49-F238E27FC236}">
              <a16:creationId xmlns:a16="http://schemas.microsoft.com/office/drawing/2014/main" id="{E70C925D-56FF-4195-B272-1468DD887EA2}"/>
            </a:ext>
          </a:extLst>
        </xdr:cNvPr>
        <xdr:cNvSpPr/>
      </xdr:nvSpPr>
      <xdr:spPr>
        <a:xfrm>
          <a:off x="2930525" y="56933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74658</xdr:rowOff>
    </xdr:from>
    <xdr:to>
      <xdr:col>11</xdr:col>
      <xdr:colOff>187325</xdr:colOff>
      <xdr:row>30</xdr:row>
      <xdr:rowOff>4808</xdr:rowOff>
    </xdr:to>
    <xdr:sp macro="" textlink="">
      <xdr:nvSpPr>
        <xdr:cNvPr id="84" name="フローチャート: 判断 83">
          <a:extLst>
            <a:ext uri="{FF2B5EF4-FFF2-40B4-BE49-F238E27FC236}">
              <a16:creationId xmlns:a16="http://schemas.microsoft.com/office/drawing/2014/main" id="{1A1D21D9-488F-44D5-B8DB-E26DED77BB54}"/>
            </a:ext>
          </a:extLst>
        </xdr:cNvPr>
        <xdr:cNvSpPr/>
      </xdr:nvSpPr>
      <xdr:spPr>
        <a:xfrm>
          <a:off x="2244725" y="56563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5" name="フローチャート: 判断 84">
          <a:extLst>
            <a:ext uri="{FF2B5EF4-FFF2-40B4-BE49-F238E27FC236}">
              <a16:creationId xmlns:a16="http://schemas.microsoft.com/office/drawing/2014/main" id="{37936913-B9AE-4837-B1F8-805FA49514CA}"/>
            </a:ext>
          </a:extLst>
        </xdr:cNvPr>
        <xdr:cNvSpPr/>
      </xdr:nvSpPr>
      <xdr:spPr>
        <a:xfrm>
          <a:off x="1558925" y="56162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99F56A2-52BF-4562-8AC6-0C68F5A5223C}"/>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6398107-DB98-44EF-9F96-23FBF3E1AF0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4F19AB2-43C4-41A9-B366-BFFBD6483923}"/>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90F16FB-D1AE-4D2E-9C54-63E195FAD351}"/>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A3A8005-730D-460E-ACED-6F27346AFAAB}"/>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108041</xdr:rowOff>
    </xdr:from>
    <xdr:to>
      <xdr:col>15</xdr:col>
      <xdr:colOff>187325</xdr:colOff>
      <xdr:row>32</xdr:row>
      <xdr:rowOff>38191</xdr:rowOff>
    </xdr:to>
    <xdr:sp macro="" textlink="">
      <xdr:nvSpPr>
        <xdr:cNvPr id="91" name="楕円 90">
          <a:extLst>
            <a:ext uri="{FF2B5EF4-FFF2-40B4-BE49-F238E27FC236}">
              <a16:creationId xmlns:a16="http://schemas.microsoft.com/office/drawing/2014/main" id="{57EEF589-D3C7-4DAC-A73D-DA5468133AF7}"/>
            </a:ext>
          </a:extLst>
        </xdr:cNvPr>
        <xdr:cNvSpPr/>
      </xdr:nvSpPr>
      <xdr:spPr>
        <a:xfrm>
          <a:off x="2930525" y="60198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71029</xdr:rowOff>
    </xdr:from>
    <xdr:to>
      <xdr:col>11</xdr:col>
      <xdr:colOff>187325</xdr:colOff>
      <xdr:row>32</xdr:row>
      <xdr:rowOff>1179</xdr:rowOff>
    </xdr:to>
    <xdr:sp macro="" textlink="">
      <xdr:nvSpPr>
        <xdr:cNvPr id="92" name="楕円 91">
          <a:extLst>
            <a:ext uri="{FF2B5EF4-FFF2-40B4-BE49-F238E27FC236}">
              <a16:creationId xmlns:a16="http://schemas.microsoft.com/office/drawing/2014/main" id="{F98FA792-267B-48E9-8290-06EC3EDE2B7F}"/>
            </a:ext>
          </a:extLst>
        </xdr:cNvPr>
        <xdr:cNvSpPr/>
      </xdr:nvSpPr>
      <xdr:spPr>
        <a:xfrm>
          <a:off x="2244725" y="59828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121829</xdr:rowOff>
    </xdr:from>
    <xdr:to>
      <xdr:col>15</xdr:col>
      <xdr:colOff>136525</xdr:colOff>
      <xdr:row>31</xdr:row>
      <xdr:rowOff>158841</xdr:rowOff>
    </xdr:to>
    <xdr:cxnSp macro="">
      <xdr:nvCxnSpPr>
        <xdr:cNvPr id="93" name="直線コネクタ 92">
          <a:extLst>
            <a:ext uri="{FF2B5EF4-FFF2-40B4-BE49-F238E27FC236}">
              <a16:creationId xmlns:a16="http://schemas.microsoft.com/office/drawing/2014/main" id="{76E53563-05C2-4A19-910C-B54E00BD9BF9}"/>
            </a:ext>
          </a:extLst>
        </xdr:cNvPr>
        <xdr:cNvCxnSpPr/>
      </xdr:nvCxnSpPr>
      <xdr:spPr>
        <a:xfrm>
          <a:off x="2295525" y="6033679"/>
          <a:ext cx="6858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27849</xdr:rowOff>
    </xdr:from>
    <xdr:to>
      <xdr:col>7</xdr:col>
      <xdr:colOff>187325</xdr:colOff>
      <xdr:row>31</xdr:row>
      <xdr:rowOff>129449</xdr:rowOff>
    </xdr:to>
    <xdr:sp macro="" textlink="">
      <xdr:nvSpPr>
        <xdr:cNvPr id="94" name="楕円 93">
          <a:extLst>
            <a:ext uri="{FF2B5EF4-FFF2-40B4-BE49-F238E27FC236}">
              <a16:creationId xmlns:a16="http://schemas.microsoft.com/office/drawing/2014/main" id="{24B0ADEC-1B3B-43FA-AC91-D605EB79BB25}"/>
            </a:ext>
          </a:extLst>
        </xdr:cNvPr>
        <xdr:cNvSpPr/>
      </xdr:nvSpPr>
      <xdr:spPr>
        <a:xfrm>
          <a:off x="1558925" y="59396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78649</xdr:rowOff>
    </xdr:from>
    <xdr:to>
      <xdr:col>11</xdr:col>
      <xdr:colOff>136525</xdr:colOff>
      <xdr:row>31</xdr:row>
      <xdr:rowOff>121829</xdr:rowOff>
    </xdr:to>
    <xdr:cxnSp macro="">
      <xdr:nvCxnSpPr>
        <xdr:cNvPr id="95" name="直線コネクタ 94">
          <a:extLst>
            <a:ext uri="{FF2B5EF4-FFF2-40B4-BE49-F238E27FC236}">
              <a16:creationId xmlns:a16="http://schemas.microsoft.com/office/drawing/2014/main" id="{7C996349-1B28-4F9F-AE4E-E744761FC81C}"/>
            </a:ext>
          </a:extLst>
        </xdr:cNvPr>
        <xdr:cNvCxnSpPr/>
      </xdr:nvCxnSpPr>
      <xdr:spPr>
        <a:xfrm>
          <a:off x="1609725" y="5990499"/>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6" name="n_1aveValue有形固定資産減価償却率">
          <a:extLst>
            <a:ext uri="{FF2B5EF4-FFF2-40B4-BE49-F238E27FC236}">
              <a16:creationId xmlns:a16="http://schemas.microsoft.com/office/drawing/2014/main" id="{5A3F56D5-685C-44D2-870B-0060FE8A2603}"/>
            </a:ext>
          </a:extLst>
        </xdr:cNvPr>
        <xdr:cNvSpPr txBox="1"/>
      </xdr:nvSpPr>
      <xdr:spPr>
        <a:xfrm>
          <a:off x="3470919" y="5505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58346</xdr:rowOff>
    </xdr:from>
    <xdr:ext cx="405111" cy="259045"/>
    <xdr:sp macro="" textlink="">
      <xdr:nvSpPr>
        <xdr:cNvPr id="97" name="n_2aveValue有形固定資産減価償却率">
          <a:extLst>
            <a:ext uri="{FF2B5EF4-FFF2-40B4-BE49-F238E27FC236}">
              <a16:creationId xmlns:a16="http://schemas.microsoft.com/office/drawing/2014/main" id="{662D6828-2DFD-4B7B-A227-F97D1F79A66D}"/>
            </a:ext>
          </a:extLst>
        </xdr:cNvPr>
        <xdr:cNvSpPr txBox="1"/>
      </xdr:nvSpPr>
      <xdr:spPr>
        <a:xfrm>
          <a:off x="2797819" y="547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21335</xdr:rowOff>
    </xdr:from>
    <xdr:ext cx="405111" cy="259045"/>
    <xdr:sp macro="" textlink="">
      <xdr:nvSpPr>
        <xdr:cNvPr id="98" name="n_3aveValue有形固定資産減価償却率">
          <a:extLst>
            <a:ext uri="{FF2B5EF4-FFF2-40B4-BE49-F238E27FC236}">
              <a16:creationId xmlns:a16="http://schemas.microsoft.com/office/drawing/2014/main" id="{26B28095-9AE9-4FA4-AF61-C667C241D62A}"/>
            </a:ext>
          </a:extLst>
        </xdr:cNvPr>
        <xdr:cNvSpPr txBox="1"/>
      </xdr:nvSpPr>
      <xdr:spPr>
        <a:xfrm>
          <a:off x="2112019" y="5437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99" name="n_4aveValue有形固定資産減価償却率">
          <a:extLst>
            <a:ext uri="{FF2B5EF4-FFF2-40B4-BE49-F238E27FC236}">
              <a16:creationId xmlns:a16="http://schemas.microsoft.com/office/drawing/2014/main" id="{409DAAE5-9880-4A2D-AE07-89D76FB2D011}"/>
            </a:ext>
          </a:extLst>
        </xdr:cNvPr>
        <xdr:cNvSpPr txBox="1"/>
      </xdr:nvSpPr>
      <xdr:spPr>
        <a:xfrm>
          <a:off x="1426219" y="540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29318</xdr:rowOff>
    </xdr:from>
    <xdr:ext cx="405111" cy="259045"/>
    <xdr:sp macro="" textlink="">
      <xdr:nvSpPr>
        <xdr:cNvPr id="100" name="n_2mainValue有形固定資産減価償却率">
          <a:extLst>
            <a:ext uri="{FF2B5EF4-FFF2-40B4-BE49-F238E27FC236}">
              <a16:creationId xmlns:a16="http://schemas.microsoft.com/office/drawing/2014/main" id="{30B53367-9EF6-4CD1-9686-CF62D5EA84E4}"/>
            </a:ext>
          </a:extLst>
        </xdr:cNvPr>
        <xdr:cNvSpPr txBox="1"/>
      </xdr:nvSpPr>
      <xdr:spPr>
        <a:xfrm>
          <a:off x="2797819" y="6106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163756</xdr:rowOff>
    </xdr:from>
    <xdr:ext cx="405111" cy="259045"/>
    <xdr:sp macro="" textlink="">
      <xdr:nvSpPr>
        <xdr:cNvPr id="101" name="n_3mainValue有形固定資産減価償却率">
          <a:extLst>
            <a:ext uri="{FF2B5EF4-FFF2-40B4-BE49-F238E27FC236}">
              <a16:creationId xmlns:a16="http://schemas.microsoft.com/office/drawing/2014/main" id="{59F3A902-AB4C-441E-AAFE-8B51F8FDB1FC}"/>
            </a:ext>
          </a:extLst>
        </xdr:cNvPr>
        <xdr:cNvSpPr txBox="1"/>
      </xdr:nvSpPr>
      <xdr:spPr>
        <a:xfrm>
          <a:off x="2112019" y="607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120576</xdr:rowOff>
    </xdr:from>
    <xdr:ext cx="405111" cy="259045"/>
    <xdr:sp macro="" textlink="">
      <xdr:nvSpPr>
        <xdr:cNvPr id="102" name="n_4mainValue有形固定資産減価償却率">
          <a:extLst>
            <a:ext uri="{FF2B5EF4-FFF2-40B4-BE49-F238E27FC236}">
              <a16:creationId xmlns:a16="http://schemas.microsoft.com/office/drawing/2014/main" id="{CC9FF315-8CFD-4E17-9FE8-E013DC227A0C}"/>
            </a:ext>
          </a:extLst>
        </xdr:cNvPr>
        <xdr:cNvSpPr txBox="1"/>
      </xdr:nvSpPr>
      <xdr:spPr>
        <a:xfrm>
          <a:off x="1426219" y="603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5AD05304-9A8F-4BB7-80B5-0FD7DE362655}"/>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4EA8A4FD-3B37-47E4-9CB4-41B301BBB701}"/>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EEDF57B3-6150-4757-BE40-9846E7237E99}"/>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50D89933-5D19-41C4-A332-7810C5767F25}"/>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1A1F78B5-2A47-4EC4-B3BE-E5A6E9DE1D36}"/>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7AF7A890-7DEE-41AA-8EBF-F5E1A26AB244}"/>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F6105B7E-F932-4D0B-9237-6298811CC9EE}"/>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ADE1C0E5-E575-4188-8ACE-F437D1819C6C}"/>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74B431C9-8B4D-4E66-84DA-94DF9FD0E1A3}"/>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300A1CA4-4503-43D6-B2F1-B3D6D0B254E5}"/>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61C22279-DF9B-4192-881D-52D048250061}"/>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AB494FA3-2600-405B-BCAC-7E681B592975}"/>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37207A64-4566-413D-B19E-EF1F3B4CFCE7}"/>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年度は、将来負担額が増加したものの、経常一般財源等の増加が上回ったため前年度より</a:t>
          </a:r>
          <a:r>
            <a:rPr kumimoji="1" lang="en-US" altLang="ja-JP" sz="1100">
              <a:latin typeface="ＭＳ Ｐゴシック" panose="020B0600070205080204" pitchFamily="50" charset="-128"/>
              <a:ea typeface="ＭＳ Ｐゴシック" panose="020B0600070205080204" pitchFamily="50" charset="-128"/>
            </a:rPr>
            <a:t>106</a:t>
          </a:r>
          <a:r>
            <a:rPr kumimoji="1" lang="ja-JP" altLang="en-US" sz="1100">
              <a:latin typeface="ＭＳ Ｐゴシック" panose="020B0600070205080204" pitchFamily="50" charset="-128"/>
              <a:ea typeface="ＭＳ Ｐゴシック" panose="020B0600070205080204" pitchFamily="50" charset="-128"/>
            </a:rPr>
            <a:t>ポイント減少した。また、類似団体平均、全国平均及び群馬県平均よりも低い数値となった。これは将来の負担を軽減するため、合併以降の市債発行の抑制に努めた結果と考えられる。その一方で、近年大型公共事業の実施による市債発行額の増加が見込まれているため、数値が大幅に上昇しないよう健全な財政運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4B064AA3-4970-484D-B683-6BFBE073353D}"/>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9C71DF24-A12F-4DF4-B76E-AC4CA3196717}"/>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D237FA85-FB67-4E2A-832F-A3843586C789}"/>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35638060-59B9-463E-892E-FC85E266118A}"/>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E81732C0-F312-482C-94E7-BDC48F00A943}"/>
            </a:ext>
          </a:extLst>
        </xdr:cNvPr>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11A0DA65-3D71-4167-B480-8E602210E623}"/>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30B29E84-6E54-4D72-BE12-D9011859C037}"/>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8F9343EF-4DAF-473A-8BD0-D379C5CEC42F}"/>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3994CDC7-A935-45A5-8028-60135A87EFC0}"/>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653D82A1-4B29-42D2-9296-FAC1C5511479}"/>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9D64FA40-AB02-4483-BCF2-7ADBDAAB5849}"/>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DB8F063B-11DF-4CCB-B406-4C5AD0082A63}"/>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8" name="テキスト ボックス 127">
          <a:extLst>
            <a:ext uri="{FF2B5EF4-FFF2-40B4-BE49-F238E27FC236}">
              <a16:creationId xmlns:a16="http://schemas.microsoft.com/office/drawing/2014/main" id="{4D3A04A8-BBB3-441D-A01E-41D761556E9C}"/>
            </a:ext>
          </a:extLst>
        </xdr:cNvPr>
        <xdr:cNvSpPr txBox="1"/>
      </xdr:nvSpPr>
      <xdr:spPr>
        <a:xfrm>
          <a:off x="9758836" y="5082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5916D1B4-31BC-4989-ABE9-74904963FE96}"/>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5817B8C5-0FA8-494F-B385-2B79DB727B85}"/>
            </a:ext>
          </a:extLst>
        </xdr:cNvPr>
        <xdr:cNvSpPr txBox="1"/>
      </xdr:nvSpPr>
      <xdr:spPr>
        <a:xfrm>
          <a:off x="9861428" y="4735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4534C607-BD89-4E1C-AC17-0FD09CD965B5}"/>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2" name="直線コネクタ 131">
          <a:extLst>
            <a:ext uri="{FF2B5EF4-FFF2-40B4-BE49-F238E27FC236}">
              <a16:creationId xmlns:a16="http://schemas.microsoft.com/office/drawing/2014/main" id="{0CFF71DF-8049-41F2-9377-B28575834607}"/>
            </a:ext>
          </a:extLst>
        </xdr:cNvPr>
        <xdr:cNvCxnSpPr/>
      </xdr:nvCxnSpPr>
      <xdr:spPr>
        <a:xfrm flipV="1">
          <a:off x="13323570" y="5153406"/>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3" name="債務償還比率最小値テキスト">
          <a:extLst>
            <a:ext uri="{FF2B5EF4-FFF2-40B4-BE49-F238E27FC236}">
              <a16:creationId xmlns:a16="http://schemas.microsoft.com/office/drawing/2014/main" id="{116CB65F-1166-427D-8BF4-F1ADC83A110E}"/>
            </a:ext>
          </a:extLst>
        </xdr:cNvPr>
        <xdr:cNvSpPr txBox="1"/>
      </xdr:nvSpPr>
      <xdr:spPr>
        <a:xfrm>
          <a:off x="13376275" y="643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4" name="直線コネクタ 133">
          <a:extLst>
            <a:ext uri="{FF2B5EF4-FFF2-40B4-BE49-F238E27FC236}">
              <a16:creationId xmlns:a16="http://schemas.microsoft.com/office/drawing/2014/main" id="{2DAA3B4E-0F9F-4623-B59F-F8A6287B316E}"/>
            </a:ext>
          </a:extLst>
        </xdr:cNvPr>
        <xdr:cNvCxnSpPr/>
      </xdr:nvCxnSpPr>
      <xdr:spPr>
        <a:xfrm>
          <a:off x="13255625" y="6428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5" name="債務償還比率最大値テキスト">
          <a:extLst>
            <a:ext uri="{FF2B5EF4-FFF2-40B4-BE49-F238E27FC236}">
              <a16:creationId xmlns:a16="http://schemas.microsoft.com/office/drawing/2014/main" id="{FF18138D-46BB-45DD-AF48-7054BCA3CB83}"/>
            </a:ext>
          </a:extLst>
        </xdr:cNvPr>
        <xdr:cNvSpPr txBox="1"/>
      </xdr:nvSpPr>
      <xdr:spPr>
        <a:xfrm>
          <a:off x="13376275"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6" name="直線コネクタ 135">
          <a:extLst>
            <a:ext uri="{FF2B5EF4-FFF2-40B4-BE49-F238E27FC236}">
              <a16:creationId xmlns:a16="http://schemas.microsoft.com/office/drawing/2014/main" id="{8FF522D2-4DDC-4E0C-B42A-6A4E1393D78A}"/>
            </a:ext>
          </a:extLst>
        </xdr:cNvPr>
        <xdr:cNvCxnSpPr/>
      </xdr:nvCxnSpPr>
      <xdr:spPr>
        <a:xfrm>
          <a:off x="13255625" y="51534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7" name="債務償還比率平均値テキスト">
          <a:extLst>
            <a:ext uri="{FF2B5EF4-FFF2-40B4-BE49-F238E27FC236}">
              <a16:creationId xmlns:a16="http://schemas.microsoft.com/office/drawing/2014/main" id="{5B83E8B0-C812-4EF0-AC6B-B065AF1283B7}"/>
            </a:ext>
          </a:extLst>
        </xdr:cNvPr>
        <xdr:cNvSpPr txBox="1"/>
      </xdr:nvSpPr>
      <xdr:spPr>
        <a:xfrm>
          <a:off x="13376275" y="5642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8" name="フローチャート: 判断 137">
          <a:extLst>
            <a:ext uri="{FF2B5EF4-FFF2-40B4-BE49-F238E27FC236}">
              <a16:creationId xmlns:a16="http://schemas.microsoft.com/office/drawing/2014/main" id="{84A21B26-8276-4461-AD44-000D32267CF1}"/>
            </a:ext>
          </a:extLst>
        </xdr:cNvPr>
        <xdr:cNvSpPr/>
      </xdr:nvSpPr>
      <xdr:spPr>
        <a:xfrm>
          <a:off x="13293725" y="56643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9" name="フローチャート: 判断 138">
          <a:extLst>
            <a:ext uri="{FF2B5EF4-FFF2-40B4-BE49-F238E27FC236}">
              <a16:creationId xmlns:a16="http://schemas.microsoft.com/office/drawing/2014/main" id="{95D0E8CC-E7D7-413A-B85D-66294E1B1488}"/>
            </a:ext>
          </a:extLst>
        </xdr:cNvPr>
        <xdr:cNvSpPr/>
      </xdr:nvSpPr>
      <xdr:spPr>
        <a:xfrm>
          <a:off x="12639675" y="59023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132704</xdr:rowOff>
    </xdr:from>
    <xdr:to>
      <xdr:col>68</xdr:col>
      <xdr:colOff>123825</xdr:colOff>
      <xdr:row>31</xdr:row>
      <xdr:rowOff>62854</xdr:rowOff>
    </xdr:to>
    <xdr:sp macro="" textlink="">
      <xdr:nvSpPr>
        <xdr:cNvPr id="140" name="フローチャート: 判断 139">
          <a:extLst>
            <a:ext uri="{FF2B5EF4-FFF2-40B4-BE49-F238E27FC236}">
              <a16:creationId xmlns:a16="http://schemas.microsoft.com/office/drawing/2014/main" id="{D1DB976B-C35B-45E3-99BC-3C65FF953885}"/>
            </a:ext>
          </a:extLst>
        </xdr:cNvPr>
        <xdr:cNvSpPr/>
      </xdr:nvSpPr>
      <xdr:spPr>
        <a:xfrm>
          <a:off x="11953875" y="58794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104278</xdr:rowOff>
    </xdr:from>
    <xdr:to>
      <xdr:col>64</xdr:col>
      <xdr:colOff>123825</xdr:colOff>
      <xdr:row>31</xdr:row>
      <xdr:rowOff>34428</xdr:rowOff>
    </xdr:to>
    <xdr:sp macro="" textlink="">
      <xdr:nvSpPr>
        <xdr:cNvPr id="141" name="フローチャート: 判断 140">
          <a:extLst>
            <a:ext uri="{FF2B5EF4-FFF2-40B4-BE49-F238E27FC236}">
              <a16:creationId xmlns:a16="http://schemas.microsoft.com/office/drawing/2014/main" id="{9DDC83E8-7DC6-4DBC-A863-2551BC352422}"/>
            </a:ext>
          </a:extLst>
        </xdr:cNvPr>
        <xdr:cNvSpPr/>
      </xdr:nvSpPr>
      <xdr:spPr>
        <a:xfrm>
          <a:off x="11268075" y="58510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140441</xdr:rowOff>
    </xdr:from>
    <xdr:to>
      <xdr:col>60</xdr:col>
      <xdr:colOff>123825</xdr:colOff>
      <xdr:row>31</xdr:row>
      <xdr:rowOff>70591</xdr:rowOff>
    </xdr:to>
    <xdr:sp macro="" textlink="">
      <xdr:nvSpPr>
        <xdr:cNvPr id="142" name="フローチャート: 判断 141">
          <a:extLst>
            <a:ext uri="{FF2B5EF4-FFF2-40B4-BE49-F238E27FC236}">
              <a16:creationId xmlns:a16="http://schemas.microsoft.com/office/drawing/2014/main" id="{E8717794-5B19-4785-9BD7-5A746795D4A1}"/>
            </a:ext>
          </a:extLst>
        </xdr:cNvPr>
        <xdr:cNvSpPr/>
      </xdr:nvSpPr>
      <xdr:spPr>
        <a:xfrm>
          <a:off x="10582275" y="58871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7A982EC-D33E-48C3-AFD6-9ACD0C76B59A}"/>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EBCFD66-2406-4BF0-9332-2BFDDF5C766E}"/>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1A3CA1E-07F7-4AEF-A208-72A900FED572}"/>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83AE352-E3FF-4BE3-851C-6AB1BC76AD9E}"/>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B580DB6C-73B5-4413-88E7-F5A977D32206}"/>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89323</xdr:rowOff>
    </xdr:from>
    <xdr:to>
      <xdr:col>76</xdr:col>
      <xdr:colOff>73025</xdr:colOff>
      <xdr:row>29</xdr:row>
      <xdr:rowOff>19473</xdr:rowOff>
    </xdr:to>
    <xdr:sp macro="" textlink="">
      <xdr:nvSpPr>
        <xdr:cNvPr id="148" name="楕円 147">
          <a:extLst>
            <a:ext uri="{FF2B5EF4-FFF2-40B4-BE49-F238E27FC236}">
              <a16:creationId xmlns:a16="http://schemas.microsoft.com/office/drawing/2014/main" id="{6A58EE1D-5D4C-417E-9C00-49859BA9DBCF}"/>
            </a:ext>
          </a:extLst>
        </xdr:cNvPr>
        <xdr:cNvSpPr/>
      </xdr:nvSpPr>
      <xdr:spPr>
        <a:xfrm>
          <a:off x="13293725" y="55058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112200</xdr:rowOff>
    </xdr:from>
    <xdr:ext cx="469744" cy="259045"/>
    <xdr:sp macro="" textlink="">
      <xdr:nvSpPr>
        <xdr:cNvPr id="149" name="債務償還比率該当値テキスト">
          <a:extLst>
            <a:ext uri="{FF2B5EF4-FFF2-40B4-BE49-F238E27FC236}">
              <a16:creationId xmlns:a16="http://schemas.microsoft.com/office/drawing/2014/main" id="{33756FD9-C9AB-46C6-8E90-DB09E88C785B}"/>
            </a:ext>
          </a:extLst>
        </xdr:cNvPr>
        <xdr:cNvSpPr txBox="1"/>
      </xdr:nvSpPr>
      <xdr:spPr>
        <a:xfrm>
          <a:off x="13376275" y="536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108585</xdr:rowOff>
    </xdr:from>
    <xdr:to>
      <xdr:col>72</xdr:col>
      <xdr:colOff>123825</xdr:colOff>
      <xdr:row>30</xdr:row>
      <xdr:rowOff>38735</xdr:rowOff>
    </xdr:to>
    <xdr:sp macro="" textlink="">
      <xdr:nvSpPr>
        <xdr:cNvPr id="150" name="楕円 149">
          <a:extLst>
            <a:ext uri="{FF2B5EF4-FFF2-40B4-BE49-F238E27FC236}">
              <a16:creationId xmlns:a16="http://schemas.microsoft.com/office/drawing/2014/main" id="{8B6BC215-D833-4627-82B2-870C2081B654}"/>
            </a:ext>
          </a:extLst>
        </xdr:cNvPr>
        <xdr:cNvSpPr/>
      </xdr:nvSpPr>
      <xdr:spPr>
        <a:xfrm>
          <a:off x="12639675" y="5690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140123</xdr:rowOff>
    </xdr:from>
    <xdr:to>
      <xdr:col>76</xdr:col>
      <xdr:colOff>22225</xdr:colOff>
      <xdr:row>29</xdr:row>
      <xdr:rowOff>159385</xdr:rowOff>
    </xdr:to>
    <xdr:cxnSp macro="">
      <xdr:nvCxnSpPr>
        <xdr:cNvPr id="151" name="直線コネクタ 150">
          <a:extLst>
            <a:ext uri="{FF2B5EF4-FFF2-40B4-BE49-F238E27FC236}">
              <a16:creationId xmlns:a16="http://schemas.microsoft.com/office/drawing/2014/main" id="{9AEF365D-D4F1-40CC-A960-552452CF6381}"/>
            </a:ext>
          </a:extLst>
        </xdr:cNvPr>
        <xdr:cNvCxnSpPr/>
      </xdr:nvCxnSpPr>
      <xdr:spPr>
        <a:xfrm flipV="1">
          <a:off x="12690475" y="5556673"/>
          <a:ext cx="635000" cy="18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88074</xdr:rowOff>
    </xdr:from>
    <xdr:to>
      <xdr:col>68</xdr:col>
      <xdr:colOff>123825</xdr:colOff>
      <xdr:row>30</xdr:row>
      <xdr:rowOff>18224</xdr:rowOff>
    </xdr:to>
    <xdr:sp macro="" textlink="">
      <xdr:nvSpPr>
        <xdr:cNvPr id="152" name="楕円 151">
          <a:extLst>
            <a:ext uri="{FF2B5EF4-FFF2-40B4-BE49-F238E27FC236}">
              <a16:creationId xmlns:a16="http://schemas.microsoft.com/office/drawing/2014/main" id="{63876D77-752D-4EED-B098-4EDE7640F697}"/>
            </a:ext>
          </a:extLst>
        </xdr:cNvPr>
        <xdr:cNvSpPr/>
      </xdr:nvSpPr>
      <xdr:spPr>
        <a:xfrm>
          <a:off x="11953875" y="56697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138874</xdr:rowOff>
    </xdr:from>
    <xdr:to>
      <xdr:col>72</xdr:col>
      <xdr:colOff>73025</xdr:colOff>
      <xdr:row>29</xdr:row>
      <xdr:rowOff>159385</xdr:rowOff>
    </xdr:to>
    <xdr:cxnSp macro="">
      <xdr:nvCxnSpPr>
        <xdr:cNvPr id="153" name="直線コネクタ 152">
          <a:extLst>
            <a:ext uri="{FF2B5EF4-FFF2-40B4-BE49-F238E27FC236}">
              <a16:creationId xmlns:a16="http://schemas.microsoft.com/office/drawing/2014/main" id="{AE459213-2D35-44A9-B0FF-7D4249A320B0}"/>
            </a:ext>
          </a:extLst>
        </xdr:cNvPr>
        <xdr:cNvCxnSpPr/>
      </xdr:nvCxnSpPr>
      <xdr:spPr>
        <a:xfrm>
          <a:off x="12004675" y="5720524"/>
          <a:ext cx="6858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105347</xdr:rowOff>
    </xdr:from>
    <xdr:to>
      <xdr:col>64</xdr:col>
      <xdr:colOff>123825</xdr:colOff>
      <xdr:row>30</xdr:row>
      <xdr:rowOff>35497</xdr:rowOff>
    </xdr:to>
    <xdr:sp macro="" textlink="">
      <xdr:nvSpPr>
        <xdr:cNvPr id="154" name="楕円 153">
          <a:extLst>
            <a:ext uri="{FF2B5EF4-FFF2-40B4-BE49-F238E27FC236}">
              <a16:creationId xmlns:a16="http://schemas.microsoft.com/office/drawing/2014/main" id="{E8660C62-1403-448A-BCB1-F1339F9A29D3}"/>
            </a:ext>
          </a:extLst>
        </xdr:cNvPr>
        <xdr:cNvSpPr/>
      </xdr:nvSpPr>
      <xdr:spPr>
        <a:xfrm>
          <a:off x="11268075" y="56869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138874</xdr:rowOff>
    </xdr:from>
    <xdr:to>
      <xdr:col>68</xdr:col>
      <xdr:colOff>73025</xdr:colOff>
      <xdr:row>29</xdr:row>
      <xdr:rowOff>156147</xdr:rowOff>
    </xdr:to>
    <xdr:cxnSp macro="">
      <xdr:nvCxnSpPr>
        <xdr:cNvPr id="155" name="直線コネクタ 154">
          <a:extLst>
            <a:ext uri="{FF2B5EF4-FFF2-40B4-BE49-F238E27FC236}">
              <a16:creationId xmlns:a16="http://schemas.microsoft.com/office/drawing/2014/main" id="{C9EFC1FF-A5E3-435A-B5F0-5BEEF46BD407}"/>
            </a:ext>
          </a:extLst>
        </xdr:cNvPr>
        <xdr:cNvCxnSpPr/>
      </xdr:nvCxnSpPr>
      <xdr:spPr>
        <a:xfrm flipV="1">
          <a:off x="11318875" y="5720524"/>
          <a:ext cx="685800" cy="1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128005</xdr:rowOff>
    </xdr:from>
    <xdr:to>
      <xdr:col>60</xdr:col>
      <xdr:colOff>123825</xdr:colOff>
      <xdr:row>29</xdr:row>
      <xdr:rowOff>58155</xdr:rowOff>
    </xdr:to>
    <xdr:sp macro="" textlink="">
      <xdr:nvSpPr>
        <xdr:cNvPr id="156" name="楕円 155">
          <a:extLst>
            <a:ext uri="{FF2B5EF4-FFF2-40B4-BE49-F238E27FC236}">
              <a16:creationId xmlns:a16="http://schemas.microsoft.com/office/drawing/2014/main" id="{2AB2532C-B798-4E8F-8C78-D17A2FB492C0}"/>
            </a:ext>
          </a:extLst>
        </xdr:cNvPr>
        <xdr:cNvSpPr/>
      </xdr:nvSpPr>
      <xdr:spPr>
        <a:xfrm>
          <a:off x="10582275" y="55445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7355</xdr:rowOff>
    </xdr:from>
    <xdr:to>
      <xdr:col>64</xdr:col>
      <xdr:colOff>73025</xdr:colOff>
      <xdr:row>29</xdr:row>
      <xdr:rowOff>156147</xdr:rowOff>
    </xdr:to>
    <xdr:cxnSp macro="">
      <xdr:nvCxnSpPr>
        <xdr:cNvPr id="157" name="直線コネクタ 156">
          <a:extLst>
            <a:ext uri="{FF2B5EF4-FFF2-40B4-BE49-F238E27FC236}">
              <a16:creationId xmlns:a16="http://schemas.microsoft.com/office/drawing/2014/main" id="{F45A2C20-F7F0-42EE-8840-DA3C18173661}"/>
            </a:ext>
          </a:extLst>
        </xdr:cNvPr>
        <xdr:cNvCxnSpPr/>
      </xdr:nvCxnSpPr>
      <xdr:spPr>
        <a:xfrm>
          <a:off x="10633075" y="5589005"/>
          <a:ext cx="685800" cy="14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58" name="n_1aveValue債務償還比率">
          <a:extLst>
            <a:ext uri="{FF2B5EF4-FFF2-40B4-BE49-F238E27FC236}">
              <a16:creationId xmlns:a16="http://schemas.microsoft.com/office/drawing/2014/main" id="{06F4AD52-8121-4F1C-88E5-39232C5985FB}"/>
            </a:ext>
          </a:extLst>
        </xdr:cNvPr>
        <xdr:cNvSpPr txBox="1"/>
      </xdr:nvSpPr>
      <xdr:spPr>
        <a:xfrm>
          <a:off x="12461952" y="598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53981</xdr:rowOff>
    </xdr:from>
    <xdr:ext cx="469744" cy="259045"/>
    <xdr:sp macro="" textlink="">
      <xdr:nvSpPr>
        <xdr:cNvPr id="159" name="n_2aveValue債務償還比率">
          <a:extLst>
            <a:ext uri="{FF2B5EF4-FFF2-40B4-BE49-F238E27FC236}">
              <a16:creationId xmlns:a16="http://schemas.microsoft.com/office/drawing/2014/main" id="{0D005994-9FAB-49BA-8DED-D5C383F7060B}"/>
            </a:ext>
          </a:extLst>
        </xdr:cNvPr>
        <xdr:cNvSpPr txBox="1"/>
      </xdr:nvSpPr>
      <xdr:spPr>
        <a:xfrm>
          <a:off x="11788852" y="596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25555</xdr:rowOff>
    </xdr:from>
    <xdr:ext cx="469744" cy="259045"/>
    <xdr:sp macro="" textlink="">
      <xdr:nvSpPr>
        <xdr:cNvPr id="160" name="n_3aveValue債務償還比率">
          <a:extLst>
            <a:ext uri="{FF2B5EF4-FFF2-40B4-BE49-F238E27FC236}">
              <a16:creationId xmlns:a16="http://schemas.microsoft.com/office/drawing/2014/main" id="{4F20B3D9-7248-41F9-B1E6-CE918222FEFA}"/>
            </a:ext>
          </a:extLst>
        </xdr:cNvPr>
        <xdr:cNvSpPr txBox="1"/>
      </xdr:nvSpPr>
      <xdr:spPr>
        <a:xfrm>
          <a:off x="11103052" y="593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61718</xdr:rowOff>
    </xdr:from>
    <xdr:ext cx="469744" cy="259045"/>
    <xdr:sp macro="" textlink="">
      <xdr:nvSpPr>
        <xdr:cNvPr id="161" name="n_4aveValue債務償還比率">
          <a:extLst>
            <a:ext uri="{FF2B5EF4-FFF2-40B4-BE49-F238E27FC236}">
              <a16:creationId xmlns:a16="http://schemas.microsoft.com/office/drawing/2014/main" id="{E52EB8F8-5B45-461D-9FF7-FD9C54326280}"/>
            </a:ext>
          </a:extLst>
        </xdr:cNvPr>
        <xdr:cNvSpPr txBox="1"/>
      </xdr:nvSpPr>
      <xdr:spPr>
        <a:xfrm>
          <a:off x="10417252" y="597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55262</xdr:rowOff>
    </xdr:from>
    <xdr:ext cx="469744" cy="259045"/>
    <xdr:sp macro="" textlink="">
      <xdr:nvSpPr>
        <xdr:cNvPr id="162" name="n_1mainValue債務償還比率">
          <a:extLst>
            <a:ext uri="{FF2B5EF4-FFF2-40B4-BE49-F238E27FC236}">
              <a16:creationId xmlns:a16="http://schemas.microsoft.com/office/drawing/2014/main" id="{A1152048-0795-48E7-B06F-851089536F73}"/>
            </a:ext>
          </a:extLst>
        </xdr:cNvPr>
        <xdr:cNvSpPr txBox="1"/>
      </xdr:nvSpPr>
      <xdr:spPr>
        <a:xfrm>
          <a:off x="12461952" y="547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34751</xdr:rowOff>
    </xdr:from>
    <xdr:ext cx="469744" cy="259045"/>
    <xdr:sp macro="" textlink="">
      <xdr:nvSpPr>
        <xdr:cNvPr id="163" name="n_2mainValue債務償還比率">
          <a:extLst>
            <a:ext uri="{FF2B5EF4-FFF2-40B4-BE49-F238E27FC236}">
              <a16:creationId xmlns:a16="http://schemas.microsoft.com/office/drawing/2014/main" id="{8E400FD5-AE40-4ADE-8AFA-1E471B828EE0}"/>
            </a:ext>
          </a:extLst>
        </xdr:cNvPr>
        <xdr:cNvSpPr txBox="1"/>
      </xdr:nvSpPr>
      <xdr:spPr>
        <a:xfrm>
          <a:off x="11788852" y="54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52024</xdr:rowOff>
    </xdr:from>
    <xdr:ext cx="469744" cy="259045"/>
    <xdr:sp macro="" textlink="">
      <xdr:nvSpPr>
        <xdr:cNvPr id="164" name="n_3mainValue債務償還比率">
          <a:extLst>
            <a:ext uri="{FF2B5EF4-FFF2-40B4-BE49-F238E27FC236}">
              <a16:creationId xmlns:a16="http://schemas.microsoft.com/office/drawing/2014/main" id="{5512551E-776A-43B9-BBC1-41B202D755F2}"/>
            </a:ext>
          </a:extLst>
        </xdr:cNvPr>
        <xdr:cNvSpPr txBox="1"/>
      </xdr:nvSpPr>
      <xdr:spPr>
        <a:xfrm>
          <a:off x="11103052" y="546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74682</xdr:rowOff>
    </xdr:from>
    <xdr:ext cx="469744" cy="259045"/>
    <xdr:sp macro="" textlink="">
      <xdr:nvSpPr>
        <xdr:cNvPr id="165" name="n_4mainValue債務償還比率">
          <a:extLst>
            <a:ext uri="{FF2B5EF4-FFF2-40B4-BE49-F238E27FC236}">
              <a16:creationId xmlns:a16="http://schemas.microsoft.com/office/drawing/2014/main" id="{53386919-1C53-4FDE-B877-435C2D37942A}"/>
            </a:ext>
          </a:extLst>
        </xdr:cNvPr>
        <xdr:cNvSpPr txBox="1"/>
      </xdr:nvSpPr>
      <xdr:spPr>
        <a:xfrm>
          <a:off x="10417252" y="53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79AC9178-D43D-45E8-B9F4-D14BBF4570A5}"/>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307501D5-27E1-4102-A7BA-DFED8C34B4B9}"/>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DEA1F752-AF1E-4332-9BEA-6D35C6BBDCE6}"/>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E0FBD61A-6570-42E6-A259-CB53F0148C05}"/>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65C5FE40-DED5-46BA-B32F-77B1C1B43801}"/>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ABE8B092-A952-476F-9E49-CAA926CC80B2}"/>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C4697A-4137-46A5-9C34-7438795909F9}"/>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5EA7B5-ADAA-4A7C-9E93-743168A3ADDC}"/>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2F1FBC-9EA7-4DFE-98DC-F41D6B1F74A6}"/>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4E4249-8510-453E-8719-9D30BD997C9F}"/>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D428C9-FEE8-48DF-9377-E3E3FE817A84}"/>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B7BE77-C32D-4628-AA7B-EE21289EFCE3}"/>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425ABDC-ACD4-43B5-8618-B062E2381202}"/>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CCC368D-9DB5-4DD9-B9A3-6B93B4B47925}"/>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655C37-9A1A-4CF2-8254-1D4BAA9C6BF4}"/>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6233C1-68FC-4A9B-982B-71BBF4D8B92A}"/>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49,768
48,960
208.42
25,260,182
23,782,375
1,345,562
12,397,620
18,916,369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71916D5-C4B5-4800-A9A0-DB7ABEC5831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A0DD73-3F1E-4C4C-BD01-2D3290853DD8}"/>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915A53-9942-487B-AA58-01411ADF5627}"/>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167411-25BA-41BF-A21E-F215E0A57D1B}"/>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726BAD7-7BDE-4664-B19E-611D44762AE9}"/>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462CD28-5E10-41B6-9642-23B88F8E9B7F}"/>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23EDB39-C2C1-4D58-8445-1235F1EE7AB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EA92467-B8A4-415A-BBF9-A431E064DE1B}"/>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2C5FB50-764E-4BA8-BE6F-2ECA0F375A28}"/>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0741BA-E40F-4F23-9647-01CD5763112B}"/>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C8D3EE-0BC4-44B4-8D23-7A8CD88C4ADF}"/>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777222-DAD5-47F2-8B0C-8B4D76719365}"/>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AA3CCC-46DB-474D-8785-D2ED75A993D4}"/>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B345456-9F5C-488D-A2FD-F029DD8027FB}"/>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A23611-CF20-49E4-85ED-E507975FE313}"/>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4C0DFC-AE22-4976-966F-2BCC13DE8FEF}"/>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12895B1-5916-462F-89BD-BABECB7D7AF1}"/>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5EE394C-CA32-49FE-A9BC-A2E3BC9A1D53}"/>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912FF41-D7C1-4298-B574-C66ED006BB3F}"/>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F28B416-DCC9-4B90-98A8-7EEEB99D8303}"/>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6ADAD8-BDDB-40CF-9DC4-EE0DBF8B850C}"/>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D86538-731C-44D6-A92D-8072D9988DC9}"/>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252B30A-51CD-4AB6-99BA-AA60E241D3CD}"/>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7D0FEFE-6738-4448-9C3F-38B0F89FE051}"/>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1199073-314F-41D6-A78B-72161EFBCDD8}"/>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A80933E-C68B-4737-AEC3-22D7AB67B4CD}"/>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B09F6C3-A8A6-4B50-9298-DD71A4827E0C}"/>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8F4240-66FF-4274-B006-90F68B674D7E}"/>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D40DE8D-7B14-4AE6-93D8-FDBA41A28B92}"/>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7568EF0-2872-464C-8A62-D4A12C24FAE1}"/>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A0D78AF-A6AB-4F32-A953-02C3983DA92E}"/>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9198C37-012C-42F5-8221-70AFF6B392F7}"/>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C31CE30-9317-49E4-AA94-42DB9075234E}"/>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C6CC709-019C-4527-A3F4-B2E02BA18CBD}"/>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6D4B11D-DD9A-4280-9828-2BF8C1110D6E}"/>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5D77608-2D8C-42AE-8B0C-8898F90027F4}"/>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8D26D6F-5BB6-4B93-B983-15E1049E2F68}"/>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A6CCD14-46AE-4F80-B984-35F8AC40F856}"/>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CC5EA68-39CF-4BD5-A469-08710C63B229}"/>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DF4AF31-65C0-4AAF-8207-390726322EA5}"/>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BA6A384-A7DE-40C4-A743-A9F411CA7215}"/>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4E6F4BA-1701-401D-8589-049C42654512}"/>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F0F7866-209B-4321-9923-175CFE6A5409}"/>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5954D88-F037-4C6B-8C11-ACB7A5135BAE}"/>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4973192-4329-4326-BBD0-7EB48E2D3A2F}"/>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B420BF8C-82AB-4079-988D-859B71F5A03D}"/>
            </a:ext>
          </a:extLst>
        </xdr:cNvPr>
        <xdr:cNvCxnSpPr/>
      </xdr:nvCxnSpPr>
      <xdr:spPr>
        <a:xfrm flipV="1">
          <a:off x="4177665" y="5498465"/>
          <a:ext cx="0" cy="140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55E52F35-A647-4CF7-B604-E6053CD46D42}"/>
            </a:ext>
          </a:extLst>
        </xdr:cNvPr>
        <xdr:cNvSpPr txBox="1"/>
      </xdr:nvSpPr>
      <xdr:spPr>
        <a:xfrm>
          <a:off x="4216400" y="691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ED332D44-7982-490F-812B-B1C2CDD17770}"/>
            </a:ext>
          </a:extLst>
        </xdr:cNvPr>
        <xdr:cNvCxnSpPr/>
      </xdr:nvCxnSpPr>
      <xdr:spPr>
        <a:xfrm>
          <a:off x="4108450" y="6906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A9EFB0C5-F387-42A4-9F08-680CBA287B74}"/>
            </a:ext>
          </a:extLst>
        </xdr:cNvPr>
        <xdr:cNvSpPr txBox="1"/>
      </xdr:nvSpPr>
      <xdr:spPr>
        <a:xfrm>
          <a:off x="4216400" y="528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39A7D410-B8BB-4D92-871A-09BA3B5AEEED}"/>
            </a:ext>
          </a:extLst>
        </xdr:cNvPr>
        <xdr:cNvCxnSpPr/>
      </xdr:nvCxnSpPr>
      <xdr:spPr>
        <a:xfrm>
          <a:off x="4108450" y="54984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BCC93DEC-5855-4AD0-9D51-4D7DB5CF595B}"/>
            </a:ext>
          </a:extLst>
        </xdr:cNvPr>
        <xdr:cNvSpPr txBox="1"/>
      </xdr:nvSpPr>
      <xdr:spPr>
        <a:xfrm>
          <a:off x="42164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DDD1FCD3-571C-475B-9EA9-A10E124C375D}"/>
            </a:ext>
          </a:extLst>
        </xdr:cNvPr>
        <xdr:cNvSpPr/>
      </xdr:nvSpPr>
      <xdr:spPr>
        <a:xfrm>
          <a:off x="4127500" y="62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8C53E849-F390-4BA6-9074-37EB49DFDB84}"/>
            </a:ext>
          </a:extLst>
        </xdr:cNvPr>
        <xdr:cNvSpPr/>
      </xdr:nvSpPr>
      <xdr:spPr>
        <a:xfrm>
          <a:off x="3384550" y="6235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ED78196A-F909-439C-9E66-B3993B468FE9}"/>
            </a:ext>
          </a:extLst>
        </xdr:cNvPr>
        <xdr:cNvSpPr/>
      </xdr:nvSpPr>
      <xdr:spPr>
        <a:xfrm>
          <a:off x="2571750" y="6203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46355</xdr:rowOff>
    </xdr:from>
    <xdr:to>
      <xdr:col>10</xdr:col>
      <xdr:colOff>165100</xdr:colOff>
      <xdr:row>37</xdr:row>
      <xdr:rowOff>147955</xdr:rowOff>
    </xdr:to>
    <xdr:sp macro="" textlink="">
      <xdr:nvSpPr>
        <xdr:cNvPr id="66" name="フローチャート: 判断 65">
          <a:extLst>
            <a:ext uri="{FF2B5EF4-FFF2-40B4-BE49-F238E27FC236}">
              <a16:creationId xmlns:a16="http://schemas.microsoft.com/office/drawing/2014/main" id="{F026CB0E-7A31-40DB-BBA4-AE9A3B30E93E}"/>
            </a:ext>
          </a:extLst>
        </xdr:cNvPr>
        <xdr:cNvSpPr/>
      </xdr:nvSpPr>
      <xdr:spPr>
        <a:xfrm>
          <a:off x="1778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158750</xdr:rowOff>
    </xdr:from>
    <xdr:to>
      <xdr:col>6</xdr:col>
      <xdr:colOff>38100</xdr:colOff>
      <xdr:row>37</xdr:row>
      <xdr:rowOff>88900</xdr:rowOff>
    </xdr:to>
    <xdr:sp macro="" textlink="">
      <xdr:nvSpPr>
        <xdr:cNvPr id="67" name="フローチャート: 判断 66">
          <a:extLst>
            <a:ext uri="{FF2B5EF4-FFF2-40B4-BE49-F238E27FC236}">
              <a16:creationId xmlns:a16="http://schemas.microsoft.com/office/drawing/2014/main" id="{634D485C-8879-4D4B-8101-27E37F8BFA54}"/>
            </a:ext>
          </a:extLst>
        </xdr:cNvPr>
        <xdr:cNvSpPr/>
      </xdr:nvSpPr>
      <xdr:spPr>
        <a:xfrm>
          <a:off x="984250" y="6108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A550940-7248-4BBA-B53F-591793E17CEE}"/>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CE52B32-B703-41ED-AB54-A0E8632BE97A}"/>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496CA9A-69E8-4A31-9F0F-9304B7DDACF5}"/>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837288B-1B4C-495B-B26C-AA082DB7CB89}"/>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7E30414-3B72-4AF8-B0D1-5895BD093479}"/>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114935</xdr:rowOff>
    </xdr:from>
    <xdr:to>
      <xdr:col>15</xdr:col>
      <xdr:colOff>101600</xdr:colOff>
      <xdr:row>39</xdr:row>
      <xdr:rowOff>45085</xdr:rowOff>
    </xdr:to>
    <xdr:sp macro="" textlink="">
      <xdr:nvSpPr>
        <xdr:cNvPr id="73" name="楕円 72">
          <a:extLst>
            <a:ext uri="{FF2B5EF4-FFF2-40B4-BE49-F238E27FC236}">
              <a16:creationId xmlns:a16="http://schemas.microsoft.com/office/drawing/2014/main" id="{C57A17F6-F5EE-453B-917C-02A7ACC70231}"/>
            </a:ext>
          </a:extLst>
        </xdr:cNvPr>
        <xdr:cNvSpPr/>
      </xdr:nvSpPr>
      <xdr:spPr>
        <a:xfrm>
          <a:off x="2571750" y="6395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118745</xdr:rowOff>
    </xdr:from>
    <xdr:to>
      <xdr:col>10</xdr:col>
      <xdr:colOff>165100</xdr:colOff>
      <xdr:row>39</xdr:row>
      <xdr:rowOff>48895</xdr:rowOff>
    </xdr:to>
    <xdr:sp macro="" textlink="">
      <xdr:nvSpPr>
        <xdr:cNvPr id="74" name="楕円 73">
          <a:extLst>
            <a:ext uri="{FF2B5EF4-FFF2-40B4-BE49-F238E27FC236}">
              <a16:creationId xmlns:a16="http://schemas.microsoft.com/office/drawing/2014/main" id="{5CFF1248-7DB0-422B-A4BD-FAA8DDC2C472}"/>
            </a:ext>
          </a:extLst>
        </xdr:cNvPr>
        <xdr:cNvSpPr/>
      </xdr:nvSpPr>
      <xdr:spPr>
        <a:xfrm>
          <a:off x="1778000" y="63988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165735</xdr:rowOff>
    </xdr:from>
    <xdr:to>
      <xdr:col>15</xdr:col>
      <xdr:colOff>50800</xdr:colOff>
      <xdr:row>38</xdr:row>
      <xdr:rowOff>169545</xdr:rowOff>
    </xdr:to>
    <xdr:cxnSp macro="">
      <xdr:nvCxnSpPr>
        <xdr:cNvPr id="75" name="直線コネクタ 74">
          <a:extLst>
            <a:ext uri="{FF2B5EF4-FFF2-40B4-BE49-F238E27FC236}">
              <a16:creationId xmlns:a16="http://schemas.microsoft.com/office/drawing/2014/main" id="{7D35AC6C-1710-4E14-9002-8F9E43623657}"/>
            </a:ext>
          </a:extLst>
        </xdr:cNvPr>
        <xdr:cNvCxnSpPr/>
      </xdr:nvCxnSpPr>
      <xdr:spPr>
        <a:xfrm flipV="1">
          <a:off x="1828800" y="644588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97790</xdr:rowOff>
    </xdr:from>
    <xdr:to>
      <xdr:col>6</xdr:col>
      <xdr:colOff>38100</xdr:colOff>
      <xdr:row>39</xdr:row>
      <xdr:rowOff>27940</xdr:rowOff>
    </xdr:to>
    <xdr:sp macro="" textlink="">
      <xdr:nvSpPr>
        <xdr:cNvPr id="76" name="楕円 75">
          <a:extLst>
            <a:ext uri="{FF2B5EF4-FFF2-40B4-BE49-F238E27FC236}">
              <a16:creationId xmlns:a16="http://schemas.microsoft.com/office/drawing/2014/main" id="{7BCEC95F-C561-4380-9205-6469CBF49F80}"/>
            </a:ext>
          </a:extLst>
        </xdr:cNvPr>
        <xdr:cNvSpPr/>
      </xdr:nvSpPr>
      <xdr:spPr>
        <a:xfrm>
          <a:off x="984250" y="6377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148590</xdr:rowOff>
    </xdr:from>
    <xdr:to>
      <xdr:col>10</xdr:col>
      <xdr:colOff>114300</xdr:colOff>
      <xdr:row>38</xdr:row>
      <xdr:rowOff>169545</xdr:rowOff>
    </xdr:to>
    <xdr:cxnSp macro="">
      <xdr:nvCxnSpPr>
        <xdr:cNvPr id="77" name="直線コネクタ 76">
          <a:extLst>
            <a:ext uri="{FF2B5EF4-FFF2-40B4-BE49-F238E27FC236}">
              <a16:creationId xmlns:a16="http://schemas.microsoft.com/office/drawing/2014/main" id="{AA598FDC-A71B-46F3-81D0-6C2E6849B2B7}"/>
            </a:ext>
          </a:extLst>
        </xdr:cNvPr>
        <xdr:cNvCxnSpPr/>
      </xdr:nvCxnSpPr>
      <xdr:spPr>
        <a:xfrm>
          <a:off x="1028700" y="6428740"/>
          <a:ext cx="8001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78" name="n_1aveValue【道路】&#10;有形固定資産減価償却率">
          <a:extLst>
            <a:ext uri="{FF2B5EF4-FFF2-40B4-BE49-F238E27FC236}">
              <a16:creationId xmlns:a16="http://schemas.microsoft.com/office/drawing/2014/main" id="{78B2D1D0-F695-4032-BD9B-15E50D189821}"/>
            </a:ext>
          </a:extLst>
        </xdr:cNvPr>
        <xdr:cNvSpPr txBox="1"/>
      </xdr:nvSpPr>
      <xdr:spPr>
        <a:xfrm>
          <a:off x="3239144"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79" name="n_2aveValue【道路】&#10;有形固定資産減価償却率">
          <a:extLst>
            <a:ext uri="{FF2B5EF4-FFF2-40B4-BE49-F238E27FC236}">
              <a16:creationId xmlns:a16="http://schemas.microsoft.com/office/drawing/2014/main" id="{AD406A76-5F69-4783-A87F-D93C4E0619F6}"/>
            </a:ext>
          </a:extLst>
        </xdr:cNvPr>
        <xdr:cNvSpPr txBox="1"/>
      </xdr:nvSpPr>
      <xdr:spPr>
        <a:xfrm>
          <a:off x="2439044" y="598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164482</xdr:rowOff>
    </xdr:from>
    <xdr:ext cx="405111" cy="259045"/>
    <xdr:sp macro="" textlink="">
      <xdr:nvSpPr>
        <xdr:cNvPr id="80" name="n_3aveValue【道路】&#10;有形固定資産減価償却率">
          <a:extLst>
            <a:ext uri="{FF2B5EF4-FFF2-40B4-BE49-F238E27FC236}">
              <a16:creationId xmlns:a16="http://schemas.microsoft.com/office/drawing/2014/main" id="{B752B1AF-6BBB-4C45-AB6D-F1B18A184FA3}"/>
            </a:ext>
          </a:extLst>
        </xdr:cNvPr>
        <xdr:cNvSpPr txBox="1"/>
      </xdr:nvSpPr>
      <xdr:spPr>
        <a:xfrm>
          <a:off x="1645294" y="594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81" name="n_4aveValue【道路】&#10;有形固定資産減価償却率">
          <a:extLst>
            <a:ext uri="{FF2B5EF4-FFF2-40B4-BE49-F238E27FC236}">
              <a16:creationId xmlns:a16="http://schemas.microsoft.com/office/drawing/2014/main" id="{79BEB50B-B2C5-48E0-9E3D-1DCA2E00C95D}"/>
            </a:ext>
          </a:extLst>
        </xdr:cNvPr>
        <xdr:cNvSpPr txBox="1"/>
      </xdr:nvSpPr>
      <xdr:spPr>
        <a:xfrm>
          <a:off x="851544"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36212</xdr:rowOff>
    </xdr:from>
    <xdr:ext cx="405111" cy="259045"/>
    <xdr:sp macro="" textlink="">
      <xdr:nvSpPr>
        <xdr:cNvPr id="82" name="n_2mainValue【道路】&#10;有形固定資産減価償却率">
          <a:extLst>
            <a:ext uri="{FF2B5EF4-FFF2-40B4-BE49-F238E27FC236}">
              <a16:creationId xmlns:a16="http://schemas.microsoft.com/office/drawing/2014/main" id="{4C530BD1-7AD6-4DC4-A6C5-C7CBD7F10746}"/>
            </a:ext>
          </a:extLst>
        </xdr:cNvPr>
        <xdr:cNvSpPr txBox="1"/>
      </xdr:nvSpPr>
      <xdr:spPr>
        <a:xfrm>
          <a:off x="2439044" y="648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40022</xdr:rowOff>
    </xdr:from>
    <xdr:ext cx="405111" cy="259045"/>
    <xdr:sp macro="" textlink="">
      <xdr:nvSpPr>
        <xdr:cNvPr id="83" name="n_3mainValue【道路】&#10;有形固定資産減価償却率">
          <a:extLst>
            <a:ext uri="{FF2B5EF4-FFF2-40B4-BE49-F238E27FC236}">
              <a16:creationId xmlns:a16="http://schemas.microsoft.com/office/drawing/2014/main" id="{E5CC4C13-6054-4A00-A300-C6587260944E}"/>
            </a:ext>
          </a:extLst>
        </xdr:cNvPr>
        <xdr:cNvSpPr txBox="1"/>
      </xdr:nvSpPr>
      <xdr:spPr>
        <a:xfrm>
          <a:off x="1645294" y="648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19067</xdr:rowOff>
    </xdr:from>
    <xdr:ext cx="405111" cy="259045"/>
    <xdr:sp macro="" textlink="">
      <xdr:nvSpPr>
        <xdr:cNvPr id="84" name="n_4mainValue【道路】&#10;有形固定資産減価償却率">
          <a:extLst>
            <a:ext uri="{FF2B5EF4-FFF2-40B4-BE49-F238E27FC236}">
              <a16:creationId xmlns:a16="http://schemas.microsoft.com/office/drawing/2014/main" id="{CBC2FB71-5899-49F7-A0A0-FA9762CB318F}"/>
            </a:ext>
          </a:extLst>
        </xdr:cNvPr>
        <xdr:cNvSpPr txBox="1"/>
      </xdr:nvSpPr>
      <xdr:spPr>
        <a:xfrm>
          <a:off x="8515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5357F30-F265-4037-9605-964A70C28855}"/>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BF742F1E-0EFA-4938-B228-27F52D25208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8D1787B6-ED4C-4B81-A6AF-264C2126923A}"/>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DC045F09-B641-4439-A15B-1DE8526F3C7A}"/>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ED66320C-8C69-457B-A64D-0686AD916124}"/>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DA1377EC-C885-4EEF-BC35-493F5237CE12}"/>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A4319CC5-6851-432C-86A4-AAB94CD784CB}"/>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85E7385A-7491-4423-A035-08D3FEEA0B7C}"/>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E77759D5-C070-43D7-9C64-CEB6717AC78F}"/>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B6BE4088-19BF-4CC6-B7E1-2B6D93181E74}"/>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A830B0AF-BB05-4308-A215-CBD782BA0AF4}"/>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F3298CA8-3FA1-4EB6-926F-D5F5F720E0DC}"/>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51B34903-6B39-4E4F-98CC-1FA18F177973}"/>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a:extLst>
            <a:ext uri="{FF2B5EF4-FFF2-40B4-BE49-F238E27FC236}">
              <a16:creationId xmlns:a16="http://schemas.microsoft.com/office/drawing/2014/main" id="{A86849BD-8627-4B74-AAE5-264CB576903A}"/>
            </a:ext>
          </a:extLst>
        </xdr:cNvPr>
        <xdr:cNvSpPr txBox="1"/>
      </xdr:nvSpPr>
      <xdr:spPr>
        <a:xfrm>
          <a:off x="54821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877A5563-78A2-4A21-ACF1-4324C5965BDC}"/>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a:extLst>
            <a:ext uri="{FF2B5EF4-FFF2-40B4-BE49-F238E27FC236}">
              <a16:creationId xmlns:a16="http://schemas.microsoft.com/office/drawing/2014/main" id="{0BB9F1F8-4AFC-4370-841A-E9FAAA8AA48D}"/>
            </a:ext>
          </a:extLst>
        </xdr:cNvPr>
        <xdr:cNvSpPr txBox="1"/>
      </xdr:nvSpPr>
      <xdr:spPr>
        <a:xfrm>
          <a:off x="54821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891B7A90-134A-4381-A102-51CA596CA723}"/>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a:extLst>
            <a:ext uri="{FF2B5EF4-FFF2-40B4-BE49-F238E27FC236}">
              <a16:creationId xmlns:a16="http://schemas.microsoft.com/office/drawing/2014/main" id="{4693C755-5C73-4E86-90B0-DE8F570C8C63}"/>
            </a:ext>
          </a:extLst>
        </xdr:cNvPr>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7B9F8CA4-FE7F-4B3A-85C8-406A12AAB99A}"/>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a:extLst>
            <a:ext uri="{FF2B5EF4-FFF2-40B4-BE49-F238E27FC236}">
              <a16:creationId xmlns:a16="http://schemas.microsoft.com/office/drawing/2014/main" id="{76CD9DFB-4735-46E7-AEFC-BEA919A9A11A}"/>
            </a:ext>
          </a:extLst>
        </xdr:cNvPr>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6D37F20C-E32A-4736-AC02-DF6D0FCA3913}"/>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a:extLst>
            <a:ext uri="{FF2B5EF4-FFF2-40B4-BE49-F238E27FC236}">
              <a16:creationId xmlns:a16="http://schemas.microsoft.com/office/drawing/2014/main" id="{F453D5B5-13AC-4490-9B5D-0E71E314EE00}"/>
            </a:ext>
          </a:extLst>
        </xdr:cNvPr>
        <xdr:cNvSpPr txBox="1"/>
      </xdr:nvSpPr>
      <xdr:spPr>
        <a:xfrm>
          <a:off x="5482151" y="5321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25325FB9-BFA3-41E3-B21A-7E86FDABBDA1}"/>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08B3DA12-7996-496F-89BA-C5B58920F4F4}"/>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9DCEAF7-2EF0-472D-9823-6AF44C05378A}"/>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0" name="直線コネクタ 109">
          <a:extLst>
            <a:ext uri="{FF2B5EF4-FFF2-40B4-BE49-F238E27FC236}">
              <a16:creationId xmlns:a16="http://schemas.microsoft.com/office/drawing/2014/main" id="{BFA0C216-3861-4B36-B65B-E26F685055E9}"/>
            </a:ext>
          </a:extLst>
        </xdr:cNvPr>
        <xdr:cNvCxnSpPr/>
      </xdr:nvCxnSpPr>
      <xdr:spPr>
        <a:xfrm flipV="1">
          <a:off x="9429115" y="5590351"/>
          <a:ext cx="0" cy="1313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1" name="【道路】&#10;一人当たり延長最小値テキスト">
          <a:extLst>
            <a:ext uri="{FF2B5EF4-FFF2-40B4-BE49-F238E27FC236}">
              <a16:creationId xmlns:a16="http://schemas.microsoft.com/office/drawing/2014/main" id="{E8D9601E-1D67-4AAC-AE3E-9CFC58EB7D7D}"/>
            </a:ext>
          </a:extLst>
        </xdr:cNvPr>
        <xdr:cNvSpPr txBox="1"/>
      </xdr:nvSpPr>
      <xdr:spPr>
        <a:xfrm>
          <a:off x="9467850" y="69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2" name="直線コネクタ 111">
          <a:extLst>
            <a:ext uri="{FF2B5EF4-FFF2-40B4-BE49-F238E27FC236}">
              <a16:creationId xmlns:a16="http://schemas.microsoft.com/office/drawing/2014/main" id="{4AF84145-EC98-4AF7-BA7E-5200F0BF34BE}"/>
            </a:ext>
          </a:extLst>
        </xdr:cNvPr>
        <xdr:cNvCxnSpPr/>
      </xdr:nvCxnSpPr>
      <xdr:spPr>
        <a:xfrm>
          <a:off x="9359900" y="6903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3" name="【道路】&#10;一人当たり延長最大値テキスト">
          <a:extLst>
            <a:ext uri="{FF2B5EF4-FFF2-40B4-BE49-F238E27FC236}">
              <a16:creationId xmlns:a16="http://schemas.microsoft.com/office/drawing/2014/main" id="{C7ED5963-980F-4A57-A39E-1A540DCBE639}"/>
            </a:ext>
          </a:extLst>
        </xdr:cNvPr>
        <xdr:cNvSpPr txBox="1"/>
      </xdr:nvSpPr>
      <xdr:spPr>
        <a:xfrm>
          <a:off x="9467850" y="537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14" name="直線コネクタ 113">
          <a:extLst>
            <a:ext uri="{FF2B5EF4-FFF2-40B4-BE49-F238E27FC236}">
              <a16:creationId xmlns:a16="http://schemas.microsoft.com/office/drawing/2014/main" id="{C783B3A7-5363-4622-9A11-76E7E7F15803}"/>
            </a:ext>
          </a:extLst>
        </xdr:cNvPr>
        <xdr:cNvCxnSpPr/>
      </xdr:nvCxnSpPr>
      <xdr:spPr>
        <a:xfrm>
          <a:off x="9359900" y="55903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15" name="【道路】&#10;一人当たり延長平均値テキスト">
          <a:extLst>
            <a:ext uri="{FF2B5EF4-FFF2-40B4-BE49-F238E27FC236}">
              <a16:creationId xmlns:a16="http://schemas.microsoft.com/office/drawing/2014/main" id="{B1F00FC1-E8CE-4E45-9665-98AC240A14E2}"/>
            </a:ext>
          </a:extLst>
        </xdr:cNvPr>
        <xdr:cNvSpPr txBox="1"/>
      </xdr:nvSpPr>
      <xdr:spPr>
        <a:xfrm>
          <a:off x="9467850" y="638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16" name="フローチャート: 判断 115">
          <a:extLst>
            <a:ext uri="{FF2B5EF4-FFF2-40B4-BE49-F238E27FC236}">
              <a16:creationId xmlns:a16="http://schemas.microsoft.com/office/drawing/2014/main" id="{2F4104EA-AA46-4D13-BB6F-FE8EDAE32483}"/>
            </a:ext>
          </a:extLst>
        </xdr:cNvPr>
        <xdr:cNvSpPr/>
      </xdr:nvSpPr>
      <xdr:spPr>
        <a:xfrm>
          <a:off x="9398000" y="64069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17" name="フローチャート: 判断 116">
          <a:extLst>
            <a:ext uri="{FF2B5EF4-FFF2-40B4-BE49-F238E27FC236}">
              <a16:creationId xmlns:a16="http://schemas.microsoft.com/office/drawing/2014/main" id="{39434816-428D-448A-8946-E0B9097FD308}"/>
            </a:ext>
          </a:extLst>
        </xdr:cNvPr>
        <xdr:cNvSpPr/>
      </xdr:nvSpPr>
      <xdr:spPr>
        <a:xfrm>
          <a:off x="8636000" y="6436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112007</xdr:rowOff>
    </xdr:from>
    <xdr:to>
      <xdr:col>46</xdr:col>
      <xdr:colOff>38100</xdr:colOff>
      <xdr:row>40</xdr:row>
      <xdr:rowOff>42157</xdr:rowOff>
    </xdr:to>
    <xdr:sp macro="" textlink="">
      <xdr:nvSpPr>
        <xdr:cNvPr id="118" name="フローチャート: 判断 117">
          <a:extLst>
            <a:ext uri="{FF2B5EF4-FFF2-40B4-BE49-F238E27FC236}">
              <a16:creationId xmlns:a16="http://schemas.microsoft.com/office/drawing/2014/main" id="{9A74882D-5F7D-4033-BAAC-A445404B197F}"/>
            </a:ext>
          </a:extLst>
        </xdr:cNvPr>
        <xdr:cNvSpPr/>
      </xdr:nvSpPr>
      <xdr:spPr>
        <a:xfrm>
          <a:off x="7842250" y="65572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117264</xdr:rowOff>
    </xdr:from>
    <xdr:to>
      <xdr:col>41</xdr:col>
      <xdr:colOff>101600</xdr:colOff>
      <xdr:row>40</xdr:row>
      <xdr:rowOff>47414</xdr:rowOff>
    </xdr:to>
    <xdr:sp macro="" textlink="">
      <xdr:nvSpPr>
        <xdr:cNvPr id="119" name="フローチャート: 判断 118">
          <a:extLst>
            <a:ext uri="{FF2B5EF4-FFF2-40B4-BE49-F238E27FC236}">
              <a16:creationId xmlns:a16="http://schemas.microsoft.com/office/drawing/2014/main" id="{479BCC60-8988-4A05-9155-BC219F9098AA}"/>
            </a:ext>
          </a:extLst>
        </xdr:cNvPr>
        <xdr:cNvSpPr/>
      </xdr:nvSpPr>
      <xdr:spPr>
        <a:xfrm>
          <a:off x="7029450" y="65625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43852</xdr:rowOff>
    </xdr:from>
    <xdr:to>
      <xdr:col>36</xdr:col>
      <xdr:colOff>165100</xdr:colOff>
      <xdr:row>39</xdr:row>
      <xdr:rowOff>145452</xdr:rowOff>
    </xdr:to>
    <xdr:sp macro="" textlink="">
      <xdr:nvSpPr>
        <xdr:cNvPr id="120" name="フローチャート: 判断 119">
          <a:extLst>
            <a:ext uri="{FF2B5EF4-FFF2-40B4-BE49-F238E27FC236}">
              <a16:creationId xmlns:a16="http://schemas.microsoft.com/office/drawing/2014/main" id="{CD3F68FF-C7F6-4C0F-B8A1-15AB9A5C70B1}"/>
            </a:ext>
          </a:extLst>
        </xdr:cNvPr>
        <xdr:cNvSpPr/>
      </xdr:nvSpPr>
      <xdr:spPr>
        <a:xfrm>
          <a:off x="6235700" y="64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EFF391D-F8E7-4869-A0E6-B59FFCBF71AD}"/>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B3DF53D-903E-4579-8396-3BB532855288}"/>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D987976-769D-45FA-AE43-1A0949747C96}"/>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6AEBBA3-D863-4C9F-ACD2-0A5F6A051A26}"/>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E427019-01D7-43BB-B137-8ECBF20234F2}"/>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135944</xdr:rowOff>
    </xdr:from>
    <xdr:to>
      <xdr:col>46</xdr:col>
      <xdr:colOff>38100</xdr:colOff>
      <xdr:row>39</xdr:row>
      <xdr:rowOff>66094</xdr:rowOff>
    </xdr:to>
    <xdr:sp macro="" textlink="">
      <xdr:nvSpPr>
        <xdr:cNvPr id="126" name="楕円 125">
          <a:extLst>
            <a:ext uri="{FF2B5EF4-FFF2-40B4-BE49-F238E27FC236}">
              <a16:creationId xmlns:a16="http://schemas.microsoft.com/office/drawing/2014/main" id="{492146C1-BEF1-438D-8208-7D8D2B9EBAB4}"/>
            </a:ext>
          </a:extLst>
        </xdr:cNvPr>
        <xdr:cNvSpPr/>
      </xdr:nvSpPr>
      <xdr:spPr>
        <a:xfrm>
          <a:off x="7842250" y="64160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141921</xdr:rowOff>
    </xdr:from>
    <xdr:to>
      <xdr:col>41</xdr:col>
      <xdr:colOff>101600</xdr:colOff>
      <xdr:row>39</xdr:row>
      <xdr:rowOff>72071</xdr:rowOff>
    </xdr:to>
    <xdr:sp macro="" textlink="">
      <xdr:nvSpPr>
        <xdr:cNvPr id="127" name="楕円 126">
          <a:extLst>
            <a:ext uri="{FF2B5EF4-FFF2-40B4-BE49-F238E27FC236}">
              <a16:creationId xmlns:a16="http://schemas.microsoft.com/office/drawing/2014/main" id="{910BFE56-47C0-4F11-AF49-6961D43FA173}"/>
            </a:ext>
          </a:extLst>
        </xdr:cNvPr>
        <xdr:cNvSpPr/>
      </xdr:nvSpPr>
      <xdr:spPr>
        <a:xfrm>
          <a:off x="7029450" y="64220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15294</xdr:rowOff>
    </xdr:from>
    <xdr:to>
      <xdr:col>45</xdr:col>
      <xdr:colOff>177800</xdr:colOff>
      <xdr:row>39</xdr:row>
      <xdr:rowOff>21271</xdr:rowOff>
    </xdr:to>
    <xdr:cxnSp macro="">
      <xdr:nvCxnSpPr>
        <xdr:cNvPr id="128" name="直線コネクタ 127">
          <a:extLst>
            <a:ext uri="{FF2B5EF4-FFF2-40B4-BE49-F238E27FC236}">
              <a16:creationId xmlns:a16="http://schemas.microsoft.com/office/drawing/2014/main" id="{19AB089E-B350-4B13-AC11-1110CA6BC520}"/>
            </a:ext>
          </a:extLst>
        </xdr:cNvPr>
        <xdr:cNvCxnSpPr/>
      </xdr:nvCxnSpPr>
      <xdr:spPr>
        <a:xfrm flipV="1">
          <a:off x="7080250" y="6460544"/>
          <a:ext cx="80645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146819</xdr:rowOff>
    </xdr:from>
    <xdr:to>
      <xdr:col>36</xdr:col>
      <xdr:colOff>165100</xdr:colOff>
      <xdr:row>39</xdr:row>
      <xdr:rowOff>76969</xdr:rowOff>
    </xdr:to>
    <xdr:sp macro="" textlink="">
      <xdr:nvSpPr>
        <xdr:cNvPr id="129" name="楕円 128">
          <a:extLst>
            <a:ext uri="{FF2B5EF4-FFF2-40B4-BE49-F238E27FC236}">
              <a16:creationId xmlns:a16="http://schemas.microsoft.com/office/drawing/2014/main" id="{0435EE5C-5D2F-4760-AEE2-EE1DF91FDFF0}"/>
            </a:ext>
          </a:extLst>
        </xdr:cNvPr>
        <xdr:cNvSpPr/>
      </xdr:nvSpPr>
      <xdr:spPr>
        <a:xfrm>
          <a:off x="6235700" y="64269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21271</xdr:rowOff>
    </xdr:from>
    <xdr:to>
      <xdr:col>41</xdr:col>
      <xdr:colOff>50800</xdr:colOff>
      <xdr:row>39</xdr:row>
      <xdr:rowOff>26169</xdr:rowOff>
    </xdr:to>
    <xdr:cxnSp macro="">
      <xdr:nvCxnSpPr>
        <xdr:cNvPr id="130" name="直線コネクタ 129">
          <a:extLst>
            <a:ext uri="{FF2B5EF4-FFF2-40B4-BE49-F238E27FC236}">
              <a16:creationId xmlns:a16="http://schemas.microsoft.com/office/drawing/2014/main" id="{11D307FD-AD9E-44FC-A58B-F85F23734F18}"/>
            </a:ext>
          </a:extLst>
        </xdr:cNvPr>
        <xdr:cNvCxnSpPr/>
      </xdr:nvCxnSpPr>
      <xdr:spPr>
        <a:xfrm flipV="1">
          <a:off x="6286500" y="6466521"/>
          <a:ext cx="7937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31" name="n_1aveValue【道路】&#10;一人当たり延長">
          <a:extLst>
            <a:ext uri="{FF2B5EF4-FFF2-40B4-BE49-F238E27FC236}">
              <a16:creationId xmlns:a16="http://schemas.microsoft.com/office/drawing/2014/main" id="{E3E2E456-4D88-46DD-B638-2C1D49DD9942}"/>
            </a:ext>
          </a:extLst>
        </xdr:cNvPr>
        <xdr:cNvSpPr txBox="1"/>
      </xdr:nvSpPr>
      <xdr:spPr>
        <a:xfrm>
          <a:off x="8425961" y="621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33284</xdr:rowOff>
    </xdr:from>
    <xdr:ext cx="534377" cy="259045"/>
    <xdr:sp macro="" textlink="">
      <xdr:nvSpPr>
        <xdr:cNvPr id="132" name="n_2aveValue【道路】&#10;一人当たり延長">
          <a:extLst>
            <a:ext uri="{FF2B5EF4-FFF2-40B4-BE49-F238E27FC236}">
              <a16:creationId xmlns:a16="http://schemas.microsoft.com/office/drawing/2014/main" id="{1379307C-1428-4EF8-A7F4-E1337C3F731B}"/>
            </a:ext>
          </a:extLst>
        </xdr:cNvPr>
        <xdr:cNvSpPr txBox="1"/>
      </xdr:nvSpPr>
      <xdr:spPr>
        <a:xfrm>
          <a:off x="7644911" y="664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38541</xdr:rowOff>
    </xdr:from>
    <xdr:ext cx="534377" cy="259045"/>
    <xdr:sp macro="" textlink="">
      <xdr:nvSpPr>
        <xdr:cNvPr id="133" name="n_3aveValue【道路】&#10;一人当たり延長">
          <a:extLst>
            <a:ext uri="{FF2B5EF4-FFF2-40B4-BE49-F238E27FC236}">
              <a16:creationId xmlns:a16="http://schemas.microsoft.com/office/drawing/2014/main" id="{1C15972D-9387-4EEB-ADD7-85102064E383}"/>
            </a:ext>
          </a:extLst>
        </xdr:cNvPr>
        <xdr:cNvSpPr txBox="1"/>
      </xdr:nvSpPr>
      <xdr:spPr>
        <a:xfrm>
          <a:off x="6851161" y="66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136579</xdr:rowOff>
    </xdr:from>
    <xdr:ext cx="534377" cy="259045"/>
    <xdr:sp macro="" textlink="">
      <xdr:nvSpPr>
        <xdr:cNvPr id="134" name="n_4aveValue【道路】&#10;一人当たり延長">
          <a:extLst>
            <a:ext uri="{FF2B5EF4-FFF2-40B4-BE49-F238E27FC236}">
              <a16:creationId xmlns:a16="http://schemas.microsoft.com/office/drawing/2014/main" id="{C8DD9E38-EC6D-4C5D-BBFD-45B09B2333BE}"/>
            </a:ext>
          </a:extLst>
        </xdr:cNvPr>
        <xdr:cNvSpPr txBox="1"/>
      </xdr:nvSpPr>
      <xdr:spPr>
        <a:xfrm>
          <a:off x="6038361" y="65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82621</xdr:rowOff>
    </xdr:from>
    <xdr:ext cx="534377" cy="259045"/>
    <xdr:sp macro="" textlink="">
      <xdr:nvSpPr>
        <xdr:cNvPr id="135" name="n_2mainValue【道路】&#10;一人当たり延長">
          <a:extLst>
            <a:ext uri="{FF2B5EF4-FFF2-40B4-BE49-F238E27FC236}">
              <a16:creationId xmlns:a16="http://schemas.microsoft.com/office/drawing/2014/main" id="{3E876589-393B-4BFE-B988-8878951CCB88}"/>
            </a:ext>
          </a:extLst>
        </xdr:cNvPr>
        <xdr:cNvSpPr txBox="1"/>
      </xdr:nvSpPr>
      <xdr:spPr>
        <a:xfrm>
          <a:off x="7644911" y="619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88598</xdr:rowOff>
    </xdr:from>
    <xdr:ext cx="534377" cy="259045"/>
    <xdr:sp macro="" textlink="">
      <xdr:nvSpPr>
        <xdr:cNvPr id="136" name="n_3mainValue【道路】&#10;一人当たり延長">
          <a:extLst>
            <a:ext uri="{FF2B5EF4-FFF2-40B4-BE49-F238E27FC236}">
              <a16:creationId xmlns:a16="http://schemas.microsoft.com/office/drawing/2014/main" id="{136897CD-1225-41DD-B32C-091C3AD46C61}"/>
            </a:ext>
          </a:extLst>
        </xdr:cNvPr>
        <xdr:cNvSpPr txBox="1"/>
      </xdr:nvSpPr>
      <xdr:spPr>
        <a:xfrm>
          <a:off x="6851161" y="620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93496</xdr:rowOff>
    </xdr:from>
    <xdr:ext cx="534377" cy="259045"/>
    <xdr:sp macro="" textlink="">
      <xdr:nvSpPr>
        <xdr:cNvPr id="137" name="n_4mainValue【道路】&#10;一人当たり延長">
          <a:extLst>
            <a:ext uri="{FF2B5EF4-FFF2-40B4-BE49-F238E27FC236}">
              <a16:creationId xmlns:a16="http://schemas.microsoft.com/office/drawing/2014/main" id="{A38B360F-634A-4F73-9823-E5A0F624E535}"/>
            </a:ext>
          </a:extLst>
        </xdr:cNvPr>
        <xdr:cNvSpPr txBox="1"/>
      </xdr:nvSpPr>
      <xdr:spPr>
        <a:xfrm>
          <a:off x="6038361" y="620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3A0316D5-0993-4542-8948-B313CBE807A1}"/>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F26BBA50-793F-4180-BBEC-7783859B2D4C}"/>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DB8D2263-B5AE-434A-9123-A3DAB31D6708}"/>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D740A323-1CC9-4612-BF31-4419FACE3F93}"/>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2A405C45-40D6-456A-A0D7-0B4DBA925232}"/>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59A9A298-08D0-4823-9EC5-866D9FCE2928}"/>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7C9C1759-2047-42C8-AED3-67B480FD33B3}"/>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2E998E2A-738A-486A-A627-35F497AF355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51A89F1B-9EA2-4092-BBBC-0E0FE60E969C}"/>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1DF9CE10-508C-4000-8457-143F18A7D0AC}"/>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156A1C08-BE5B-42DA-A9B2-27DBD4466604}"/>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B73AF0F5-4DFA-4585-BC6F-1B768BD80DAF}"/>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0" name="テキスト ボックス 149">
          <a:extLst>
            <a:ext uri="{FF2B5EF4-FFF2-40B4-BE49-F238E27FC236}">
              <a16:creationId xmlns:a16="http://schemas.microsoft.com/office/drawing/2014/main" id="{FBDC17C4-2D9A-4C9F-9925-6B8852EB098E}"/>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B77EF97B-A057-4FE9-8C4B-F87B5C7B3322}"/>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7AEAA86B-BA3C-44C9-9AB1-4B2CD9460961}"/>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D2FEE85A-5843-41D1-8E75-550905AD8EB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EB6D62CE-97C6-4943-AD78-120B99369EDD}"/>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59CBE7F5-91DF-4D96-B2BC-DD7FD09784CF}"/>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BED7258B-C9D1-4F6B-BC02-0C45AAB77418}"/>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053FCDD5-9691-4D2C-90FE-CF1B2A1BC3DA}"/>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606EE7D7-EBAC-4807-8A0A-675473FD2032}"/>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582939F2-C43E-47F6-9919-0EBBF9A70A1B}"/>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0" name="テキスト ボックス 159">
          <a:extLst>
            <a:ext uri="{FF2B5EF4-FFF2-40B4-BE49-F238E27FC236}">
              <a16:creationId xmlns:a16="http://schemas.microsoft.com/office/drawing/2014/main" id="{76651134-2D55-4779-A9EF-3FAC1F4994A3}"/>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418AFA0C-133B-4348-806B-4F42CBAFCE39}"/>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7D9CC879-AEA5-4134-9CA0-A9467E46B27B}"/>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63" name="直線コネクタ 162">
          <a:extLst>
            <a:ext uri="{FF2B5EF4-FFF2-40B4-BE49-F238E27FC236}">
              <a16:creationId xmlns:a16="http://schemas.microsoft.com/office/drawing/2014/main" id="{6EBD08A8-D666-4D7A-8C3B-553652B6AD95}"/>
            </a:ext>
          </a:extLst>
        </xdr:cNvPr>
        <xdr:cNvCxnSpPr/>
      </xdr:nvCxnSpPr>
      <xdr:spPr>
        <a:xfrm flipV="1">
          <a:off x="4177665" y="9300935"/>
          <a:ext cx="0" cy="132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64" name="【橋りょう・トンネル】&#10;有形固定資産減価償却率最小値テキスト">
          <a:extLst>
            <a:ext uri="{FF2B5EF4-FFF2-40B4-BE49-F238E27FC236}">
              <a16:creationId xmlns:a16="http://schemas.microsoft.com/office/drawing/2014/main" id="{F9CD1095-C847-4D80-94EC-BFF44A22C72A}"/>
            </a:ext>
          </a:extLst>
        </xdr:cNvPr>
        <xdr:cNvSpPr txBox="1"/>
      </xdr:nvSpPr>
      <xdr:spPr>
        <a:xfrm>
          <a:off x="4216400" y="1063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65" name="直線コネクタ 164">
          <a:extLst>
            <a:ext uri="{FF2B5EF4-FFF2-40B4-BE49-F238E27FC236}">
              <a16:creationId xmlns:a16="http://schemas.microsoft.com/office/drawing/2014/main" id="{227EB189-AD9B-4AC2-BED6-EBDF215DEC10}"/>
            </a:ext>
          </a:extLst>
        </xdr:cNvPr>
        <xdr:cNvCxnSpPr/>
      </xdr:nvCxnSpPr>
      <xdr:spPr>
        <a:xfrm>
          <a:off x="4108450" y="106266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A14858C7-0DD5-48B8-9ABF-DB9722733402}"/>
            </a:ext>
          </a:extLst>
        </xdr:cNvPr>
        <xdr:cNvSpPr txBox="1"/>
      </xdr:nvSpPr>
      <xdr:spPr>
        <a:xfrm>
          <a:off x="4216400" y="908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67" name="直線コネクタ 166">
          <a:extLst>
            <a:ext uri="{FF2B5EF4-FFF2-40B4-BE49-F238E27FC236}">
              <a16:creationId xmlns:a16="http://schemas.microsoft.com/office/drawing/2014/main" id="{67D128B6-9698-4716-99B8-70FB0AF7FB1A}"/>
            </a:ext>
          </a:extLst>
        </xdr:cNvPr>
        <xdr:cNvCxnSpPr/>
      </xdr:nvCxnSpPr>
      <xdr:spPr>
        <a:xfrm>
          <a:off x="4108450" y="9300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B192CC52-6D28-462E-BF48-329401639764}"/>
            </a:ext>
          </a:extLst>
        </xdr:cNvPr>
        <xdr:cNvSpPr txBox="1"/>
      </xdr:nvSpPr>
      <xdr:spPr>
        <a:xfrm>
          <a:off x="4216400" y="10083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69" name="フローチャート: 判断 168">
          <a:extLst>
            <a:ext uri="{FF2B5EF4-FFF2-40B4-BE49-F238E27FC236}">
              <a16:creationId xmlns:a16="http://schemas.microsoft.com/office/drawing/2014/main" id="{B09D489E-6D61-40DB-8ABD-8F997ADE5087}"/>
            </a:ext>
          </a:extLst>
        </xdr:cNvPr>
        <xdr:cNvSpPr/>
      </xdr:nvSpPr>
      <xdr:spPr>
        <a:xfrm>
          <a:off x="4127500" y="1010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70" name="フローチャート: 判断 169">
          <a:extLst>
            <a:ext uri="{FF2B5EF4-FFF2-40B4-BE49-F238E27FC236}">
              <a16:creationId xmlns:a16="http://schemas.microsoft.com/office/drawing/2014/main" id="{FD0E31B8-EBDE-4714-854C-154A3E905C56}"/>
            </a:ext>
          </a:extLst>
        </xdr:cNvPr>
        <xdr:cNvSpPr/>
      </xdr:nvSpPr>
      <xdr:spPr>
        <a:xfrm>
          <a:off x="3384550" y="101001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1" name="フローチャート: 判断 170">
          <a:extLst>
            <a:ext uri="{FF2B5EF4-FFF2-40B4-BE49-F238E27FC236}">
              <a16:creationId xmlns:a16="http://schemas.microsoft.com/office/drawing/2014/main" id="{A7698521-98E2-4181-9E46-303C2CCAC5D9}"/>
            </a:ext>
          </a:extLst>
        </xdr:cNvPr>
        <xdr:cNvSpPr/>
      </xdr:nvSpPr>
      <xdr:spPr>
        <a:xfrm>
          <a:off x="25717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72" name="フローチャート: 判断 171">
          <a:extLst>
            <a:ext uri="{FF2B5EF4-FFF2-40B4-BE49-F238E27FC236}">
              <a16:creationId xmlns:a16="http://schemas.microsoft.com/office/drawing/2014/main" id="{976E49A8-60BB-447D-A5C6-4D57A35A16BE}"/>
            </a:ext>
          </a:extLst>
        </xdr:cNvPr>
        <xdr:cNvSpPr/>
      </xdr:nvSpPr>
      <xdr:spPr>
        <a:xfrm>
          <a:off x="1778000" y="10006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3" name="フローチャート: 判断 172">
          <a:extLst>
            <a:ext uri="{FF2B5EF4-FFF2-40B4-BE49-F238E27FC236}">
              <a16:creationId xmlns:a16="http://schemas.microsoft.com/office/drawing/2014/main" id="{6F9D1AF9-1ABD-43F0-B190-E4C5DB35D02D}"/>
            </a:ext>
          </a:extLst>
        </xdr:cNvPr>
        <xdr:cNvSpPr/>
      </xdr:nvSpPr>
      <xdr:spPr>
        <a:xfrm>
          <a:off x="984250" y="99774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79964C4A-06CE-4BA8-B225-AE2C8402EF18}"/>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7FF5757-649B-492C-B118-9FDEF7D159F4}"/>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381F3ED-4DD7-473C-9817-B6C6E501C83A}"/>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EE48377-E9C8-4589-9842-E1C959C27B2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88FC472-1D26-4FD2-A3D7-EFD7ECCF759C}"/>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156573</xdr:rowOff>
    </xdr:from>
    <xdr:to>
      <xdr:col>15</xdr:col>
      <xdr:colOff>101600</xdr:colOff>
      <xdr:row>60</xdr:row>
      <xdr:rowOff>86723</xdr:rowOff>
    </xdr:to>
    <xdr:sp macro="" textlink="">
      <xdr:nvSpPr>
        <xdr:cNvPr id="179" name="楕円 178">
          <a:extLst>
            <a:ext uri="{FF2B5EF4-FFF2-40B4-BE49-F238E27FC236}">
              <a16:creationId xmlns:a16="http://schemas.microsoft.com/office/drawing/2014/main" id="{F6DD568C-3306-4A4C-B91C-B30223862379}"/>
            </a:ext>
          </a:extLst>
        </xdr:cNvPr>
        <xdr:cNvSpPr/>
      </xdr:nvSpPr>
      <xdr:spPr>
        <a:xfrm>
          <a:off x="2571750" y="99038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156573</xdr:rowOff>
    </xdr:from>
    <xdr:to>
      <xdr:col>10</xdr:col>
      <xdr:colOff>165100</xdr:colOff>
      <xdr:row>60</xdr:row>
      <xdr:rowOff>86723</xdr:rowOff>
    </xdr:to>
    <xdr:sp macro="" textlink="">
      <xdr:nvSpPr>
        <xdr:cNvPr id="180" name="楕円 179">
          <a:extLst>
            <a:ext uri="{FF2B5EF4-FFF2-40B4-BE49-F238E27FC236}">
              <a16:creationId xmlns:a16="http://schemas.microsoft.com/office/drawing/2014/main" id="{98057B89-FDEA-4CA6-9055-7166964FC297}"/>
            </a:ext>
          </a:extLst>
        </xdr:cNvPr>
        <xdr:cNvSpPr/>
      </xdr:nvSpPr>
      <xdr:spPr>
        <a:xfrm>
          <a:off x="1778000" y="99038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35923</xdr:rowOff>
    </xdr:from>
    <xdr:to>
      <xdr:col>15</xdr:col>
      <xdr:colOff>50800</xdr:colOff>
      <xdr:row>60</xdr:row>
      <xdr:rowOff>35923</xdr:rowOff>
    </xdr:to>
    <xdr:cxnSp macro="">
      <xdr:nvCxnSpPr>
        <xdr:cNvPr id="181" name="直線コネクタ 180">
          <a:extLst>
            <a:ext uri="{FF2B5EF4-FFF2-40B4-BE49-F238E27FC236}">
              <a16:creationId xmlns:a16="http://schemas.microsoft.com/office/drawing/2014/main" id="{531A3CA9-52F7-4649-ACDE-F814D4170AE3}"/>
            </a:ext>
          </a:extLst>
        </xdr:cNvPr>
        <xdr:cNvCxnSpPr/>
      </xdr:nvCxnSpPr>
      <xdr:spPr>
        <a:xfrm>
          <a:off x="1828800" y="994827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43906</xdr:rowOff>
    </xdr:from>
    <xdr:to>
      <xdr:col>6</xdr:col>
      <xdr:colOff>38100</xdr:colOff>
      <xdr:row>60</xdr:row>
      <xdr:rowOff>145506</xdr:rowOff>
    </xdr:to>
    <xdr:sp macro="" textlink="">
      <xdr:nvSpPr>
        <xdr:cNvPr id="182" name="楕円 181">
          <a:extLst>
            <a:ext uri="{FF2B5EF4-FFF2-40B4-BE49-F238E27FC236}">
              <a16:creationId xmlns:a16="http://schemas.microsoft.com/office/drawing/2014/main" id="{1B0A64E7-4A15-4B4C-9EA2-D33F1AFB5F8D}"/>
            </a:ext>
          </a:extLst>
        </xdr:cNvPr>
        <xdr:cNvSpPr/>
      </xdr:nvSpPr>
      <xdr:spPr>
        <a:xfrm>
          <a:off x="984250" y="99562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35923</xdr:rowOff>
    </xdr:from>
    <xdr:to>
      <xdr:col>10</xdr:col>
      <xdr:colOff>114300</xdr:colOff>
      <xdr:row>60</xdr:row>
      <xdr:rowOff>94706</xdr:rowOff>
    </xdr:to>
    <xdr:cxnSp macro="">
      <xdr:nvCxnSpPr>
        <xdr:cNvPr id="183" name="直線コネクタ 182">
          <a:extLst>
            <a:ext uri="{FF2B5EF4-FFF2-40B4-BE49-F238E27FC236}">
              <a16:creationId xmlns:a16="http://schemas.microsoft.com/office/drawing/2014/main" id="{6CC9F6A3-FBFB-423B-9987-05DDFED97300}"/>
            </a:ext>
          </a:extLst>
        </xdr:cNvPr>
        <xdr:cNvCxnSpPr/>
      </xdr:nvCxnSpPr>
      <xdr:spPr>
        <a:xfrm flipV="1">
          <a:off x="1028700" y="9948273"/>
          <a:ext cx="8001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2A9CB439-D1DA-49A9-BB42-A95A5E56D3E6}"/>
            </a:ext>
          </a:extLst>
        </xdr:cNvPr>
        <xdr:cNvSpPr txBox="1"/>
      </xdr:nvSpPr>
      <xdr:spPr>
        <a:xfrm>
          <a:off x="3239144" y="988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E12B97A3-5111-49E9-8928-C16E0100ABA7}"/>
            </a:ext>
          </a:extLst>
        </xdr:cNvPr>
        <xdr:cNvSpPr txBox="1"/>
      </xdr:nvSpPr>
      <xdr:spPr>
        <a:xfrm>
          <a:off x="2439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D21D2BAD-A227-4EBE-9D51-EFFE5431E0E5}"/>
            </a:ext>
          </a:extLst>
        </xdr:cNvPr>
        <xdr:cNvSpPr txBox="1"/>
      </xdr:nvSpPr>
      <xdr:spPr>
        <a:xfrm>
          <a:off x="1645294" y="1009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187" name="n_4aveValue【橋りょう・トンネル】&#10;有形固定資産減価償却率">
          <a:extLst>
            <a:ext uri="{FF2B5EF4-FFF2-40B4-BE49-F238E27FC236}">
              <a16:creationId xmlns:a16="http://schemas.microsoft.com/office/drawing/2014/main" id="{59555091-61F3-4A4B-A117-C4659FFF6663}"/>
            </a:ext>
          </a:extLst>
        </xdr:cNvPr>
        <xdr:cNvSpPr txBox="1"/>
      </xdr:nvSpPr>
      <xdr:spPr>
        <a:xfrm>
          <a:off x="8515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103250</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1D593C20-8511-4EFA-BDEA-84B773FAA795}"/>
            </a:ext>
          </a:extLst>
        </xdr:cNvPr>
        <xdr:cNvSpPr txBox="1"/>
      </xdr:nvSpPr>
      <xdr:spPr>
        <a:xfrm>
          <a:off x="2439044" y="968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103250</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C5A88307-9784-4D2F-A7B4-C6FED52B3CFF}"/>
            </a:ext>
          </a:extLst>
        </xdr:cNvPr>
        <xdr:cNvSpPr txBox="1"/>
      </xdr:nvSpPr>
      <xdr:spPr>
        <a:xfrm>
          <a:off x="1645294" y="968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190" name="n_4mainValue【橋りょう・トンネル】&#10;有形固定資産減価償却率">
          <a:extLst>
            <a:ext uri="{FF2B5EF4-FFF2-40B4-BE49-F238E27FC236}">
              <a16:creationId xmlns:a16="http://schemas.microsoft.com/office/drawing/2014/main" id="{A53BCCE1-7CF2-4582-B530-ABF7C9F195E6}"/>
            </a:ext>
          </a:extLst>
        </xdr:cNvPr>
        <xdr:cNvSpPr txBox="1"/>
      </xdr:nvSpPr>
      <xdr:spPr>
        <a:xfrm>
          <a:off x="851544" y="974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46ACDF16-0D1A-48BF-983C-591AFBC98C2E}"/>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FD52A38-1535-4CB5-B593-4BDD435772CB}"/>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C161D981-3B06-4BB5-98AF-FD6F486DB511}"/>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BDC47670-F191-41FC-92D1-8AA7E1B09D5B}"/>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DDA76276-7533-430F-8944-1FACAE238A23}"/>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607D2778-0DCE-4ED3-8125-BB7720D82E0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CDB30E09-2057-4793-AF65-AC6B148D0A84}"/>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A99F767A-3084-4769-8E55-6AAD847C715D}"/>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3DD74B09-6E36-4BF8-94BA-229DDEAAE568}"/>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2103296E-BA69-49E2-B5FC-FDC421572FD4}"/>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864DE914-40DD-436F-89CB-4B50BF8D38E4}"/>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a:extLst>
            <a:ext uri="{FF2B5EF4-FFF2-40B4-BE49-F238E27FC236}">
              <a16:creationId xmlns:a16="http://schemas.microsoft.com/office/drawing/2014/main" id="{32699449-94EC-4EC1-9A19-352F2F4E745F}"/>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82B30575-4DB2-438D-8B7A-4B4528620FB6}"/>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4" name="テキスト ボックス 203">
          <a:extLst>
            <a:ext uri="{FF2B5EF4-FFF2-40B4-BE49-F238E27FC236}">
              <a16:creationId xmlns:a16="http://schemas.microsoft.com/office/drawing/2014/main" id="{3F62085D-8E5D-4EF3-8E0A-9FB78BBD1267}"/>
            </a:ext>
          </a:extLst>
        </xdr:cNvPr>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4EF68997-D06D-4F0E-B41D-065AADDB354F}"/>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6" name="テキスト ボックス 205">
          <a:extLst>
            <a:ext uri="{FF2B5EF4-FFF2-40B4-BE49-F238E27FC236}">
              <a16:creationId xmlns:a16="http://schemas.microsoft.com/office/drawing/2014/main" id="{795DFC7A-373E-426F-A3A9-4A040EB0366C}"/>
            </a:ext>
          </a:extLst>
        </xdr:cNvPr>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0504FD76-6EC5-40EF-8D09-4799A88BD505}"/>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8" name="テキスト ボックス 207">
          <a:extLst>
            <a:ext uri="{FF2B5EF4-FFF2-40B4-BE49-F238E27FC236}">
              <a16:creationId xmlns:a16="http://schemas.microsoft.com/office/drawing/2014/main" id="{291B21A6-A881-4599-B268-3BA6F91D9D0C}"/>
            </a:ext>
          </a:extLst>
        </xdr:cNvPr>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96758DEA-08DE-457C-9DD0-8B19F0517B39}"/>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0" name="テキスト ボックス 209">
          <a:extLst>
            <a:ext uri="{FF2B5EF4-FFF2-40B4-BE49-F238E27FC236}">
              <a16:creationId xmlns:a16="http://schemas.microsoft.com/office/drawing/2014/main" id="{144154CF-F729-4AB0-9FD9-D23DBADA896C}"/>
            </a:ext>
          </a:extLst>
        </xdr:cNvPr>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0D276562-4263-40F1-BA23-C5244D596318}"/>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2" name="テキスト ボックス 211">
          <a:extLst>
            <a:ext uri="{FF2B5EF4-FFF2-40B4-BE49-F238E27FC236}">
              <a16:creationId xmlns:a16="http://schemas.microsoft.com/office/drawing/2014/main" id="{AFC788F9-7EDE-440A-A378-A2F65BA78A96}"/>
            </a:ext>
          </a:extLst>
        </xdr:cNvPr>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A840ADBE-BF66-4EB1-8874-8BF0F02B06E8}"/>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52B69A2D-16E5-412C-8E25-4E2B6510DADE}"/>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26F2710F-C425-403A-B48D-174F6CBEB0F3}"/>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16" name="直線コネクタ 215">
          <a:extLst>
            <a:ext uri="{FF2B5EF4-FFF2-40B4-BE49-F238E27FC236}">
              <a16:creationId xmlns:a16="http://schemas.microsoft.com/office/drawing/2014/main" id="{0844DF9E-DC09-4321-9BD5-BF0C0C8315B7}"/>
            </a:ext>
          </a:extLst>
        </xdr:cNvPr>
        <xdr:cNvCxnSpPr/>
      </xdr:nvCxnSpPr>
      <xdr:spPr>
        <a:xfrm flipV="1">
          <a:off x="9429115" y="9223659"/>
          <a:ext cx="0" cy="1464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B596714E-7534-4F9F-B114-0DB183CB8EBC}"/>
            </a:ext>
          </a:extLst>
        </xdr:cNvPr>
        <xdr:cNvSpPr txBox="1"/>
      </xdr:nvSpPr>
      <xdr:spPr>
        <a:xfrm>
          <a:off x="9467850" y="1069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18" name="直線コネクタ 217">
          <a:extLst>
            <a:ext uri="{FF2B5EF4-FFF2-40B4-BE49-F238E27FC236}">
              <a16:creationId xmlns:a16="http://schemas.microsoft.com/office/drawing/2014/main" id="{2B96C6CE-C7A9-4D0E-A7E6-32A6E34FF1AE}"/>
            </a:ext>
          </a:extLst>
        </xdr:cNvPr>
        <xdr:cNvCxnSpPr/>
      </xdr:nvCxnSpPr>
      <xdr:spPr>
        <a:xfrm>
          <a:off x="9359900" y="106886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19" name="【橋りょう・トンネル】&#10;一人当たり有形固定資産（償却資産）額最大値テキスト">
          <a:extLst>
            <a:ext uri="{FF2B5EF4-FFF2-40B4-BE49-F238E27FC236}">
              <a16:creationId xmlns:a16="http://schemas.microsoft.com/office/drawing/2014/main" id="{8DBEAAEA-2ADA-46FF-A3E9-F1F72E2DF962}"/>
            </a:ext>
          </a:extLst>
        </xdr:cNvPr>
        <xdr:cNvSpPr txBox="1"/>
      </xdr:nvSpPr>
      <xdr:spPr>
        <a:xfrm>
          <a:off x="9467850" y="900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20" name="直線コネクタ 219">
          <a:extLst>
            <a:ext uri="{FF2B5EF4-FFF2-40B4-BE49-F238E27FC236}">
              <a16:creationId xmlns:a16="http://schemas.microsoft.com/office/drawing/2014/main" id="{B5B54898-46B3-4F6A-8396-2D0E054EB7F6}"/>
            </a:ext>
          </a:extLst>
        </xdr:cNvPr>
        <xdr:cNvCxnSpPr/>
      </xdr:nvCxnSpPr>
      <xdr:spPr>
        <a:xfrm>
          <a:off x="9359900" y="92236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904B4A7D-7F8D-4F08-A271-EE6E57E406C4}"/>
            </a:ext>
          </a:extLst>
        </xdr:cNvPr>
        <xdr:cNvSpPr txBox="1"/>
      </xdr:nvSpPr>
      <xdr:spPr>
        <a:xfrm>
          <a:off x="9467850" y="1015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22" name="フローチャート: 判断 221">
          <a:extLst>
            <a:ext uri="{FF2B5EF4-FFF2-40B4-BE49-F238E27FC236}">
              <a16:creationId xmlns:a16="http://schemas.microsoft.com/office/drawing/2014/main" id="{4BF066A3-2C90-4A92-9D8E-BFCF6C0A773E}"/>
            </a:ext>
          </a:extLst>
        </xdr:cNvPr>
        <xdr:cNvSpPr/>
      </xdr:nvSpPr>
      <xdr:spPr>
        <a:xfrm>
          <a:off x="9398000" y="101800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23" name="フローチャート: 判断 222">
          <a:extLst>
            <a:ext uri="{FF2B5EF4-FFF2-40B4-BE49-F238E27FC236}">
              <a16:creationId xmlns:a16="http://schemas.microsoft.com/office/drawing/2014/main" id="{C507513E-DDC5-4540-A785-BBFF95C6EA72}"/>
            </a:ext>
          </a:extLst>
        </xdr:cNvPr>
        <xdr:cNvSpPr/>
      </xdr:nvSpPr>
      <xdr:spPr>
        <a:xfrm>
          <a:off x="8636000" y="102311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94501</xdr:rowOff>
    </xdr:from>
    <xdr:to>
      <xdr:col>46</xdr:col>
      <xdr:colOff>38100</xdr:colOff>
      <xdr:row>63</xdr:row>
      <xdr:rowOff>24651</xdr:rowOff>
    </xdr:to>
    <xdr:sp macro="" textlink="">
      <xdr:nvSpPr>
        <xdr:cNvPr id="224" name="フローチャート: 判断 223">
          <a:extLst>
            <a:ext uri="{FF2B5EF4-FFF2-40B4-BE49-F238E27FC236}">
              <a16:creationId xmlns:a16="http://schemas.microsoft.com/office/drawing/2014/main" id="{6B442140-BB4F-4AE2-A95E-67190FEA8E6C}"/>
            </a:ext>
          </a:extLst>
        </xdr:cNvPr>
        <xdr:cNvSpPr/>
      </xdr:nvSpPr>
      <xdr:spPr>
        <a:xfrm>
          <a:off x="7842250" y="103370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96634</xdr:rowOff>
    </xdr:from>
    <xdr:to>
      <xdr:col>41</xdr:col>
      <xdr:colOff>101600</xdr:colOff>
      <xdr:row>63</xdr:row>
      <xdr:rowOff>26784</xdr:rowOff>
    </xdr:to>
    <xdr:sp macro="" textlink="">
      <xdr:nvSpPr>
        <xdr:cNvPr id="225" name="フローチャート: 判断 224">
          <a:extLst>
            <a:ext uri="{FF2B5EF4-FFF2-40B4-BE49-F238E27FC236}">
              <a16:creationId xmlns:a16="http://schemas.microsoft.com/office/drawing/2014/main" id="{2585BC2D-898B-4323-931F-56678E319FBA}"/>
            </a:ext>
          </a:extLst>
        </xdr:cNvPr>
        <xdr:cNvSpPr/>
      </xdr:nvSpPr>
      <xdr:spPr>
        <a:xfrm>
          <a:off x="7029450" y="103391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103911</xdr:rowOff>
    </xdr:from>
    <xdr:to>
      <xdr:col>36</xdr:col>
      <xdr:colOff>165100</xdr:colOff>
      <xdr:row>63</xdr:row>
      <xdr:rowOff>34061</xdr:rowOff>
    </xdr:to>
    <xdr:sp macro="" textlink="">
      <xdr:nvSpPr>
        <xdr:cNvPr id="226" name="フローチャート: 判断 225">
          <a:extLst>
            <a:ext uri="{FF2B5EF4-FFF2-40B4-BE49-F238E27FC236}">
              <a16:creationId xmlns:a16="http://schemas.microsoft.com/office/drawing/2014/main" id="{AD3F06FF-0304-4CC4-A149-A74B15D1FF52}"/>
            </a:ext>
          </a:extLst>
        </xdr:cNvPr>
        <xdr:cNvSpPr/>
      </xdr:nvSpPr>
      <xdr:spPr>
        <a:xfrm>
          <a:off x="6235700" y="103464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9F42497D-8E60-446D-82D2-EAC4A7640AF9}"/>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EA3DED5A-42A0-4E8F-BBF1-4612B777D48D}"/>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1713C9F6-018B-4324-AF5A-71BF2400037A}"/>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55CE2317-6C97-4B6D-9575-8A253E725259}"/>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97B293F6-7D5A-42D1-AEC0-920A59E20006}"/>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163811</xdr:rowOff>
    </xdr:from>
    <xdr:to>
      <xdr:col>46</xdr:col>
      <xdr:colOff>38100</xdr:colOff>
      <xdr:row>64</xdr:row>
      <xdr:rowOff>93961</xdr:rowOff>
    </xdr:to>
    <xdr:sp macro="" textlink="">
      <xdr:nvSpPr>
        <xdr:cNvPr id="232" name="楕円 231">
          <a:extLst>
            <a:ext uri="{FF2B5EF4-FFF2-40B4-BE49-F238E27FC236}">
              <a16:creationId xmlns:a16="http://schemas.microsoft.com/office/drawing/2014/main" id="{4DC19A35-448E-4E4B-9A51-5028A5785D0C}"/>
            </a:ext>
          </a:extLst>
        </xdr:cNvPr>
        <xdr:cNvSpPr/>
      </xdr:nvSpPr>
      <xdr:spPr>
        <a:xfrm>
          <a:off x="7842250" y="105714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164575</xdr:rowOff>
    </xdr:from>
    <xdr:to>
      <xdr:col>41</xdr:col>
      <xdr:colOff>101600</xdr:colOff>
      <xdr:row>64</xdr:row>
      <xdr:rowOff>94725</xdr:rowOff>
    </xdr:to>
    <xdr:sp macro="" textlink="">
      <xdr:nvSpPr>
        <xdr:cNvPr id="233" name="楕円 232">
          <a:extLst>
            <a:ext uri="{FF2B5EF4-FFF2-40B4-BE49-F238E27FC236}">
              <a16:creationId xmlns:a16="http://schemas.microsoft.com/office/drawing/2014/main" id="{F4F68820-2C29-4B5D-A851-8B4BF1C7E2B1}"/>
            </a:ext>
          </a:extLst>
        </xdr:cNvPr>
        <xdr:cNvSpPr/>
      </xdr:nvSpPr>
      <xdr:spPr>
        <a:xfrm>
          <a:off x="7029450" y="10572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43161</xdr:rowOff>
    </xdr:from>
    <xdr:to>
      <xdr:col>45</xdr:col>
      <xdr:colOff>177800</xdr:colOff>
      <xdr:row>64</xdr:row>
      <xdr:rowOff>43925</xdr:rowOff>
    </xdr:to>
    <xdr:cxnSp macro="">
      <xdr:nvCxnSpPr>
        <xdr:cNvPr id="234" name="直線コネクタ 233">
          <a:extLst>
            <a:ext uri="{FF2B5EF4-FFF2-40B4-BE49-F238E27FC236}">
              <a16:creationId xmlns:a16="http://schemas.microsoft.com/office/drawing/2014/main" id="{C8C5143D-1158-49B7-BA6F-71C3E838C4A3}"/>
            </a:ext>
          </a:extLst>
        </xdr:cNvPr>
        <xdr:cNvCxnSpPr/>
      </xdr:nvCxnSpPr>
      <xdr:spPr>
        <a:xfrm flipV="1">
          <a:off x="7080250" y="10615911"/>
          <a:ext cx="80645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14782</xdr:rowOff>
    </xdr:from>
    <xdr:to>
      <xdr:col>36</xdr:col>
      <xdr:colOff>165100</xdr:colOff>
      <xdr:row>64</xdr:row>
      <xdr:rowOff>116382</xdr:rowOff>
    </xdr:to>
    <xdr:sp macro="" textlink="">
      <xdr:nvSpPr>
        <xdr:cNvPr id="235" name="楕円 234">
          <a:extLst>
            <a:ext uri="{FF2B5EF4-FFF2-40B4-BE49-F238E27FC236}">
              <a16:creationId xmlns:a16="http://schemas.microsoft.com/office/drawing/2014/main" id="{112D8C19-A907-4DC6-8B89-CC87EEA5F409}"/>
            </a:ext>
          </a:extLst>
        </xdr:cNvPr>
        <xdr:cNvSpPr/>
      </xdr:nvSpPr>
      <xdr:spPr>
        <a:xfrm>
          <a:off x="6235700" y="1058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43925</xdr:rowOff>
    </xdr:from>
    <xdr:to>
      <xdr:col>41</xdr:col>
      <xdr:colOff>50800</xdr:colOff>
      <xdr:row>64</xdr:row>
      <xdr:rowOff>65582</xdr:rowOff>
    </xdr:to>
    <xdr:cxnSp macro="">
      <xdr:nvCxnSpPr>
        <xdr:cNvPr id="236" name="直線コネクタ 235">
          <a:extLst>
            <a:ext uri="{FF2B5EF4-FFF2-40B4-BE49-F238E27FC236}">
              <a16:creationId xmlns:a16="http://schemas.microsoft.com/office/drawing/2014/main" id="{EC5C9A2B-624A-4992-B774-E325947DBA72}"/>
            </a:ext>
          </a:extLst>
        </xdr:cNvPr>
        <xdr:cNvCxnSpPr/>
      </xdr:nvCxnSpPr>
      <xdr:spPr>
        <a:xfrm flipV="1">
          <a:off x="6286500" y="10616675"/>
          <a:ext cx="793750" cy="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30FFF34F-AEAD-4D3A-B607-0EEF1A77750B}"/>
            </a:ext>
          </a:extLst>
        </xdr:cNvPr>
        <xdr:cNvSpPr txBox="1"/>
      </xdr:nvSpPr>
      <xdr:spPr>
        <a:xfrm>
          <a:off x="8399995" y="100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41178</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8E051FFE-3290-4B61-93D8-7769EEB5AE2F}"/>
            </a:ext>
          </a:extLst>
        </xdr:cNvPr>
        <xdr:cNvSpPr txBox="1"/>
      </xdr:nvSpPr>
      <xdr:spPr>
        <a:xfrm>
          <a:off x="7612595" y="1011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43311</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2BC17790-98FF-4ACE-9F2D-A8EAA94B4543}"/>
            </a:ext>
          </a:extLst>
        </xdr:cNvPr>
        <xdr:cNvSpPr txBox="1"/>
      </xdr:nvSpPr>
      <xdr:spPr>
        <a:xfrm>
          <a:off x="6818845" y="1012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50588</xdr:rowOff>
    </xdr:from>
    <xdr:ext cx="599010" cy="259045"/>
    <xdr:sp macro="" textlink="">
      <xdr:nvSpPr>
        <xdr:cNvPr id="240" name="n_4aveValue【橋りょう・トンネル】&#10;一人当たり有形固定資産（償却資産）額">
          <a:extLst>
            <a:ext uri="{FF2B5EF4-FFF2-40B4-BE49-F238E27FC236}">
              <a16:creationId xmlns:a16="http://schemas.microsoft.com/office/drawing/2014/main" id="{31C77AE6-D5A7-439A-846E-03F8DC8CEDF0}"/>
            </a:ext>
          </a:extLst>
        </xdr:cNvPr>
        <xdr:cNvSpPr txBox="1"/>
      </xdr:nvSpPr>
      <xdr:spPr>
        <a:xfrm>
          <a:off x="6006045" y="1012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85088</xdr:rowOff>
    </xdr:from>
    <xdr:ext cx="534377" cy="259045"/>
    <xdr:sp macro="" textlink="">
      <xdr:nvSpPr>
        <xdr:cNvPr id="241" name="n_2mainValue【橋りょう・トンネル】&#10;一人当たり有形固定資産（償却資産）額">
          <a:extLst>
            <a:ext uri="{FF2B5EF4-FFF2-40B4-BE49-F238E27FC236}">
              <a16:creationId xmlns:a16="http://schemas.microsoft.com/office/drawing/2014/main" id="{A00BC604-5595-4870-BED9-42B7E7F34BB5}"/>
            </a:ext>
          </a:extLst>
        </xdr:cNvPr>
        <xdr:cNvSpPr txBox="1"/>
      </xdr:nvSpPr>
      <xdr:spPr>
        <a:xfrm>
          <a:off x="7644911" y="1065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85852</xdr:rowOff>
    </xdr:from>
    <xdr:ext cx="534377" cy="259045"/>
    <xdr:sp macro="" textlink="">
      <xdr:nvSpPr>
        <xdr:cNvPr id="242" name="n_3mainValue【橋りょう・トンネル】&#10;一人当たり有形固定資産（償却資産）額">
          <a:extLst>
            <a:ext uri="{FF2B5EF4-FFF2-40B4-BE49-F238E27FC236}">
              <a16:creationId xmlns:a16="http://schemas.microsoft.com/office/drawing/2014/main" id="{03A61E54-7CC6-49C8-A8AD-E2E4F0AEF8A5}"/>
            </a:ext>
          </a:extLst>
        </xdr:cNvPr>
        <xdr:cNvSpPr txBox="1"/>
      </xdr:nvSpPr>
      <xdr:spPr>
        <a:xfrm>
          <a:off x="6851161" y="106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107509</xdr:rowOff>
    </xdr:from>
    <xdr:ext cx="534377" cy="259045"/>
    <xdr:sp macro="" textlink="">
      <xdr:nvSpPr>
        <xdr:cNvPr id="243" name="n_4mainValue【橋りょう・トンネル】&#10;一人当たり有形固定資産（償却資産）額">
          <a:extLst>
            <a:ext uri="{FF2B5EF4-FFF2-40B4-BE49-F238E27FC236}">
              <a16:creationId xmlns:a16="http://schemas.microsoft.com/office/drawing/2014/main" id="{AEB42F38-2BAE-4AEB-A18B-D759D74D9E28}"/>
            </a:ext>
          </a:extLst>
        </xdr:cNvPr>
        <xdr:cNvSpPr txBox="1"/>
      </xdr:nvSpPr>
      <xdr:spPr>
        <a:xfrm>
          <a:off x="6038361" y="1068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A82A9A9C-D1B0-42A7-B940-377F30F91CD2}"/>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B735934-B8D2-4ED8-B59E-88479C528541}"/>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D66BFA45-13C4-4398-A1B0-A4C48BB9E8C6}"/>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E26BFF-EB7A-4E67-BB77-820DC55C1EB2}"/>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82F57E91-9C28-406A-93E3-8BBB9FD11A3E}"/>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19FEDEE4-1113-4BA3-8774-760B3F9FFA9A}"/>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42060540-5EAE-4B98-A181-67D6D34FD315}"/>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68FDC077-6607-4C3D-9EAF-F8A4A280868E}"/>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220A0BE6-85AA-4078-960D-B9F142E6DEFA}"/>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F6214ADC-75E2-4B5F-8363-197A75E96B1F}"/>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a:extLst>
            <a:ext uri="{FF2B5EF4-FFF2-40B4-BE49-F238E27FC236}">
              <a16:creationId xmlns:a16="http://schemas.microsoft.com/office/drawing/2014/main" id="{701E9F30-2AB0-42B0-8C90-2C0290147879}"/>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F48C1F2A-F5E2-438A-9288-7BC57A079E04}"/>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6" name="テキスト ボックス 255">
          <a:extLst>
            <a:ext uri="{FF2B5EF4-FFF2-40B4-BE49-F238E27FC236}">
              <a16:creationId xmlns:a16="http://schemas.microsoft.com/office/drawing/2014/main" id="{DDB7DD6F-75FB-40D2-8AE4-0CC27D5DFD0C}"/>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7096555A-D8C1-468E-9DA7-3352E4BF6214}"/>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796FF98B-9D59-4EA3-A53E-8136D085B20E}"/>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BA017853-A4DB-4F83-B7BC-BB5DD0839EA4}"/>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C66FEBBB-CBC3-44D9-9D24-0823CAAF50D5}"/>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B16A99DF-83E6-4426-A8C1-C470EAEC27D5}"/>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8472DCFC-6BB3-4320-83C1-570A936904EB}"/>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CB1E6394-93E5-441E-8AA7-F2CF335DD42A}"/>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4" name="テキスト ボックス 263">
          <a:extLst>
            <a:ext uri="{FF2B5EF4-FFF2-40B4-BE49-F238E27FC236}">
              <a16:creationId xmlns:a16="http://schemas.microsoft.com/office/drawing/2014/main" id="{300CB9AD-A758-4B0E-B857-A74EA8899FEC}"/>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3DB37CCB-01F0-4F65-8AB1-01AE9C48E697}"/>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6" name="テキスト ボックス 265">
          <a:extLst>
            <a:ext uri="{FF2B5EF4-FFF2-40B4-BE49-F238E27FC236}">
              <a16:creationId xmlns:a16="http://schemas.microsoft.com/office/drawing/2014/main" id="{939EBEE4-8195-47A9-8F48-0155DDE1F40A}"/>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8149D757-E60B-4041-A04C-011CB724907D}"/>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68" name="直線コネクタ 267">
          <a:extLst>
            <a:ext uri="{FF2B5EF4-FFF2-40B4-BE49-F238E27FC236}">
              <a16:creationId xmlns:a16="http://schemas.microsoft.com/office/drawing/2014/main" id="{D7963EE9-617C-467F-BB38-B8CF640E23AC}"/>
            </a:ext>
          </a:extLst>
        </xdr:cNvPr>
        <xdr:cNvCxnSpPr/>
      </xdr:nvCxnSpPr>
      <xdr:spPr>
        <a:xfrm flipV="1">
          <a:off x="4177665" y="128352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FC1F6603-EEE3-430D-9BA4-168866AAADCD}"/>
            </a:ext>
          </a:extLst>
        </xdr:cNvPr>
        <xdr:cNvSpPr txBox="1"/>
      </xdr:nvSpPr>
      <xdr:spPr>
        <a:xfrm>
          <a:off x="4216400" y="1428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70" name="直線コネクタ 269">
          <a:extLst>
            <a:ext uri="{FF2B5EF4-FFF2-40B4-BE49-F238E27FC236}">
              <a16:creationId xmlns:a16="http://schemas.microsoft.com/office/drawing/2014/main" id="{CC008614-EF50-4B58-9DDE-720416CAA7B0}"/>
            </a:ext>
          </a:extLst>
        </xdr:cNvPr>
        <xdr:cNvCxnSpPr/>
      </xdr:nvCxnSpPr>
      <xdr:spPr>
        <a:xfrm>
          <a:off x="4108450" y="14279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71" name="【公営住宅】&#10;有形固定資産減価償却率最大値テキスト">
          <a:extLst>
            <a:ext uri="{FF2B5EF4-FFF2-40B4-BE49-F238E27FC236}">
              <a16:creationId xmlns:a16="http://schemas.microsoft.com/office/drawing/2014/main" id="{ABA888E7-2472-46DF-8E4A-C69B63D2BE32}"/>
            </a:ext>
          </a:extLst>
        </xdr:cNvPr>
        <xdr:cNvSpPr txBox="1"/>
      </xdr:nvSpPr>
      <xdr:spPr>
        <a:xfrm>
          <a:off x="4216400" y="12616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72" name="直線コネクタ 271">
          <a:extLst>
            <a:ext uri="{FF2B5EF4-FFF2-40B4-BE49-F238E27FC236}">
              <a16:creationId xmlns:a16="http://schemas.microsoft.com/office/drawing/2014/main" id="{0C46E34B-10D8-4CA5-9459-5679B81C8108}"/>
            </a:ext>
          </a:extLst>
        </xdr:cNvPr>
        <xdr:cNvCxnSpPr/>
      </xdr:nvCxnSpPr>
      <xdr:spPr>
        <a:xfrm>
          <a:off x="4108450" y="12835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D33501FE-8AD9-40A5-81D5-577E33C2BCF7}"/>
            </a:ext>
          </a:extLst>
        </xdr:cNvPr>
        <xdr:cNvSpPr txBox="1"/>
      </xdr:nvSpPr>
      <xdr:spPr>
        <a:xfrm>
          <a:off x="4216400" y="1358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74" name="フローチャート: 判断 273">
          <a:extLst>
            <a:ext uri="{FF2B5EF4-FFF2-40B4-BE49-F238E27FC236}">
              <a16:creationId xmlns:a16="http://schemas.microsoft.com/office/drawing/2014/main" id="{C10A1381-0A8A-4ADA-A01F-3ED2D0E82805}"/>
            </a:ext>
          </a:extLst>
        </xdr:cNvPr>
        <xdr:cNvSpPr/>
      </xdr:nvSpPr>
      <xdr:spPr>
        <a:xfrm>
          <a:off x="4127500" y="136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75" name="フローチャート: 判断 274">
          <a:extLst>
            <a:ext uri="{FF2B5EF4-FFF2-40B4-BE49-F238E27FC236}">
              <a16:creationId xmlns:a16="http://schemas.microsoft.com/office/drawing/2014/main" id="{AFE3B52C-35E1-4D32-A3F5-568DBA4EA3C8}"/>
            </a:ext>
          </a:extLst>
        </xdr:cNvPr>
        <xdr:cNvSpPr/>
      </xdr:nvSpPr>
      <xdr:spPr>
        <a:xfrm>
          <a:off x="3384550" y="135737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6" name="フローチャート: 判断 275">
          <a:extLst>
            <a:ext uri="{FF2B5EF4-FFF2-40B4-BE49-F238E27FC236}">
              <a16:creationId xmlns:a16="http://schemas.microsoft.com/office/drawing/2014/main" id="{44D86A98-B119-47DB-931E-AFD75BF33827}"/>
            </a:ext>
          </a:extLst>
        </xdr:cNvPr>
        <xdr:cNvSpPr/>
      </xdr:nvSpPr>
      <xdr:spPr>
        <a:xfrm>
          <a:off x="2571750" y="13695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107314</xdr:rowOff>
    </xdr:from>
    <xdr:to>
      <xdr:col>10</xdr:col>
      <xdr:colOff>165100</xdr:colOff>
      <xdr:row>83</xdr:row>
      <xdr:rowOff>37464</xdr:rowOff>
    </xdr:to>
    <xdr:sp macro="" textlink="">
      <xdr:nvSpPr>
        <xdr:cNvPr id="277" name="フローチャート: 判断 276">
          <a:extLst>
            <a:ext uri="{FF2B5EF4-FFF2-40B4-BE49-F238E27FC236}">
              <a16:creationId xmlns:a16="http://schemas.microsoft.com/office/drawing/2014/main" id="{0C780BB3-561F-4FC3-916C-CA8B790E1F33}"/>
            </a:ext>
          </a:extLst>
        </xdr:cNvPr>
        <xdr:cNvSpPr/>
      </xdr:nvSpPr>
      <xdr:spPr>
        <a:xfrm>
          <a:off x="1778000" y="136518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69214</xdr:rowOff>
    </xdr:from>
    <xdr:to>
      <xdr:col>6</xdr:col>
      <xdr:colOff>38100</xdr:colOff>
      <xdr:row>82</xdr:row>
      <xdr:rowOff>170814</xdr:rowOff>
    </xdr:to>
    <xdr:sp macro="" textlink="">
      <xdr:nvSpPr>
        <xdr:cNvPr id="278" name="フローチャート: 判断 277">
          <a:extLst>
            <a:ext uri="{FF2B5EF4-FFF2-40B4-BE49-F238E27FC236}">
              <a16:creationId xmlns:a16="http://schemas.microsoft.com/office/drawing/2014/main" id="{36680A05-0954-4ED4-93BE-B03DE380ABAF}"/>
            </a:ext>
          </a:extLst>
        </xdr:cNvPr>
        <xdr:cNvSpPr/>
      </xdr:nvSpPr>
      <xdr:spPr>
        <a:xfrm>
          <a:off x="984250" y="136137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FD1754F5-F9EA-4B78-854B-133738E7D646}"/>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61FAEC03-A2B2-435A-BDF6-C68FD6A0FDDE}"/>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BC14DFC4-A722-4938-922A-2BDEBA912629}"/>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3C747DCA-29BF-44A0-9CBB-23E49A42F8E5}"/>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D6847A78-D291-4DDF-95B7-90E324B367EE}"/>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133986</xdr:rowOff>
    </xdr:from>
    <xdr:to>
      <xdr:col>15</xdr:col>
      <xdr:colOff>101600</xdr:colOff>
      <xdr:row>84</xdr:row>
      <xdr:rowOff>64136</xdr:rowOff>
    </xdr:to>
    <xdr:sp macro="" textlink="">
      <xdr:nvSpPr>
        <xdr:cNvPr id="284" name="楕円 283">
          <a:extLst>
            <a:ext uri="{FF2B5EF4-FFF2-40B4-BE49-F238E27FC236}">
              <a16:creationId xmlns:a16="http://schemas.microsoft.com/office/drawing/2014/main" id="{4CC0416F-ABD1-45AD-8EF2-F0051B941DEB}"/>
            </a:ext>
          </a:extLst>
        </xdr:cNvPr>
        <xdr:cNvSpPr/>
      </xdr:nvSpPr>
      <xdr:spPr>
        <a:xfrm>
          <a:off x="2571750" y="138436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132080</xdr:rowOff>
    </xdr:from>
    <xdr:to>
      <xdr:col>10</xdr:col>
      <xdr:colOff>165100</xdr:colOff>
      <xdr:row>84</xdr:row>
      <xdr:rowOff>62230</xdr:rowOff>
    </xdr:to>
    <xdr:sp macro="" textlink="">
      <xdr:nvSpPr>
        <xdr:cNvPr id="285" name="楕円 284">
          <a:extLst>
            <a:ext uri="{FF2B5EF4-FFF2-40B4-BE49-F238E27FC236}">
              <a16:creationId xmlns:a16="http://schemas.microsoft.com/office/drawing/2014/main" id="{F7D1B246-F383-4D7E-9F46-EB8B665DDFB5}"/>
            </a:ext>
          </a:extLst>
        </xdr:cNvPr>
        <xdr:cNvSpPr/>
      </xdr:nvSpPr>
      <xdr:spPr>
        <a:xfrm>
          <a:off x="1778000" y="13841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11430</xdr:rowOff>
    </xdr:from>
    <xdr:to>
      <xdr:col>15</xdr:col>
      <xdr:colOff>50800</xdr:colOff>
      <xdr:row>84</xdr:row>
      <xdr:rowOff>13336</xdr:rowOff>
    </xdr:to>
    <xdr:cxnSp macro="">
      <xdr:nvCxnSpPr>
        <xdr:cNvPr id="286" name="直線コネクタ 285">
          <a:extLst>
            <a:ext uri="{FF2B5EF4-FFF2-40B4-BE49-F238E27FC236}">
              <a16:creationId xmlns:a16="http://schemas.microsoft.com/office/drawing/2014/main" id="{03F2AEB5-B312-49A4-BE7E-9B3D966A6D3A}"/>
            </a:ext>
          </a:extLst>
        </xdr:cNvPr>
        <xdr:cNvCxnSpPr/>
      </xdr:nvCxnSpPr>
      <xdr:spPr>
        <a:xfrm>
          <a:off x="1828800" y="13886180"/>
          <a:ext cx="7937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97789</xdr:rowOff>
    </xdr:from>
    <xdr:to>
      <xdr:col>6</xdr:col>
      <xdr:colOff>38100</xdr:colOff>
      <xdr:row>84</xdr:row>
      <xdr:rowOff>27939</xdr:rowOff>
    </xdr:to>
    <xdr:sp macro="" textlink="">
      <xdr:nvSpPr>
        <xdr:cNvPr id="287" name="楕円 286">
          <a:extLst>
            <a:ext uri="{FF2B5EF4-FFF2-40B4-BE49-F238E27FC236}">
              <a16:creationId xmlns:a16="http://schemas.microsoft.com/office/drawing/2014/main" id="{3B72016D-599F-42F4-B073-35C59F9B3640}"/>
            </a:ext>
          </a:extLst>
        </xdr:cNvPr>
        <xdr:cNvSpPr/>
      </xdr:nvSpPr>
      <xdr:spPr>
        <a:xfrm>
          <a:off x="984250" y="138074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148589</xdr:rowOff>
    </xdr:from>
    <xdr:to>
      <xdr:col>10</xdr:col>
      <xdr:colOff>114300</xdr:colOff>
      <xdr:row>84</xdr:row>
      <xdr:rowOff>11430</xdr:rowOff>
    </xdr:to>
    <xdr:cxnSp macro="">
      <xdr:nvCxnSpPr>
        <xdr:cNvPr id="288" name="直線コネクタ 287">
          <a:extLst>
            <a:ext uri="{FF2B5EF4-FFF2-40B4-BE49-F238E27FC236}">
              <a16:creationId xmlns:a16="http://schemas.microsoft.com/office/drawing/2014/main" id="{775CBDE0-A0CF-439A-A556-48EA3E23FD03}"/>
            </a:ext>
          </a:extLst>
        </xdr:cNvPr>
        <xdr:cNvCxnSpPr/>
      </xdr:nvCxnSpPr>
      <xdr:spPr>
        <a:xfrm>
          <a:off x="1028700" y="13858239"/>
          <a:ext cx="8001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289" name="n_1aveValue【公営住宅】&#10;有形固定資産減価償却率">
          <a:extLst>
            <a:ext uri="{FF2B5EF4-FFF2-40B4-BE49-F238E27FC236}">
              <a16:creationId xmlns:a16="http://schemas.microsoft.com/office/drawing/2014/main" id="{E55DCFC7-09D3-4863-9699-FBF65C0BC2BD}"/>
            </a:ext>
          </a:extLst>
        </xdr:cNvPr>
        <xdr:cNvSpPr txBox="1"/>
      </xdr:nvSpPr>
      <xdr:spPr>
        <a:xfrm>
          <a:off x="3239144"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90" name="n_2aveValue【公営住宅】&#10;有形固定資産減価償却率">
          <a:extLst>
            <a:ext uri="{FF2B5EF4-FFF2-40B4-BE49-F238E27FC236}">
              <a16:creationId xmlns:a16="http://schemas.microsoft.com/office/drawing/2014/main" id="{ED65AFA2-C42F-423D-AE92-7610E70DF2B6}"/>
            </a:ext>
          </a:extLst>
        </xdr:cNvPr>
        <xdr:cNvSpPr txBox="1"/>
      </xdr:nvSpPr>
      <xdr:spPr>
        <a:xfrm>
          <a:off x="2439044" y="1347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53991</xdr:rowOff>
    </xdr:from>
    <xdr:ext cx="405111" cy="259045"/>
    <xdr:sp macro="" textlink="">
      <xdr:nvSpPr>
        <xdr:cNvPr id="291" name="n_3aveValue【公営住宅】&#10;有形固定資産減価償却率">
          <a:extLst>
            <a:ext uri="{FF2B5EF4-FFF2-40B4-BE49-F238E27FC236}">
              <a16:creationId xmlns:a16="http://schemas.microsoft.com/office/drawing/2014/main" id="{4E16CE6E-2C42-44A8-ABA1-26DF13E198CB}"/>
            </a:ext>
          </a:extLst>
        </xdr:cNvPr>
        <xdr:cNvSpPr txBox="1"/>
      </xdr:nvSpPr>
      <xdr:spPr>
        <a:xfrm>
          <a:off x="1645294" y="1343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15891</xdr:rowOff>
    </xdr:from>
    <xdr:ext cx="405111" cy="259045"/>
    <xdr:sp macro="" textlink="">
      <xdr:nvSpPr>
        <xdr:cNvPr id="292" name="n_4aveValue【公営住宅】&#10;有形固定資産減価償却率">
          <a:extLst>
            <a:ext uri="{FF2B5EF4-FFF2-40B4-BE49-F238E27FC236}">
              <a16:creationId xmlns:a16="http://schemas.microsoft.com/office/drawing/2014/main" id="{8728BF4E-CBAD-4C58-9976-CD98D207339E}"/>
            </a:ext>
          </a:extLst>
        </xdr:cNvPr>
        <xdr:cNvSpPr txBox="1"/>
      </xdr:nvSpPr>
      <xdr:spPr>
        <a:xfrm>
          <a:off x="851544" y="1339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55263</xdr:rowOff>
    </xdr:from>
    <xdr:ext cx="405111" cy="259045"/>
    <xdr:sp macro="" textlink="">
      <xdr:nvSpPr>
        <xdr:cNvPr id="293" name="n_2mainValue【公営住宅】&#10;有形固定資産減価償却率">
          <a:extLst>
            <a:ext uri="{FF2B5EF4-FFF2-40B4-BE49-F238E27FC236}">
              <a16:creationId xmlns:a16="http://schemas.microsoft.com/office/drawing/2014/main" id="{DA6DC097-9621-435B-A7A5-1713B31C16B3}"/>
            </a:ext>
          </a:extLst>
        </xdr:cNvPr>
        <xdr:cNvSpPr txBox="1"/>
      </xdr:nvSpPr>
      <xdr:spPr>
        <a:xfrm>
          <a:off x="24390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53357</xdr:rowOff>
    </xdr:from>
    <xdr:ext cx="405111" cy="259045"/>
    <xdr:sp macro="" textlink="">
      <xdr:nvSpPr>
        <xdr:cNvPr id="294" name="n_3mainValue【公営住宅】&#10;有形固定資産減価償却率">
          <a:extLst>
            <a:ext uri="{FF2B5EF4-FFF2-40B4-BE49-F238E27FC236}">
              <a16:creationId xmlns:a16="http://schemas.microsoft.com/office/drawing/2014/main" id="{09F89A74-FD8E-49BD-9DE9-12D2768D3A01}"/>
            </a:ext>
          </a:extLst>
        </xdr:cNvPr>
        <xdr:cNvSpPr txBox="1"/>
      </xdr:nvSpPr>
      <xdr:spPr>
        <a:xfrm>
          <a:off x="164529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19066</xdr:rowOff>
    </xdr:from>
    <xdr:ext cx="405111" cy="259045"/>
    <xdr:sp macro="" textlink="">
      <xdr:nvSpPr>
        <xdr:cNvPr id="295" name="n_4mainValue【公営住宅】&#10;有形固定資産減価償却率">
          <a:extLst>
            <a:ext uri="{FF2B5EF4-FFF2-40B4-BE49-F238E27FC236}">
              <a16:creationId xmlns:a16="http://schemas.microsoft.com/office/drawing/2014/main" id="{0949A2B2-8B34-4509-99DA-C6DE096D5E6C}"/>
            </a:ext>
          </a:extLst>
        </xdr:cNvPr>
        <xdr:cNvSpPr txBox="1"/>
      </xdr:nvSpPr>
      <xdr:spPr>
        <a:xfrm>
          <a:off x="8515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DA61C906-470D-4B75-8672-2E8E022A9F94}"/>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05885452-504B-4845-AA5A-1E6297BC613C}"/>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1E1F5056-9102-49D6-A00D-FB1D661ED7F7}"/>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7D0B62D8-1431-4BF4-9816-AE863790F032}"/>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5B30D93D-732B-4C2D-B585-4E992A437967}"/>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5B3B1323-1016-4E40-A5CE-E9D582297AA7}"/>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922335FC-17F6-4250-8CDD-7F53078BDF98}"/>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A751CE77-6F7C-45CE-818E-D0B01DF8B339}"/>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BB0C0107-87D2-4DD8-B6D8-A6E8BBABF617}"/>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BA7AD1FA-1663-4264-A3A2-88390778725C}"/>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9FD388D5-E217-429C-9BE0-43C5BBF81EC3}"/>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B00C1DEB-A7A8-4322-B9A5-CD8C672B9723}"/>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B1415C8E-7A29-4DD4-B889-B320874D082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AF2036A5-2603-46C7-9A37-138E2EBCBC8A}"/>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76A8CC65-7449-489C-BF20-D36F3F2442D7}"/>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E605ED65-2BDA-4DF0-A7E8-3EB634361FBB}"/>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D93B118E-394E-4A9D-A8A0-52D7BC22A59F}"/>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78D3F57C-3762-47FE-8F62-5D05FA2E0E35}"/>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1B05E59C-B6E0-4D0B-9D3B-5E219CE1C173}"/>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5313DFFC-DE87-401A-80DF-C62CD51F6EAB}"/>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C1E506FC-640D-457B-9C96-6753FABCDFCF}"/>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C19D4CEB-99F7-406D-9079-2DCD1C1AAE58}"/>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D5807B84-A76B-4EEE-B256-9BE3ACDDFCB9}"/>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19" name="直線コネクタ 318">
          <a:extLst>
            <a:ext uri="{FF2B5EF4-FFF2-40B4-BE49-F238E27FC236}">
              <a16:creationId xmlns:a16="http://schemas.microsoft.com/office/drawing/2014/main" id="{668949AB-C64B-455F-AFF5-B8484F8A5190}"/>
            </a:ext>
          </a:extLst>
        </xdr:cNvPr>
        <xdr:cNvCxnSpPr/>
      </xdr:nvCxnSpPr>
      <xdr:spPr>
        <a:xfrm flipV="1">
          <a:off x="9429115" y="12850495"/>
          <a:ext cx="0" cy="1436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20" name="【公営住宅】&#10;一人当たり面積最小値テキスト">
          <a:extLst>
            <a:ext uri="{FF2B5EF4-FFF2-40B4-BE49-F238E27FC236}">
              <a16:creationId xmlns:a16="http://schemas.microsoft.com/office/drawing/2014/main" id="{0E48DC49-F78D-453B-852F-FBFEA49C7DCC}"/>
            </a:ext>
          </a:extLst>
        </xdr:cNvPr>
        <xdr:cNvSpPr txBox="1"/>
      </xdr:nvSpPr>
      <xdr:spPr>
        <a:xfrm>
          <a:off x="9467850" y="1429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21" name="直線コネクタ 320">
          <a:extLst>
            <a:ext uri="{FF2B5EF4-FFF2-40B4-BE49-F238E27FC236}">
              <a16:creationId xmlns:a16="http://schemas.microsoft.com/office/drawing/2014/main" id="{96DBFC84-655C-456F-8593-9A21CBEA4AC9}"/>
            </a:ext>
          </a:extLst>
        </xdr:cNvPr>
        <xdr:cNvCxnSpPr/>
      </xdr:nvCxnSpPr>
      <xdr:spPr>
        <a:xfrm>
          <a:off x="9359900" y="142872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22" name="【公営住宅】&#10;一人当たり面積最大値テキスト">
          <a:extLst>
            <a:ext uri="{FF2B5EF4-FFF2-40B4-BE49-F238E27FC236}">
              <a16:creationId xmlns:a16="http://schemas.microsoft.com/office/drawing/2014/main" id="{89F62993-E1BE-419E-B43B-ED346F4B93DE}"/>
            </a:ext>
          </a:extLst>
        </xdr:cNvPr>
        <xdr:cNvSpPr txBox="1"/>
      </xdr:nvSpPr>
      <xdr:spPr>
        <a:xfrm>
          <a:off x="9467850" y="1263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23" name="直線コネクタ 322">
          <a:extLst>
            <a:ext uri="{FF2B5EF4-FFF2-40B4-BE49-F238E27FC236}">
              <a16:creationId xmlns:a16="http://schemas.microsoft.com/office/drawing/2014/main" id="{FB594565-F717-4566-9CA8-97E6751F1322}"/>
            </a:ext>
          </a:extLst>
        </xdr:cNvPr>
        <xdr:cNvCxnSpPr/>
      </xdr:nvCxnSpPr>
      <xdr:spPr>
        <a:xfrm>
          <a:off x="9359900" y="12850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24" name="【公営住宅】&#10;一人当たり面積平均値テキスト">
          <a:extLst>
            <a:ext uri="{FF2B5EF4-FFF2-40B4-BE49-F238E27FC236}">
              <a16:creationId xmlns:a16="http://schemas.microsoft.com/office/drawing/2014/main" id="{C55623E7-FB7C-448F-B086-C3D688E913E1}"/>
            </a:ext>
          </a:extLst>
        </xdr:cNvPr>
        <xdr:cNvSpPr txBox="1"/>
      </xdr:nvSpPr>
      <xdr:spPr>
        <a:xfrm>
          <a:off x="9467850" y="1395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25" name="フローチャート: 判断 324">
          <a:extLst>
            <a:ext uri="{FF2B5EF4-FFF2-40B4-BE49-F238E27FC236}">
              <a16:creationId xmlns:a16="http://schemas.microsoft.com/office/drawing/2014/main" id="{F665A498-4986-4EAD-8803-C0E84B3A5AF1}"/>
            </a:ext>
          </a:extLst>
        </xdr:cNvPr>
        <xdr:cNvSpPr/>
      </xdr:nvSpPr>
      <xdr:spPr>
        <a:xfrm>
          <a:off x="9398000" y="139774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26" name="フローチャート: 判断 325">
          <a:extLst>
            <a:ext uri="{FF2B5EF4-FFF2-40B4-BE49-F238E27FC236}">
              <a16:creationId xmlns:a16="http://schemas.microsoft.com/office/drawing/2014/main" id="{B17DE2BF-F221-4C51-9946-773B8EBEE2CD}"/>
            </a:ext>
          </a:extLst>
        </xdr:cNvPr>
        <xdr:cNvSpPr/>
      </xdr:nvSpPr>
      <xdr:spPr>
        <a:xfrm>
          <a:off x="8636000" y="13988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32258</xdr:rowOff>
    </xdr:from>
    <xdr:to>
      <xdr:col>46</xdr:col>
      <xdr:colOff>38100</xdr:colOff>
      <xdr:row>85</xdr:row>
      <xdr:rowOff>133858</xdr:rowOff>
    </xdr:to>
    <xdr:sp macro="" textlink="">
      <xdr:nvSpPr>
        <xdr:cNvPr id="327" name="フローチャート: 判断 326">
          <a:extLst>
            <a:ext uri="{FF2B5EF4-FFF2-40B4-BE49-F238E27FC236}">
              <a16:creationId xmlns:a16="http://schemas.microsoft.com/office/drawing/2014/main" id="{CF2AA80F-0EC8-4F99-8698-1990F4F64107}"/>
            </a:ext>
          </a:extLst>
        </xdr:cNvPr>
        <xdr:cNvSpPr/>
      </xdr:nvSpPr>
      <xdr:spPr>
        <a:xfrm>
          <a:off x="7842250" y="140721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28" name="フローチャート: 判断 327">
          <a:extLst>
            <a:ext uri="{FF2B5EF4-FFF2-40B4-BE49-F238E27FC236}">
              <a16:creationId xmlns:a16="http://schemas.microsoft.com/office/drawing/2014/main" id="{20701EBB-5080-4CA5-9CBC-D0A5841875A3}"/>
            </a:ext>
          </a:extLst>
        </xdr:cNvPr>
        <xdr:cNvSpPr/>
      </xdr:nvSpPr>
      <xdr:spPr>
        <a:xfrm>
          <a:off x="7029450" y="1407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31496</xdr:rowOff>
    </xdr:from>
    <xdr:to>
      <xdr:col>36</xdr:col>
      <xdr:colOff>165100</xdr:colOff>
      <xdr:row>85</xdr:row>
      <xdr:rowOff>133096</xdr:rowOff>
    </xdr:to>
    <xdr:sp macro="" textlink="">
      <xdr:nvSpPr>
        <xdr:cNvPr id="329" name="フローチャート: 判断 328">
          <a:extLst>
            <a:ext uri="{FF2B5EF4-FFF2-40B4-BE49-F238E27FC236}">
              <a16:creationId xmlns:a16="http://schemas.microsoft.com/office/drawing/2014/main" id="{A138ABA7-B76A-4396-ACD3-D46DE2294900}"/>
            </a:ext>
          </a:extLst>
        </xdr:cNvPr>
        <xdr:cNvSpPr/>
      </xdr:nvSpPr>
      <xdr:spPr>
        <a:xfrm>
          <a:off x="6235700" y="1407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98058CBA-EBC3-4263-BB5D-E009B0F27A3F}"/>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AF48CD6D-0741-4B85-9474-92EBE75D0202}"/>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B26670BE-F13F-4C7B-8679-2F03D9BF2846}"/>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64256F7C-E21D-450E-8F26-1DEFA1D2BF24}"/>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3955E39F-DCCB-4170-944F-9B8908303B9E}"/>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82931</xdr:rowOff>
    </xdr:from>
    <xdr:to>
      <xdr:col>46</xdr:col>
      <xdr:colOff>38100</xdr:colOff>
      <xdr:row>85</xdr:row>
      <xdr:rowOff>13081</xdr:rowOff>
    </xdr:to>
    <xdr:sp macro="" textlink="">
      <xdr:nvSpPr>
        <xdr:cNvPr id="335" name="楕円 334">
          <a:extLst>
            <a:ext uri="{FF2B5EF4-FFF2-40B4-BE49-F238E27FC236}">
              <a16:creationId xmlns:a16="http://schemas.microsoft.com/office/drawing/2014/main" id="{E084E374-DC8E-49E1-B087-2B1EC30FB49B}"/>
            </a:ext>
          </a:extLst>
        </xdr:cNvPr>
        <xdr:cNvSpPr/>
      </xdr:nvSpPr>
      <xdr:spPr>
        <a:xfrm>
          <a:off x="7842250" y="139576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84455</xdr:rowOff>
    </xdr:from>
    <xdr:to>
      <xdr:col>41</xdr:col>
      <xdr:colOff>101600</xdr:colOff>
      <xdr:row>85</xdr:row>
      <xdr:rowOff>14605</xdr:rowOff>
    </xdr:to>
    <xdr:sp macro="" textlink="">
      <xdr:nvSpPr>
        <xdr:cNvPr id="336" name="楕円 335">
          <a:extLst>
            <a:ext uri="{FF2B5EF4-FFF2-40B4-BE49-F238E27FC236}">
              <a16:creationId xmlns:a16="http://schemas.microsoft.com/office/drawing/2014/main" id="{69255FE3-F4FB-494E-92DD-FE508B014E9B}"/>
            </a:ext>
          </a:extLst>
        </xdr:cNvPr>
        <xdr:cNvSpPr/>
      </xdr:nvSpPr>
      <xdr:spPr>
        <a:xfrm>
          <a:off x="7029450" y="139592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133731</xdr:rowOff>
    </xdr:from>
    <xdr:to>
      <xdr:col>45</xdr:col>
      <xdr:colOff>177800</xdr:colOff>
      <xdr:row>84</xdr:row>
      <xdr:rowOff>135255</xdr:rowOff>
    </xdr:to>
    <xdr:cxnSp macro="">
      <xdr:nvCxnSpPr>
        <xdr:cNvPr id="337" name="直線コネクタ 336">
          <a:extLst>
            <a:ext uri="{FF2B5EF4-FFF2-40B4-BE49-F238E27FC236}">
              <a16:creationId xmlns:a16="http://schemas.microsoft.com/office/drawing/2014/main" id="{94FB0EA6-BD17-4D59-B49F-4264466633C7}"/>
            </a:ext>
          </a:extLst>
        </xdr:cNvPr>
        <xdr:cNvCxnSpPr/>
      </xdr:nvCxnSpPr>
      <xdr:spPr>
        <a:xfrm flipV="1">
          <a:off x="7080250" y="14008481"/>
          <a:ext cx="8064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86361</xdr:rowOff>
    </xdr:from>
    <xdr:to>
      <xdr:col>36</xdr:col>
      <xdr:colOff>165100</xdr:colOff>
      <xdr:row>85</xdr:row>
      <xdr:rowOff>16511</xdr:rowOff>
    </xdr:to>
    <xdr:sp macro="" textlink="">
      <xdr:nvSpPr>
        <xdr:cNvPr id="338" name="楕円 337">
          <a:extLst>
            <a:ext uri="{FF2B5EF4-FFF2-40B4-BE49-F238E27FC236}">
              <a16:creationId xmlns:a16="http://schemas.microsoft.com/office/drawing/2014/main" id="{AEAF60AF-F84D-4877-85E9-DC5AB74B05C2}"/>
            </a:ext>
          </a:extLst>
        </xdr:cNvPr>
        <xdr:cNvSpPr/>
      </xdr:nvSpPr>
      <xdr:spPr>
        <a:xfrm>
          <a:off x="6235700" y="13961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135255</xdr:rowOff>
    </xdr:from>
    <xdr:to>
      <xdr:col>41</xdr:col>
      <xdr:colOff>50800</xdr:colOff>
      <xdr:row>84</xdr:row>
      <xdr:rowOff>137161</xdr:rowOff>
    </xdr:to>
    <xdr:cxnSp macro="">
      <xdr:nvCxnSpPr>
        <xdr:cNvPr id="339" name="直線コネクタ 338">
          <a:extLst>
            <a:ext uri="{FF2B5EF4-FFF2-40B4-BE49-F238E27FC236}">
              <a16:creationId xmlns:a16="http://schemas.microsoft.com/office/drawing/2014/main" id="{29038316-AE49-4AB0-A17E-F84114ED6DFE}"/>
            </a:ext>
          </a:extLst>
        </xdr:cNvPr>
        <xdr:cNvCxnSpPr/>
      </xdr:nvCxnSpPr>
      <xdr:spPr>
        <a:xfrm flipV="1">
          <a:off x="6286500" y="14010005"/>
          <a:ext cx="7937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40" name="n_1aveValue【公営住宅】&#10;一人当たり面積">
          <a:extLst>
            <a:ext uri="{FF2B5EF4-FFF2-40B4-BE49-F238E27FC236}">
              <a16:creationId xmlns:a16="http://schemas.microsoft.com/office/drawing/2014/main" id="{72CD07B4-45EE-420E-ABB0-CBBE0DE3E43E}"/>
            </a:ext>
          </a:extLst>
        </xdr:cNvPr>
        <xdr:cNvSpPr txBox="1"/>
      </xdr:nvSpPr>
      <xdr:spPr>
        <a:xfrm>
          <a:off x="8458277" y="1377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124985</xdr:rowOff>
    </xdr:from>
    <xdr:ext cx="469744" cy="259045"/>
    <xdr:sp macro="" textlink="">
      <xdr:nvSpPr>
        <xdr:cNvPr id="341" name="n_2aveValue【公営住宅】&#10;一人当たり面積">
          <a:extLst>
            <a:ext uri="{FF2B5EF4-FFF2-40B4-BE49-F238E27FC236}">
              <a16:creationId xmlns:a16="http://schemas.microsoft.com/office/drawing/2014/main" id="{D9AE22B0-7BEE-4EF7-9F43-0A4E7A83C248}"/>
            </a:ext>
          </a:extLst>
        </xdr:cNvPr>
        <xdr:cNvSpPr txBox="1"/>
      </xdr:nvSpPr>
      <xdr:spPr>
        <a:xfrm>
          <a:off x="7677227" y="141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126889</xdr:rowOff>
    </xdr:from>
    <xdr:ext cx="469744" cy="259045"/>
    <xdr:sp macro="" textlink="">
      <xdr:nvSpPr>
        <xdr:cNvPr id="342" name="n_3aveValue【公営住宅】&#10;一人当たり面積">
          <a:extLst>
            <a:ext uri="{FF2B5EF4-FFF2-40B4-BE49-F238E27FC236}">
              <a16:creationId xmlns:a16="http://schemas.microsoft.com/office/drawing/2014/main" id="{7112E173-6BA9-422A-8AFD-57F25B67A772}"/>
            </a:ext>
          </a:extLst>
        </xdr:cNvPr>
        <xdr:cNvSpPr txBox="1"/>
      </xdr:nvSpPr>
      <xdr:spPr>
        <a:xfrm>
          <a:off x="6864427" y="1416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124223</xdr:rowOff>
    </xdr:from>
    <xdr:ext cx="469744" cy="259045"/>
    <xdr:sp macro="" textlink="">
      <xdr:nvSpPr>
        <xdr:cNvPr id="343" name="n_4aveValue【公営住宅】&#10;一人当たり面積">
          <a:extLst>
            <a:ext uri="{FF2B5EF4-FFF2-40B4-BE49-F238E27FC236}">
              <a16:creationId xmlns:a16="http://schemas.microsoft.com/office/drawing/2014/main" id="{8D70D6F8-EAB2-42A8-9BD1-3E4E400E8862}"/>
            </a:ext>
          </a:extLst>
        </xdr:cNvPr>
        <xdr:cNvSpPr txBox="1"/>
      </xdr:nvSpPr>
      <xdr:spPr>
        <a:xfrm>
          <a:off x="6070677" y="1416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29608</xdr:rowOff>
    </xdr:from>
    <xdr:ext cx="469744" cy="259045"/>
    <xdr:sp macro="" textlink="">
      <xdr:nvSpPr>
        <xdr:cNvPr id="344" name="n_2mainValue【公営住宅】&#10;一人当たり面積">
          <a:extLst>
            <a:ext uri="{FF2B5EF4-FFF2-40B4-BE49-F238E27FC236}">
              <a16:creationId xmlns:a16="http://schemas.microsoft.com/office/drawing/2014/main" id="{86EBDE51-1BBA-4284-86FD-04BF8763A490}"/>
            </a:ext>
          </a:extLst>
        </xdr:cNvPr>
        <xdr:cNvSpPr txBox="1"/>
      </xdr:nvSpPr>
      <xdr:spPr>
        <a:xfrm>
          <a:off x="7677227" y="1373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31132</xdr:rowOff>
    </xdr:from>
    <xdr:ext cx="469744" cy="259045"/>
    <xdr:sp macro="" textlink="">
      <xdr:nvSpPr>
        <xdr:cNvPr id="345" name="n_3mainValue【公営住宅】&#10;一人当たり面積">
          <a:extLst>
            <a:ext uri="{FF2B5EF4-FFF2-40B4-BE49-F238E27FC236}">
              <a16:creationId xmlns:a16="http://schemas.microsoft.com/office/drawing/2014/main" id="{10CEC122-1324-402C-8D93-3CC317719D68}"/>
            </a:ext>
          </a:extLst>
        </xdr:cNvPr>
        <xdr:cNvSpPr txBox="1"/>
      </xdr:nvSpPr>
      <xdr:spPr>
        <a:xfrm>
          <a:off x="6864427" y="1374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33038</xdr:rowOff>
    </xdr:from>
    <xdr:ext cx="469744" cy="259045"/>
    <xdr:sp macro="" textlink="">
      <xdr:nvSpPr>
        <xdr:cNvPr id="346" name="n_4mainValue【公営住宅】&#10;一人当たり面積">
          <a:extLst>
            <a:ext uri="{FF2B5EF4-FFF2-40B4-BE49-F238E27FC236}">
              <a16:creationId xmlns:a16="http://schemas.microsoft.com/office/drawing/2014/main" id="{E39897DE-576F-44A6-B1B5-D0600B54428D}"/>
            </a:ext>
          </a:extLst>
        </xdr:cNvPr>
        <xdr:cNvSpPr txBox="1"/>
      </xdr:nvSpPr>
      <xdr:spPr>
        <a:xfrm>
          <a:off x="6070677" y="1374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FEFDFA4B-FDDD-4892-AF78-9A0C08B0C6A4}"/>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AFA25B6D-42BD-4EB9-889B-CD338C3F0A47}"/>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D68A8A10-095F-4651-93F9-61654036E353}"/>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BF944B05-9B4E-48DC-B804-360DDC71A0F9}"/>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CCAE7ACB-1C71-467B-B924-D290CD21EF17}"/>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F03AA708-6585-4289-9328-DD3D69C9B384}"/>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8C9FCA7D-639E-4952-B1AD-BC0921B5B2FB}"/>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E9406B70-6455-46AB-A60E-C8B929BC9093}"/>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CD33245C-D4B2-4F06-B427-C66E2A1F3201}"/>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5476A509-AAD7-4189-AFA3-6F05BC7515B3}"/>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0E6C0BEA-FBDB-4235-A6FA-9DB2D213754D}"/>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C8081F6F-99D6-4E92-A4D2-82F08D7DBA26}"/>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B23566FC-E09D-42DA-8E4A-E52E9F26D299}"/>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6028ED93-EC56-4F5C-9C81-B049515901C8}"/>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8D44410B-3F6A-4599-B8F5-3AE2C107FF6B}"/>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D6D67C09-22FC-45E6-A81F-8EF51433C09F}"/>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4D98261F-DDA5-4772-8AF1-CFE1475AB57A}"/>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AA873F69-452D-418E-9193-C00418858D9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068075D3-98FA-49DF-B88E-6DD71165C81E}"/>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0E895AFE-8C32-458D-B046-B02284DE5AC8}"/>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4E76003B-16B3-40DE-B1B3-BE5A7327A2C4}"/>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9D8BC37A-0D65-4855-A427-836D5DE3EE7E}"/>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1CFEF672-5844-4D62-A0A1-F7855F62976C}"/>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3F726AF3-6ACA-4D37-B0D7-1B26E5D18E67}"/>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D9BAA860-7F35-42D8-8A42-665B71662112}"/>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B780F8B8-BC18-4007-B5F7-F904FAD47098}"/>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3" name="テキスト ボックス 372">
          <a:extLst>
            <a:ext uri="{FF2B5EF4-FFF2-40B4-BE49-F238E27FC236}">
              <a16:creationId xmlns:a16="http://schemas.microsoft.com/office/drawing/2014/main" id="{B4CCC34B-B4F8-4F33-80B5-F31AAEC96405}"/>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a:extLst>
            <a:ext uri="{FF2B5EF4-FFF2-40B4-BE49-F238E27FC236}">
              <a16:creationId xmlns:a16="http://schemas.microsoft.com/office/drawing/2014/main" id="{0299B6FA-1C98-419F-AE43-AD14FFD4CE7A}"/>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5" name="テキスト ボックス 374">
          <a:extLst>
            <a:ext uri="{FF2B5EF4-FFF2-40B4-BE49-F238E27FC236}">
              <a16:creationId xmlns:a16="http://schemas.microsoft.com/office/drawing/2014/main" id="{A2ABB60A-1649-43C3-9EF4-0B81A2F9F82D}"/>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a:extLst>
            <a:ext uri="{FF2B5EF4-FFF2-40B4-BE49-F238E27FC236}">
              <a16:creationId xmlns:a16="http://schemas.microsoft.com/office/drawing/2014/main" id="{6F12E532-0ED4-477B-A0E2-8016C33FCFF4}"/>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a:extLst>
            <a:ext uri="{FF2B5EF4-FFF2-40B4-BE49-F238E27FC236}">
              <a16:creationId xmlns:a16="http://schemas.microsoft.com/office/drawing/2014/main" id="{93ADA79F-3F22-472A-A057-F4FFE1A79263}"/>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a:extLst>
            <a:ext uri="{FF2B5EF4-FFF2-40B4-BE49-F238E27FC236}">
              <a16:creationId xmlns:a16="http://schemas.microsoft.com/office/drawing/2014/main" id="{0341FEF7-53D0-41F2-83DE-1FEAFE9BDBC1}"/>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a:extLst>
            <a:ext uri="{FF2B5EF4-FFF2-40B4-BE49-F238E27FC236}">
              <a16:creationId xmlns:a16="http://schemas.microsoft.com/office/drawing/2014/main" id="{631381DC-18C1-4589-9725-55D5BA986231}"/>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a:extLst>
            <a:ext uri="{FF2B5EF4-FFF2-40B4-BE49-F238E27FC236}">
              <a16:creationId xmlns:a16="http://schemas.microsoft.com/office/drawing/2014/main" id="{A1A261B1-2518-429E-8C1E-0CF931EE22D7}"/>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a:extLst>
            <a:ext uri="{FF2B5EF4-FFF2-40B4-BE49-F238E27FC236}">
              <a16:creationId xmlns:a16="http://schemas.microsoft.com/office/drawing/2014/main" id="{02B8A6C6-70A5-49D9-82AF-1033D7754A11}"/>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a:extLst>
            <a:ext uri="{FF2B5EF4-FFF2-40B4-BE49-F238E27FC236}">
              <a16:creationId xmlns:a16="http://schemas.microsoft.com/office/drawing/2014/main" id="{06AF1508-8D55-4A6B-BC92-5F26E22C5955}"/>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3" name="テキスト ボックス 382">
          <a:extLst>
            <a:ext uri="{FF2B5EF4-FFF2-40B4-BE49-F238E27FC236}">
              <a16:creationId xmlns:a16="http://schemas.microsoft.com/office/drawing/2014/main" id="{C512EACD-31BB-4CB0-B68B-5745F45B268A}"/>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E99DEEFE-8BDD-48E8-8555-793700D506B2}"/>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5" name="テキスト ボックス 384">
          <a:extLst>
            <a:ext uri="{FF2B5EF4-FFF2-40B4-BE49-F238E27FC236}">
              <a16:creationId xmlns:a16="http://schemas.microsoft.com/office/drawing/2014/main" id="{7D96489F-A04E-4C1A-82DA-874FDBA9F834}"/>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37D6CB7E-49F1-4D07-A903-1884A33DDF7F}"/>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387" name="直線コネクタ 386">
          <a:extLst>
            <a:ext uri="{FF2B5EF4-FFF2-40B4-BE49-F238E27FC236}">
              <a16:creationId xmlns:a16="http://schemas.microsoft.com/office/drawing/2014/main" id="{A84497D0-46E3-42E9-A098-06B8B703C7E2}"/>
            </a:ext>
          </a:extLst>
        </xdr:cNvPr>
        <xdr:cNvCxnSpPr/>
      </xdr:nvCxnSpPr>
      <xdr:spPr>
        <a:xfrm flipV="1">
          <a:off x="14699614" y="54927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8" name="【認定こども園・幼稚園・保育所】&#10;有形固定資産減価償却率最小値テキスト">
          <a:extLst>
            <a:ext uri="{FF2B5EF4-FFF2-40B4-BE49-F238E27FC236}">
              <a16:creationId xmlns:a16="http://schemas.microsoft.com/office/drawing/2014/main" id="{ABF0FEC2-0DC3-44D1-9072-199F414E4960}"/>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9" name="直線コネクタ 388">
          <a:extLst>
            <a:ext uri="{FF2B5EF4-FFF2-40B4-BE49-F238E27FC236}">
              <a16:creationId xmlns:a16="http://schemas.microsoft.com/office/drawing/2014/main" id="{B21BF252-5430-49F4-8FBD-B849F44A1D88}"/>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390" name="【認定こども園・幼稚園・保育所】&#10;有形固定資産減価償却率最大値テキスト">
          <a:extLst>
            <a:ext uri="{FF2B5EF4-FFF2-40B4-BE49-F238E27FC236}">
              <a16:creationId xmlns:a16="http://schemas.microsoft.com/office/drawing/2014/main" id="{E7185EFE-82A2-4FF0-903D-73288938A1CB}"/>
            </a:ext>
          </a:extLst>
        </xdr:cNvPr>
        <xdr:cNvSpPr txBox="1"/>
      </xdr:nvSpPr>
      <xdr:spPr>
        <a:xfrm>
          <a:off x="14738350" y="52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391" name="直線コネクタ 390">
          <a:extLst>
            <a:ext uri="{FF2B5EF4-FFF2-40B4-BE49-F238E27FC236}">
              <a16:creationId xmlns:a16="http://schemas.microsoft.com/office/drawing/2014/main" id="{F4329F17-8EBF-4BC3-8C9E-0BE39BEDC61C}"/>
            </a:ext>
          </a:extLst>
        </xdr:cNvPr>
        <xdr:cNvCxnSpPr/>
      </xdr:nvCxnSpPr>
      <xdr:spPr>
        <a:xfrm>
          <a:off x="14611350" y="549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C3868C3F-0E9D-4ADF-8BD2-54776F713DF6}"/>
            </a:ext>
          </a:extLst>
        </xdr:cNvPr>
        <xdr:cNvSpPr txBox="1"/>
      </xdr:nvSpPr>
      <xdr:spPr>
        <a:xfrm>
          <a:off x="14738350" y="604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393" name="フローチャート: 判断 392">
          <a:extLst>
            <a:ext uri="{FF2B5EF4-FFF2-40B4-BE49-F238E27FC236}">
              <a16:creationId xmlns:a16="http://schemas.microsoft.com/office/drawing/2014/main" id="{73E8FDF9-5823-4A35-B571-5B54B4604E05}"/>
            </a:ext>
          </a:extLst>
        </xdr:cNvPr>
        <xdr:cNvSpPr/>
      </xdr:nvSpPr>
      <xdr:spPr>
        <a:xfrm>
          <a:off x="14649450" y="60667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394" name="フローチャート: 判断 393">
          <a:extLst>
            <a:ext uri="{FF2B5EF4-FFF2-40B4-BE49-F238E27FC236}">
              <a16:creationId xmlns:a16="http://schemas.microsoft.com/office/drawing/2014/main" id="{B0523B4B-0D5A-453A-9DB5-C068B2319E72}"/>
            </a:ext>
          </a:extLst>
        </xdr:cNvPr>
        <xdr:cNvSpPr/>
      </xdr:nvSpPr>
      <xdr:spPr>
        <a:xfrm>
          <a:off x="13887450" y="6055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395" name="フローチャート: 判断 394">
          <a:extLst>
            <a:ext uri="{FF2B5EF4-FFF2-40B4-BE49-F238E27FC236}">
              <a16:creationId xmlns:a16="http://schemas.microsoft.com/office/drawing/2014/main" id="{542BB15C-96DB-495B-8B38-ECC70B3202F3}"/>
            </a:ext>
          </a:extLst>
        </xdr:cNvPr>
        <xdr:cNvSpPr/>
      </xdr:nvSpPr>
      <xdr:spPr>
        <a:xfrm>
          <a:off x="13093700" y="6207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96" name="フローチャート: 判断 395">
          <a:extLst>
            <a:ext uri="{FF2B5EF4-FFF2-40B4-BE49-F238E27FC236}">
              <a16:creationId xmlns:a16="http://schemas.microsoft.com/office/drawing/2014/main" id="{C7259672-0CCC-4E3B-A334-60959C4D9204}"/>
            </a:ext>
          </a:extLst>
        </xdr:cNvPr>
        <xdr:cNvSpPr/>
      </xdr:nvSpPr>
      <xdr:spPr>
        <a:xfrm>
          <a:off x="12299950" y="6229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97" name="フローチャート: 判断 396">
          <a:extLst>
            <a:ext uri="{FF2B5EF4-FFF2-40B4-BE49-F238E27FC236}">
              <a16:creationId xmlns:a16="http://schemas.microsoft.com/office/drawing/2014/main" id="{329EBC7E-6206-460D-91FE-5376FDCC2E8F}"/>
            </a:ext>
          </a:extLst>
        </xdr:cNvPr>
        <xdr:cNvSpPr/>
      </xdr:nvSpPr>
      <xdr:spPr>
        <a:xfrm>
          <a:off x="11487150" y="6203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C012F44C-F2C0-45C5-BFF8-3801AB39CDC2}"/>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8915F1F8-63AE-427B-8D43-074C6071E33F}"/>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94BA6E7E-AE54-44FA-A94E-A899218DC1AC}"/>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5E99E9F6-A8AE-4F6F-9DD5-329C7268B55A}"/>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D4344152-7F2D-48B6-A822-CA0ECA2EEC0F}"/>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67310</xdr:rowOff>
    </xdr:from>
    <xdr:to>
      <xdr:col>76</xdr:col>
      <xdr:colOff>165100</xdr:colOff>
      <xdr:row>40</xdr:row>
      <xdr:rowOff>168910</xdr:rowOff>
    </xdr:to>
    <xdr:sp macro="" textlink="">
      <xdr:nvSpPr>
        <xdr:cNvPr id="403" name="楕円 402">
          <a:extLst>
            <a:ext uri="{FF2B5EF4-FFF2-40B4-BE49-F238E27FC236}">
              <a16:creationId xmlns:a16="http://schemas.microsoft.com/office/drawing/2014/main" id="{60A869B9-28F3-46E2-A937-795EB59FC0E2}"/>
            </a:ext>
          </a:extLst>
        </xdr:cNvPr>
        <xdr:cNvSpPr/>
      </xdr:nvSpPr>
      <xdr:spPr>
        <a:xfrm>
          <a:off x="13093700" y="6677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67310</xdr:rowOff>
    </xdr:from>
    <xdr:to>
      <xdr:col>72</xdr:col>
      <xdr:colOff>38100</xdr:colOff>
      <xdr:row>40</xdr:row>
      <xdr:rowOff>168910</xdr:rowOff>
    </xdr:to>
    <xdr:sp macro="" textlink="">
      <xdr:nvSpPr>
        <xdr:cNvPr id="404" name="楕円 403">
          <a:extLst>
            <a:ext uri="{FF2B5EF4-FFF2-40B4-BE49-F238E27FC236}">
              <a16:creationId xmlns:a16="http://schemas.microsoft.com/office/drawing/2014/main" id="{D0E81CDE-B855-4AD0-90DA-342E9974AC55}"/>
            </a:ext>
          </a:extLst>
        </xdr:cNvPr>
        <xdr:cNvSpPr/>
      </xdr:nvSpPr>
      <xdr:spPr>
        <a:xfrm>
          <a:off x="12299950" y="6677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118110</xdr:rowOff>
    </xdr:from>
    <xdr:to>
      <xdr:col>76</xdr:col>
      <xdr:colOff>114300</xdr:colOff>
      <xdr:row>40</xdr:row>
      <xdr:rowOff>118110</xdr:rowOff>
    </xdr:to>
    <xdr:cxnSp macro="">
      <xdr:nvCxnSpPr>
        <xdr:cNvPr id="405" name="直線コネクタ 404">
          <a:extLst>
            <a:ext uri="{FF2B5EF4-FFF2-40B4-BE49-F238E27FC236}">
              <a16:creationId xmlns:a16="http://schemas.microsoft.com/office/drawing/2014/main" id="{60535FFE-18D1-4F09-B86B-337583C8EC55}"/>
            </a:ext>
          </a:extLst>
        </xdr:cNvPr>
        <xdr:cNvCxnSpPr/>
      </xdr:nvCxnSpPr>
      <xdr:spPr>
        <a:xfrm>
          <a:off x="12344400" y="67284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80645</xdr:rowOff>
    </xdr:from>
    <xdr:to>
      <xdr:col>67</xdr:col>
      <xdr:colOff>101600</xdr:colOff>
      <xdr:row>41</xdr:row>
      <xdr:rowOff>10795</xdr:rowOff>
    </xdr:to>
    <xdr:sp macro="" textlink="">
      <xdr:nvSpPr>
        <xdr:cNvPr id="406" name="楕円 405">
          <a:extLst>
            <a:ext uri="{FF2B5EF4-FFF2-40B4-BE49-F238E27FC236}">
              <a16:creationId xmlns:a16="http://schemas.microsoft.com/office/drawing/2014/main" id="{ABDC884C-0836-4237-A5FC-DFC3D9FC4B3F}"/>
            </a:ext>
          </a:extLst>
        </xdr:cNvPr>
        <xdr:cNvSpPr/>
      </xdr:nvSpPr>
      <xdr:spPr>
        <a:xfrm>
          <a:off x="11487150" y="6690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118110</xdr:rowOff>
    </xdr:from>
    <xdr:to>
      <xdr:col>71</xdr:col>
      <xdr:colOff>177800</xdr:colOff>
      <xdr:row>40</xdr:row>
      <xdr:rowOff>131445</xdr:rowOff>
    </xdr:to>
    <xdr:cxnSp macro="">
      <xdr:nvCxnSpPr>
        <xdr:cNvPr id="407" name="直線コネクタ 406">
          <a:extLst>
            <a:ext uri="{FF2B5EF4-FFF2-40B4-BE49-F238E27FC236}">
              <a16:creationId xmlns:a16="http://schemas.microsoft.com/office/drawing/2014/main" id="{D57CBEB7-30C3-4C57-A326-D178BBB478C0}"/>
            </a:ext>
          </a:extLst>
        </xdr:cNvPr>
        <xdr:cNvCxnSpPr/>
      </xdr:nvCxnSpPr>
      <xdr:spPr>
        <a:xfrm flipV="1">
          <a:off x="11537950" y="6728460"/>
          <a:ext cx="8064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08" name="n_1aveValue【認定こども園・幼稚園・保育所】&#10;有形固定資産減価償却率">
          <a:extLst>
            <a:ext uri="{FF2B5EF4-FFF2-40B4-BE49-F238E27FC236}">
              <a16:creationId xmlns:a16="http://schemas.microsoft.com/office/drawing/2014/main" id="{8638CE15-59B2-479D-8753-9409C5516093}"/>
            </a:ext>
          </a:extLst>
        </xdr:cNvPr>
        <xdr:cNvSpPr txBox="1"/>
      </xdr:nvSpPr>
      <xdr:spPr>
        <a:xfrm>
          <a:off x="1374204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09" name="n_2aveValue【認定こども園・幼稚園・保育所】&#10;有形固定資産減価償却率">
          <a:extLst>
            <a:ext uri="{FF2B5EF4-FFF2-40B4-BE49-F238E27FC236}">
              <a16:creationId xmlns:a16="http://schemas.microsoft.com/office/drawing/2014/main" id="{75C94A6C-6DD0-4EB4-BC05-4E2A9CCBA0BA}"/>
            </a:ext>
          </a:extLst>
        </xdr:cNvPr>
        <xdr:cNvSpPr txBox="1"/>
      </xdr:nvSpPr>
      <xdr:spPr>
        <a:xfrm>
          <a:off x="12960994" y="598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10" name="n_3aveValue【認定こども園・幼稚園・保育所】&#10;有形固定資産減価償却率">
          <a:extLst>
            <a:ext uri="{FF2B5EF4-FFF2-40B4-BE49-F238E27FC236}">
              <a16:creationId xmlns:a16="http://schemas.microsoft.com/office/drawing/2014/main" id="{74C2FCBF-C5B4-4110-A5DD-02EC0E70513E}"/>
            </a:ext>
          </a:extLst>
        </xdr:cNvPr>
        <xdr:cNvSpPr txBox="1"/>
      </xdr:nvSpPr>
      <xdr:spPr>
        <a:xfrm>
          <a:off x="12167244" y="601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11" name="n_4aveValue【認定こども園・幼稚園・保育所】&#10;有形固定資産減価償却率">
          <a:extLst>
            <a:ext uri="{FF2B5EF4-FFF2-40B4-BE49-F238E27FC236}">
              <a16:creationId xmlns:a16="http://schemas.microsoft.com/office/drawing/2014/main" id="{03D81760-1F13-4D48-9F46-31F5098D3FA7}"/>
            </a:ext>
          </a:extLst>
        </xdr:cNvPr>
        <xdr:cNvSpPr txBox="1"/>
      </xdr:nvSpPr>
      <xdr:spPr>
        <a:xfrm>
          <a:off x="11354444" y="598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160037</xdr:rowOff>
    </xdr:from>
    <xdr:ext cx="405111" cy="259045"/>
    <xdr:sp macro="" textlink="">
      <xdr:nvSpPr>
        <xdr:cNvPr id="412" name="n_2mainValue【認定こども園・幼稚園・保育所】&#10;有形固定資産減価償却率">
          <a:extLst>
            <a:ext uri="{FF2B5EF4-FFF2-40B4-BE49-F238E27FC236}">
              <a16:creationId xmlns:a16="http://schemas.microsoft.com/office/drawing/2014/main" id="{2B0BEC8C-DBD8-42F9-98C5-C7D302F4AB8D}"/>
            </a:ext>
          </a:extLst>
        </xdr:cNvPr>
        <xdr:cNvSpPr txBox="1"/>
      </xdr:nvSpPr>
      <xdr:spPr>
        <a:xfrm>
          <a:off x="1296099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160037</xdr:rowOff>
    </xdr:from>
    <xdr:ext cx="405111" cy="259045"/>
    <xdr:sp macro="" textlink="">
      <xdr:nvSpPr>
        <xdr:cNvPr id="413" name="n_3mainValue【認定こども園・幼稚園・保育所】&#10;有形固定資産減価償却率">
          <a:extLst>
            <a:ext uri="{FF2B5EF4-FFF2-40B4-BE49-F238E27FC236}">
              <a16:creationId xmlns:a16="http://schemas.microsoft.com/office/drawing/2014/main" id="{FF57D0EC-7110-43D9-85A2-383DC7CC3C19}"/>
            </a:ext>
          </a:extLst>
        </xdr:cNvPr>
        <xdr:cNvSpPr txBox="1"/>
      </xdr:nvSpPr>
      <xdr:spPr>
        <a:xfrm>
          <a:off x="121672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1922</xdr:rowOff>
    </xdr:from>
    <xdr:ext cx="405111" cy="259045"/>
    <xdr:sp macro="" textlink="">
      <xdr:nvSpPr>
        <xdr:cNvPr id="414" name="n_4mainValue【認定こども園・幼稚園・保育所】&#10;有形固定資産減価償却率">
          <a:extLst>
            <a:ext uri="{FF2B5EF4-FFF2-40B4-BE49-F238E27FC236}">
              <a16:creationId xmlns:a16="http://schemas.microsoft.com/office/drawing/2014/main" id="{D250DC2C-0E2A-4584-84B0-56C565C5572C}"/>
            </a:ext>
          </a:extLst>
        </xdr:cNvPr>
        <xdr:cNvSpPr txBox="1"/>
      </xdr:nvSpPr>
      <xdr:spPr>
        <a:xfrm>
          <a:off x="11354444" y="677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3D4F5755-B82C-4A1E-979E-32DB53B74A6E}"/>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73DD3218-E764-4C7F-8EEA-36BEE2ED8636}"/>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3A3857A5-825C-4F13-87A3-A33D2F4A8EA2}"/>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24C386B4-5C6B-4FAC-99E8-CFF3E520E939}"/>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F7B01CE2-3A74-4BF7-8F4B-E79D93DC9FB2}"/>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4F0C7DEA-E3F4-4348-94FB-7AEE3B0D3C23}"/>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0E9AD21D-3B6A-4CC5-87C6-7859B3C8F5C5}"/>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C6F44B92-2E54-4731-A15A-B2530B583A1C}"/>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id="{B29E49EB-4AEF-46F1-BC04-59379835E54B}"/>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id="{40029338-7927-4B9A-91C5-19A503B63C65}"/>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a:extLst>
            <a:ext uri="{FF2B5EF4-FFF2-40B4-BE49-F238E27FC236}">
              <a16:creationId xmlns:a16="http://schemas.microsoft.com/office/drawing/2014/main" id="{F1FA43E4-12A2-4E0E-9E0B-784F547B8F0F}"/>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a:extLst>
            <a:ext uri="{FF2B5EF4-FFF2-40B4-BE49-F238E27FC236}">
              <a16:creationId xmlns:a16="http://schemas.microsoft.com/office/drawing/2014/main" id="{F2971A31-C10B-4F1F-B023-579DAD70BAB5}"/>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a:extLst>
            <a:ext uri="{FF2B5EF4-FFF2-40B4-BE49-F238E27FC236}">
              <a16:creationId xmlns:a16="http://schemas.microsoft.com/office/drawing/2014/main" id="{C385CAE2-F7A7-459C-8DB0-653700538BCA}"/>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a:extLst>
            <a:ext uri="{FF2B5EF4-FFF2-40B4-BE49-F238E27FC236}">
              <a16:creationId xmlns:a16="http://schemas.microsoft.com/office/drawing/2014/main" id="{44B94262-AB61-4A09-86A0-A7C15873F441}"/>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a:extLst>
            <a:ext uri="{FF2B5EF4-FFF2-40B4-BE49-F238E27FC236}">
              <a16:creationId xmlns:a16="http://schemas.microsoft.com/office/drawing/2014/main" id="{3776A670-971F-4EA0-B5C4-137C7648467E}"/>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a:extLst>
            <a:ext uri="{FF2B5EF4-FFF2-40B4-BE49-F238E27FC236}">
              <a16:creationId xmlns:a16="http://schemas.microsoft.com/office/drawing/2014/main" id="{465539C1-FAD2-400B-8111-D2DF86032703}"/>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a:extLst>
            <a:ext uri="{FF2B5EF4-FFF2-40B4-BE49-F238E27FC236}">
              <a16:creationId xmlns:a16="http://schemas.microsoft.com/office/drawing/2014/main" id="{D9DA9991-AC14-4346-B0F6-31DF48B06E2B}"/>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a:extLst>
            <a:ext uri="{FF2B5EF4-FFF2-40B4-BE49-F238E27FC236}">
              <a16:creationId xmlns:a16="http://schemas.microsoft.com/office/drawing/2014/main" id="{D36C8E10-CAE4-4CEB-A37D-9D3FE3EEB8B3}"/>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a:extLst>
            <a:ext uri="{FF2B5EF4-FFF2-40B4-BE49-F238E27FC236}">
              <a16:creationId xmlns:a16="http://schemas.microsoft.com/office/drawing/2014/main" id="{307A31F7-409B-47D9-9309-8ECE6DAF4211}"/>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a:extLst>
            <a:ext uri="{FF2B5EF4-FFF2-40B4-BE49-F238E27FC236}">
              <a16:creationId xmlns:a16="http://schemas.microsoft.com/office/drawing/2014/main" id="{643E4099-038B-404B-BA17-1699C3DE87E5}"/>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a16="http://schemas.microsoft.com/office/drawing/2014/main" id="{810F412F-4692-4B75-A4D9-B53AE04AC2E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id="{C433174B-8F97-48E6-A7D5-59C78042D1F2}"/>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a:extLst>
            <a:ext uri="{FF2B5EF4-FFF2-40B4-BE49-F238E27FC236}">
              <a16:creationId xmlns:a16="http://schemas.microsoft.com/office/drawing/2014/main" id="{16F8FBE1-B169-4081-99E1-6D332ADCAF72}"/>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38" name="直線コネクタ 437">
          <a:extLst>
            <a:ext uri="{FF2B5EF4-FFF2-40B4-BE49-F238E27FC236}">
              <a16:creationId xmlns:a16="http://schemas.microsoft.com/office/drawing/2014/main" id="{6D5579EE-D68C-47BF-A907-2DB6DA27E129}"/>
            </a:ext>
          </a:extLst>
        </xdr:cNvPr>
        <xdr:cNvCxnSpPr/>
      </xdr:nvCxnSpPr>
      <xdr:spPr>
        <a:xfrm flipV="1">
          <a:off x="19951064" y="5764530"/>
          <a:ext cx="0" cy="119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39" name="【認定こども園・幼稚園・保育所】&#10;一人当たり面積最小値テキスト">
          <a:extLst>
            <a:ext uri="{FF2B5EF4-FFF2-40B4-BE49-F238E27FC236}">
              <a16:creationId xmlns:a16="http://schemas.microsoft.com/office/drawing/2014/main" id="{3698AD91-91E7-45CB-AD3A-BC4F2A39C4C4}"/>
            </a:ext>
          </a:extLst>
        </xdr:cNvPr>
        <xdr:cNvSpPr txBox="1"/>
      </xdr:nvSpPr>
      <xdr:spPr>
        <a:xfrm>
          <a:off x="19989800" y="695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40" name="直線コネクタ 439">
          <a:extLst>
            <a:ext uri="{FF2B5EF4-FFF2-40B4-BE49-F238E27FC236}">
              <a16:creationId xmlns:a16="http://schemas.microsoft.com/office/drawing/2014/main" id="{70B77742-FA0F-4564-A205-31533F199267}"/>
            </a:ext>
          </a:extLst>
        </xdr:cNvPr>
        <xdr:cNvCxnSpPr/>
      </xdr:nvCxnSpPr>
      <xdr:spPr>
        <a:xfrm>
          <a:off x="19881850" y="69557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41" name="【認定こども園・幼稚園・保育所】&#10;一人当たり面積最大値テキスト">
          <a:extLst>
            <a:ext uri="{FF2B5EF4-FFF2-40B4-BE49-F238E27FC236}">
              <a16:creationId xmlns:a16="http://schemas.microsoft.com/office/drawing/2014/main" id="{E3D10843-B169-4644-9544-8717D4079BC4}"/>
            </a:ext>
          </a:extLst>
        </xdr:cNvPr>
        <xdr:cNvSpPr txBox="1"/>
      </xdr:nvSpPr>
      <xdr:spPr>
        <a:xfrm>
          <a:off x="19989800" y="55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42" name="直線コネクタ 441">
          <a:extLst>
            <a:ext uri="{FF2B5EF4-FFF2-40B4-BE49-F238E27FC236}">
              <a16:creationId xmlns:a16="http://schemas.microsoft.com/office/drawing/2014/main" id="{4610A621-6C33-4663-9D68-A1417CC807E5}"/>
            </a:ext>
          </a:extLst>
        </xdr:cNvPr>
        <xdr:cNvCxnSpPr/>
      </xdr:nvCxnSpPr>
      <xdr:spPr>
        <a:xfrm>
          <a:off x="19881850" y="5764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43" name="【認定こども園・幼稚園・保育所】&#10;一人当たり面積平均値テキスト">
          <a:extLst>
            <a:ext uri="{FF2B5EF4-FFF2-40B4-BE49-F238E27FC236}">
              <a16:creationId xmlns:a16="http://schemas.microsoft.com/office/drawing/2014/main" id="{33005AA5-53C2-4061-BEFE-0C5429D62A81}"/>
            </a:ext>
          </a:extLst>
        </xdr:cNvPr>
        <xdr:cNvSpPr txBox="1"/>
      </xdr:nvSpPr>
      <xdr:spPr>
        <a:xfrm>
          <a:off x="199898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44" name="フローチャート: 判断 443">
          <a:extLst>
            <a:ext uri="{FF2B5EF4-FFF2-40B4-BE49-F238E27FC236}">
              <a16:creationId xmlns:a16="http://schemas.microsoft.com/office/drawing/2014/main" id="{8F018154-7CED-4181-880B-4F0EC4823CBB}"/>
            </a:ext>
          </a:extLst>
        </xdr:cNvPr>
        <xdr:cNvSpPr/>
      </xdr:nvSpPr>
      <xdr:spPr>
        <a:xfrm>
          <a:off x="19900900" y="6565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45" name="フローチャート: 判断 444">
          <a:extLst>
            <a:ext uri="{FF2B5EF4-FFF2-40B4-BE49-F238E27FC236}">
              <a16:creationId xmlns:a16="http://schemas.microsoft.com/office/drawing/2014/main" id="{7FF1AF95-182D-49D3-93A2-FA942C827C10}"/>
            </a:ext>
          </a:extLst>
        </xdr:cNvPr>
        <xdr:cNvSpPr/>
      </xdr:nvSpPr>
      <xdr:spPr>
        <a:xfrm>
          <a:off x="19157950" y="65811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38735</xdr:rowOff>
    </xdr:from>
    <xdr:to>
      <xdr:col>107</xdr:col>
      <xdr:colOff>101600</xdr:colOff>
      <xdr:row>40</xdr:row>
      <xdr:rowOff>140335</xdr:rowOff>
    </xdr:to>
    <xdr:sp macro="" textlink="">
      <xdr:nvSpPr>
        <xdr:cNvPr id="446" name="フローチャート: 判断 445">
          <a:extLst>
            <a:ext uri="{FF2B5EF4-FFF2-40B4-BE49-F238E27FC236}">
              <a16:creationId xmlns:a16="http://schemas.microsoft.com/office/drawing/2014/main" id="{4FF4F710-DE9B-431D-BE90-7368F2618A60}"/>
            </a:ext>
          </a:extLst>
        </xdr:cNvPr>
        <xdr:cNvSpPr/>
      </xdr:nvSpPr>
      <xdr:spPr>
        <a:xfrm>
          <a:off x="1834515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42545</xdr:rowOff>
    </xdr:from>
    <xdr:to>
      <xdr:col>102</xdr:col>
      <xdr:colOff>165100</xdr:colOff>
      <xdr:row>40</xdr:row>
      <xdr:rowOff>144145</xdr:rowOff>
    </xdr:to>
    <xdr:sp macro="" textlink="">
      <xdr:nvSpPr>
        <xdr:cNvPr id="447" name="フローチャート: 判断 446">
          <a:extLst>
            <a:ext uri="{FF2B5EF4-FFF2-40B4-BE49-F238E27FC236}">
              <a16:creationId xmlns:a16="http://schemas.microsoft.com/office/drawing/2014/main" id="{5747022C-A75B-4588-95E6-EF9A9390B525}"/>
            </a:ext>
          </a:extLst>
        </xdr:cNvPr>
        <xdr:cNvSpPr/>
      </xdr:nvSpPr>
      <xdr:spPr>
        <a:xfrm>
          <a:off x="175514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40640</xdr:rowOff>
    </xdr:from>
    <xdr:to>
      <xdr:col>98</xdr:col>
      <xdr:colOff>38100</xdr:colOff>
      <xdr:row>40</xdr:row>
      <xdr:rowOff>142240</xdr:rowOff>
    </xdr:to>
    <xdr:sp macro="" textlink="">
      <xdr:nvSpPr>
        <xdr:cNvPr id="448" name="フローチャート: 判断 447">
          <a:extLst>
            <a:ext uri="{FF2B5EF4-FFF2-40B4-BE49-F238E27FC236}">
              <a16:creationId xmlns:a16="http://schemas.microsoft.com/office/drawing/2014/main" id="{B45CE8DF-817E-4A27-8A09-86B041600A2C}"/>
            </a:ext>
          </a:extLst>
        </xdr:cNvPr>
        <xdr:cNvSpPr/>
      </xdr:nvSpPr>
      <xdr:spPr>
        <a:xfrm>
          <a:off x="16757650" y="6650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F5B3ED54-22D5-4457-81CE-1E8222E31D84}"/>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AF85B498-D71A-4C63-8EBC-2646402E671D}"/>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183240C-8AC2-4E84-90AC-EE5997EE0AD4}"/>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30D0A8B7-6C57-4AB5-B7DB-779E16BA8EF4}"/>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BCFCAC2B-975A-4D21-AE55-25DA172E39A8}"/>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153035</xdr:rowOff>
    </xdr:from>
    <xdr:to>
      <xdr:col>107</xdr:col>
      <xdr:colOff>101600</xdr:colOff>
      <xdr:row>41</xdr:row>
      <xdr:rowOff>83185</xdr:rowOff>
    </xdr:to>
    <xdr:sp macro="" textlink="">
      <xdr:nvSpPr>
        <xdr:cNvPr id="454" name="楕円 453">
          <a:extLst>
            <a:ext uri="{FF2B5EF4-FFF2-40B4-BE49-F238E27FC236}">
              <a16:creationId xmlns:a16="http://schemas.microsoft.com/office/drawing/2014/main" id="{005B6024-F6F2-45D3-9816-FF82E0C0A192}"/>
            </a:ext>
          </a:extLst>
        </xdr:cNvPr>
        <xdr:cNvSpPr/>
      </xdr:nvSpPr>
      <xdr:spPr>
        <a:xfrm>
          <a:off x="18345150" y="67633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154940</xdr:rowOff>
    </xdr:from>
    <xdr:to>
      <xdr:col>102</xdr:col>
      <xdr:colOff>165100</xdr:colOff>
      <xdr:row>41</xdr:row>
      <xdr:rowOff>85090</xdr:rowOff>
    </xdr:to>
    <xdr:sp macro="" textlink="">
      <xdr:nvSpPr>
        <xdr:cNvPr id="455" name="楕円 454">
          <a:extLst>
            <a:ext uri="{FF2B5EF4-FFF2-40B4-BE49-F238E27FC236}">
              <a16:creationId xmlns:a16="http://schemas.microsoft.com/office/drawing/2014/main" id="{B82CBFE4-3330-4E0B-8F1E-986E509DFC54}"/>
            </a:ext>
          </a:extLst>
        </xdr:cNvPr>
        <xdr:cNvSpPr/>
      </xdr:nvSpPr>
      <xdr:spPr>
        <a:xfrm>
          <a:off x="17551400" y="6765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32385</xdr:rowOff>
    </xdr:from>
    <xdr:to>
      <xdr:col>107</xdr:col>
      <xdr:colOff>50800</xdr:colOff>
      <xdr:row>41</xdr:row>
      <xdr:rowOff>34290</xdr:rowOff>
    </xdr:to>
    <xdr:cxnSp macro="">
      <xdr:nvCxnSpPr>
        <xdr:cNvPr id="456" name="直線コネクタ 455">
          <a:extLst>
            <a:ext uri="{FF2B5EF4-FFF2-40B4-BE49-F238E27FC236}">
              <a16:creationId xmlns:a16="http://schemas.microsoft.com/office/drawing/2014/main" id="{9E9F34D2-1CBD-4DF8-9380-5887D5B9253E}"/>
            </a:ext>
          </a:extLst>
        </xdr:cNvPr>
        <xdr:cNvCxnSpPr/>
      </xdr:nvCxnSpPr>
      <xdr:spPr>
        <a:xfrm flipV="1">
          <a:off x="17602200" y="6807835"/>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156845</xdr:rowOff>
    </xdr:from>
    <xdr:to>
      <xdr:col>98</xdr:col>
      <xdr:colOff>38100</xdr:colOff>
      <xdr:row>41</xdr:row>
      <xdr:rowOff>86995</xdr:rowOff>
    </xdr:to>
    <xdr:sp macro="" textlink="">
      <xdr:nvSpPr>
        <xdr:cNvPr id="457" name="楕円 456">
          <a:extLst>
            <a:ext uri="{FF2B5EF4-FFF2-40B4-BE49-F238E27FC236}">
              <a16:creationId xmlns:a16="http://schemas.microsoft.com/office/drawing/2014/main" id="{3F951BB2-26A8-47FE-BE0F-6362B9CE2775}"/>
            </a:ext>
          </a:extLst>
        </xdr:cNvPr>
        <xdr:cNvSpPr/>
      </xdr:nvSpPr>
      <xdr:spPr>
        <a:xfrm>
          <a:off x="16757650" y="67671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34290</xdr:rowOff>
    </xdr:from>
    <xdr:to>
      <xdr:col>102</xdr:col>
      <xdr:colOff>114300</xdr:colOff>
      <xdr:row>41</xdr:row>
      <xdr:rowOff>36195</xdr:rowOff>
    </xdr:to>
    <xdr:cxnSp macro="">
      <xdr:nvCxnSpPr>
        <xdr:cNvPr id="458" name="直線コネクタ 457">
          <a:extLst>
            <a:ext uri="{FF2B5EF4-FFF2-40B4-BE49-F238E27FC236}">
              <a16:creationId xmlns:a16="http://schemas.microsoft.com/office/drawing/2014/main" id="{2C48F8CD-9A61-47EA-B8D4-7F720563A66A}"/>
            </a:ext>
          </a:extLst>
        </xdr:cNvPr>
        <xdr:cNvCxnSpPr/>
      </xdr:nvCxnSpPr>
      <xdr:spPr>
        <a:xfrm flipV="1">
          <a:off x="16802100" y="6809740"/>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459" name="n_1aveValue【認定こども園・幼稚園・保育所】&#10;一人当たり面積">
          <a:extLst>
            <a:ext uri="{FF2B5EF4-FFF2-40B4-BE49-F238E27FC236}">
              <a16:creationId xmlns:a16="http://schemas.microsoft.com/office/drawing/2014/main" id="{AF13A371-77C6-4845-9C8F-4E810A5989AA}"/>
            </a:ext>
          </a:extLst>
        </xdr:cNvPr>
        <xdr:cNvSpPr txBox="1"/>
      </xdr:nvSpPr>
      <xdr:spPr>
        <a:xfrm>
          <a:off x="18980227" y="63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156862</xdr:rowOff>
    </xdr:from>
    <xdr:ext cx="469744" cy="259045"/>
    <xdr:sp macro="" textlink="">
      <xdr:nvSpPr>
        <xdr:cNvPr id="460" name="n_2aveValue【認定こども園・幼稚園・保育所】&#10;一人当たり面積">
          <a:extLst>
            <a:ext uri="{FF2B5EF4-FFF2-40B4-BE49-F238E27FC236}">
              <a16:creationId xmlns:a16="http://schemas.microsoft.com/office/drawing/2014/main" id="{5FF22905-38A8-4B8D-9D18-382EDFBAF86F}"/>
            </a:ext>
          </a:extLst>
        </xdr:cNvPr>
        <xdr:cNvSpPr txBox="1"/>
      </xdr:nvSpPr>
      <xdr:spPr>
        <a:xfrm>
          <a:off x="18180127" y="643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160672</xdr:rowOff>
    </xdr:from>
    <xdr:ext cx="469744" cy="259045"/>
    <xdr:sp macro="" textlink="">
      <xdr:nvSpPr>
        <xdr:cNvPr id="461" name="n_3aveValue【認定こども園・幼稚園・保育所】&#10;一人当たり面積">
          <a:extLst>
            <a:ext uri="{FF2B5EF4-FFF2-40B4-BE49-F238E27FC236}">
              <a16:creationId xmlns:a16="http://schemas.microsoft.com/office/drawing/2014/main" id="{6A7E3DCF-F9B0-4386-B8D9-5461F433BC43}"/>
            </a:ext>
          </a:extLst>
        </xdr:cNvPr>
        <xdr:cNvSpPr txBox="1"/>
      </xdr:nvSpPr>
      <xdr:spPr>
        <a:xfrm>
          <a:off x="17386377" y="64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158767</xdr:rowOff>
    </xdr:from>
    <xdr:ext cx="469744" cy="259045"/>
    <xdr:sp macro="" textlink="">
      <xdr:nvSpPr>
        <xdr:cNvPr id="462" name="n_4aveValue【認定こども園・幼稚園・保育所】&#10;一人当たり面積">
          <a:extLst>
            <a:ext uri="{FF2B5EF4-FFF2-40B4-BE49-F238E27FC236}">
              <a16:creationId xmlns:a16="http://schemas.microsoft.com/office/drawing/2014/main" id="{69C2EECB-29A9-44DB-912A-EC090C6ECAA9}"/>
            </a:ext>
          </a:extLst>
        </xdr:cNvPr>
        <xdr:cNvSpPr txBox="1"/>
      </xdr:nvSpPr>
      <xdr:spPr>
        <a:xfrm>
          <a:off x="16592627" y="64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74312</xdr:rowOff>
    </xdr:from>
    <xdr:ext cx="469744" cy="259045"/>
    <xdr:sp macro="" textlink="">
      <xdr:nvSpPr>
        <xdr:cNvPr id="463" name="n_2mainValue【認定こども園・幼稚園・保育所】&#10;一人当たり面積">
          <a:extLst>
            <a:ext uri="{FF2B5EF4-FFF2-40B4-BE49-F238E27FC236}">
              <a16:creationId xmlns:a16="http://schemas.microsoft.com/office/drawing/2014/main" id="{D36EE9F8-93FE-4110-9998-A1A09C5FB25C}"/>
            </a:ext>
          </a:extLst>
        </xdr:cNvPr>
        <xdr:cNvSpPr txBox="1"/>
      </xdr:nvSpPr>
      <xdr:spPr>
        <a:xfrm>
          <a:off x="18180127" y="684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76217</xdr:rowOff>
    </xdr:from>
    <xdr:ext cx="469744" cy="259045"/>
    <xdr:sp macro="" textlink="">
      <xdr:nvSpPr>
        <xdr:cNvPr id="464" name="n_3mainValue【認定こども園・幼稚園・保育所】&#10;一人当たり面積">
          <a:extLst>
            <a:ext uri="{FF2B5EF4-FFF2-40B4-BE49-F238E27FC236}">
              <a16:creationId xmlns:a16="http://schemas.microsoft.com/office/drawing/2014/main" id="{6CA249ED-28CB-412B-B5F1-5A4D2B30D297}"/>
            </a:ext>
          </a:extLst>
        </xdr:cNvPr>
        <xdr:cNvSpPr txBox="1"/>
      </xdr:nvSpPr>
      <xdr:spPr>
        <a:xfrm>
          <a:off x="17386377"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78122</xdr:rowOff>
    </xdr:from>
    <xdr:ext cx="469744" cy="259045"/>
    <xdr:sp macro="" textlink="">
      <xdr:nvSpPr>
        <xdr:cNvPr id="465" name="n_4mainValue【認定こども園・幼稚園・保育所】&#10;一人当たり面積">
          <a:extLst>
            <a:ext uri="{FF2B5EF4-FFF2-40B4-BE49-F238E27FC236}">
              <a16:creationId xmlns:a16="http://schemas.microsoft.com/office/drawing/2014/main" id="{E2C20D7F-52D6-4754-A24D-74A179A291B3}"/>
            </a:ext>
          </a:extLst>
        </xdr:cNvPr>
        <xdr:cNvSpPr txBox="1"/>
      </xdr:nvSpPr>
      <xdr:spPr>
        <a:xfrm>
          <a:off x="16592627" y="685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a16="http://schemas.microsoft.com/office/drawing/2014/main" id="{288D2B24-410A-463B-A60C-527C40FA0B26}"/>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a16="http://schemas.microsoft.com/office/drawing/2014/main" id="{CEDF6EFD-F406-4939-9969-59765277242E}"/>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a16="http://schemas.microsoft.com/office/drawing/2014/main" id="{515F5E31-7107-4D58-8253-3039116135BA}"/>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a16="http://schemas.microsoft.com/office/drawing/2014/main" id="{B41B2416-A2A5-4034-903C-5F82AAFB49CA}"/>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a16="http://schemas.microsoft.com/office/drawing/2014/main" id="{89826F7D-CC77-4136-8B7C-967AE947DB51}"/>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a16="http://schemas.microsoft.com/office/drawing/2014/main" id="{AFBF8664-01C5-48F5-A867-9C869B8F3192}"/>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a16="http://schemas.microsoft.com/office/drawing/2014/main" id="{5DEBB501-0FDC-4562-9187-03A393304226}"/>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a16="http://schemas.microsoft.com/office/drawing/2014/main" id="{BAD6484F-687C-4579-B4F3-B612D5005EE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a:extLst>
            <a:ext uri="{FF2B5EF4-FFF2-40B4-BE49-F238E27FC236}">
              <a16:creationId xmlns:a16="http://schemas.microsoft.com/office/drawing/2014/main" id="{1D130A48-EC92-43AE-A87E-CE54D96F18F2}"/>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a:extLst>
            <a:ext uri="{FF2B5EF4-FFF2-40B4-BE49-F238E27FC236}">
              <a16:creationId xmlns:a16="http://schemas.microsoft.com/office/drawing/2014/main" id="{DC0A8F97-9619-4446-B081-91DBECDAB4DA}"/>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C2D62C16-ECE6-471E-AF82-0975C5242E06}"/>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7" name="直線コネクタ 476">
          <a:extLst>
            <a:ext uri="{FF2B5EF4-FFF2-40B4-BE49-F238E27FC236}">
              <a16:creationId xmlns:a16="http://schemas.microsoft.com/office/drawing/2014/main" id="{1EF64B70-64C6-4820-81DA-20D4A19F6B7C}"/>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480E5696-E680-4309-8D7E-6FB53D654179}"/>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9" name="直線コネクタ 478">
          <a:extLst>
            <a:ext uri="{FF2B5EF4-FFF2-40B4-BE49-F238E27FC236}">
              <a16:creationId xmlns:a16="http://schemas.microsoft.com/office/drawing/2014/main" id="{D69E41EE-3CA5-472D-A65C-4E2C66136D2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0" name="テキスト ボックス 479">
          <a:extLst>
            <a:ext uri="{FF2B5EF4-FFF2-40B4-BE49-F238E27FC236}">
              <a16:creationId xmlns:a16="http://schemas.microsoft.com/office/drawing/2014/main" id="{CE18B3BF-F212-46E3-9ED2-0793BD5DDC2F}"/>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1" name="直線コネクタ 480">
          <a:extLst>
            <a:ext uri="{FF2B5EF4-FFF2-40B4-BE49-F238E27FC236}">
              <a16:creationId xmlns:a16="http://schemas.microsoft.com/office/drawing/2014/main" id="{31D74298-9A6A-48D5-833F-F59D243769F3}"/>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2" name="テキスト ボックス 481">
          <a:extLst>
            <a:ext uri="{FF2B5EF4-FFF2-40B4-BE49-F238E27FC236}">
              <a16:creationId xmlns:a16="http://schemas.microsoft.com/office/drawing/2014/main" id="{307ADF7C-BC3F-4A21-B482-9D372BC8B6E4}"/>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3" name="直線コネクタ 482">
          <a:extLst>
            <a:ext uri="{FF2B5EF4-FFF2-40B4-BE49-F238E27FC236}">
              <a16:creationId xmlns:a16="http://schemas.microsoft.com/office/drawing/2014/main" id="{04B26A28-E634-4D43-8920-80DEDC6B1A35}"/>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4" name="テキスト ボックス 483">
          <a:extLst>
            <a:ext uri="{FF2B5EF4-FFF2-40B4-BE49-F238E27FC236}">
              <a16:creationId xmlns:a16="http://schemas.microsoft.com/office/drawing/2014/main" id="{BD8E7F3F-6011-4778-9489-BAC0F3C5B4A6}"/>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5" name="直線コネクタ 484">
          <a:extLst>
            <a:ext uri="{FF2B5EF4-FFF2-40B4-BE49-F238E27FC236}">
              <a16:creationId xmlns:a16="http://schemas.microsoft.com/office/drawing/2014/main" id="{CE8B9F33-648F-405A-AA92-EA2513D4C263}"/>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6" name="テキスト ボックス 485">
          <a:extLst>
            <a:ext uri="{FF2B5EF4-FFF2-40B4-BE49-F238E27FC236}">
              <a16:creationId xmlns:a16="http://schemas.microsoft.com/office/drawing/2014/main" id="{8B22EF1C-32B9-406D-9CAD-5BAF21BDBAC4}"/>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C83A98CD-3DFF-46EB-89F3-755AC588993F}"/>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8" name="テキスト ボックス 487">
          <a:extLst>
            <a:ext uri="{FF2B5EF4-FFF2-40B4-BE49-F238E27FC236}">
              <a16:creationId xmlns:a16="http://schemas.microsoft.com/office/drawing/2014/main" id="{04F82066-C873-4380-A197-4AD1F2D21447}"/>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id="{489E913A-B05E-488C-ACED-67E68AE241BC}"/>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490" name="直線コネクタ 489">
          <a:extLst>
            <a:ext uri="{FF2B5EF4-FFF2-40B4-BE49-F238E27FC236}">
              <a16:creationId xmlns:a16="http://schemas.microsoft.com/office/drawing/2014/main" id="{EDD2E34F-100D-48EE-A167-800EB5B8D0D5}"/>
            </a:ext>
          </a:extLst>
        </xdr:cNvPr>
        <xdr:cNvCxnSpPr/>
      </xdr:nvCxnSpPr>
      <xdr:spPr>
        <a:xfrm flipV="1">
          <a:off x="14699614" y="9333865"/>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491" name="【学校施設】&#10;有形固定資産減価償却率最小値テキスト">
          <a:extLst>
            <a:ext uri="{FF2B5EF4-FFF2-40B4-BE49-F238E27FC236}">
              <a16:creationId xmlns:a16="http://schemas.microsoft.com/office/drawing/2014/main" id="{759AF98A-8446-4DF9-BBA4-E9E9EC99CD0F}"/>
            </a:ext>
          </a:extLst>
        </xdr:cNvPr>
        <xdr:cNvSpPr txBox="1"/>
      </xdr:nvSpPr>
      <xdr:spPr>
        <a:xfrm>
          <a:off x="14738350" y="10400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492" name="直線コネクタ 491">
          <a:extLst>
            <a:ext uri="{FF2B5EF4-FFF2-40B4-BE49-F238E27FC236}">
              <a16:creationId xmlns:a16="http://schemas.microsoft.com/office/drawing/2014/main" id="{EB0D1DDB-E49D-423C-8F00-FCAC42BE18DE}"/>
            </a:ext>
          </a:extLst>
        </xdr:cNvPr>
        <xdr:cNvCxnSpPr/>
      </xdr:nvCxnSpPr>
      <xdr:spPr>
        <a:xfrm>
          <a:off x="14611350" y="10396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493" name="【学校施設】&#10;有形固定資産減価償却率最大値テキスト">
          <a:extLst>
            <a:ext uri="{FF2B5EF4-FFF2-40B4-BE49-F238E27FC236}">
              <a16:creationId xmlns:a16="http://schemas.microsoft.com/office/drawing/2014/main" id="{FCB03762-3F13-42D2-A8F9-769D200ADEFB}"/>
            </a:ext>
          </a:extLst>
        </xdr:cNvPr>
        <xdr:cNvSpPr txBox="1"/>
      </xdr:nvSpPr>
      <xdr:spPr>
        <a:xfrm>
          <a:off x="14738350" y="911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494" name="直線コネクタ 493">
          <a:extLst>
            <a:ext uri="{FF2B5EF4-FFF2-40B4-BE49-F238E27FC236}">
              <a16:creationId xmlns:a16="http://schemas.microsoft.com/office/drawing/2014/main" id="{F88372D1-43B6-4B37-8843-EED1AA3215AA}"/>
            </a:ext>
          </a:extLst>
        </xdr:cNvPr>
        <xdr:cNvCxnSpPr/>
      </xdr:nvCxnSpPr>
      <xdr:spPr>
        <a:xfrm>
          <a:off x="14611350" y="9333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495" name="【学校施設】&#10;有形固定資産減価償却率平均値テキスト">
          <a:extLst>
            <a:ext uri="{FF2B5EF4-FFF2-40B4-BE49-F238E27FC236}">
              <a16:creationId xmlns:a16="http://schemas.microsoft.com/office/drawing/2014/main" id="{522EFB97-D74B-4BB4-B273-67391B89F2A4}"/>
            </a:ext>
          </a:extLst>
        </xdr:cNvPr>
        <xdr:cNvSpPr txBox="1"/>
      </xdr:nvSpPr>
      <xdr:spPr>
        <a:xfrm>
          <a:off x="14738350" y="9911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496" name="フローチャート: 判断 495">
          <a:extLst>
            <a:ext uri="{FF2B5EF4-FFF2-40B4-BE49-F238E27FC236}">
              <a16:creationId xmlns:a16="http://schemas.microsoft.com/office/drawing/2014/main" id="{2A1B3692-417C-4732-AA52-5FAC43DDA193}"/>
            </a:ext>
          </a:extLst>
        </xdr:cNvPr>
        <xdr:cNvSpPr/>
      </xdr:nvSpPr>
      <xdr:spPr>
        <a:xfrm>
          <a:off x="14649450" y="99263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497" name="フローチャート: 判断 496">
          <a:extLst>
            <a:ext uri="{FF2B5EF4-FFF2-40B4-BE49-F238E27FC236}">
              <a16:creationId xmlns:a16="http://schemas.microsoft.com/office/drawing/2014/main" id="{DD2D26B5-6954-440E-9924-E4C281A000FC}"/>
            </a:ext>
          </a:extLst>
        </xdr:cNvPr>
        <xdr:cNvSpPr/>
      </xdr:nvSpPr>
      <xdr:spPr>
        <a:xfrm>
          <a:off x="13887450" y="9911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498" name="フローチャート: 判断 497">
          <a:extLst>
            <a:ext uri="{FF2B5EF4-FFF2-40B4-BE49-F238E27FC236}">
              <a16:creationId xmlns:a16="http://schemas.microsoft.com/office/drawing/2014/main" id="{7FB714CF-12F3-40F3-AECB-D5E897A6E837}"/>
            </a:ext>
          </a:extLst>
        </xdr:cNvPr>
        <xdr:cNvSpPr/>
      </xdr:nvSpPr>
      <xdr:spPr>
        <a:xfrm>
          <a:off x="130937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99" name="フローチャート: 判断 498">
          <a:extLst>
            <a:ext uri="{FF2B5EF4-FFF2-40B4-BE49-F238E27FC236}">
              <a16:creationId xmlns:a16="http://schemas.microsoft.com/office/drawing/2014/main" id="{34C1A73F-DEF4-4F5C-A151-C72286F9AE21}"/>
            </a:ext>
          </a:extLst>
        </xdr:cNvPr>
        <xdr:cNvSpPr/>
      </xdr:nvSpPr>
      <xdr:spPr>
        <a:xfrm>
          <a:off x="12299950" y="9939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500" name="フローチャート: 判断 499">
          <a:extLst>
            <a:ext uri="{FF2B5EF4-FFF2-40B4-BE49-F238E27FC236}">
              <a16:creationId xmlns:a16="http://schemas.microsoft.com/office/drawing/2014/main" id="{9CA99D55-0C59-41D2-A88E-D41EAB01113A}"/>
            </a:ext>
          </a:extLst>
        </xdr:cNvPr>
        <xdr:cNvSpPr/>
      </xdr:nvSpPr>
      <xdr:spPr>
        <a:xfrm>
          <a:off x="1148715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418376A5-041D-4E2D-B255-A360180AF559}"/>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70CA1F1F-0B4D-432B-9916-5059A9128DD3}"/>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104637D-A3A4-463E-A4E8-0CE95980F3E4}"/>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2258BF74-58AC-4552-9B29-33EFFCC60D9E}"/>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182B26EA-10E4-4A14-BF7D-9A982D1F700F}"/>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2540</xdr:rowOff>
    </xdr:from>
    <xdr:to>
      <xdr:col>76</xdr:col>
      <xdr:colOff>165100</xdr:colOff>
      <xdr:row>62</xdr:row>
      <xdr:rowOff>104140</xdr:rowOff>
    </xdr:to>
    <xdr:sp macro="" textlink="">
      <xdr:nvSpPr>
        <xdr:cNvPr id="506" name="楕円 505">
          <a:extLst>
            <a:ext uri="{FF2B5EF4-FFF2-40B4-BE49-F238E27FC236}">
              <a16:creationId xmlns:a16="http://schemas.microsoft.com/office/drawing/2014/main" id="{86F1C2C8-0CAD-4B92-ACD5-6CBD572AE75B}"/>
            </a:ext>
          </a:extLst>
        </xdr:cNvPr>
        <xdr:cNvSpPr/>
      </xdr:nvSpPr>
      <xdr:spPr>
        <a:xfrm>
          <a:off x="13093700" y="102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6350</xdr:rowOff>
    </xdr:from>
    <xdr:to>
      <xdr:col>72</xdr:col>
      <xdr:colOff>38100</xdr:colOff>
      <xdr:row>62</xdr:row>
      <xdr:rowOff>107950</xdr:rowOff>
    </xdr:to>
    <xdr:sp macro="" textlink="">
      <xdr:nvSpPr>
        <xdr:cNvPr id="507" name="楕円 506">
          <a:extLst>
            <a:ext uri="{FF2B5EF4-FFF2-40B4-BE49-F238E27FC236}">
              <a16:creationId xmlns:a16="http://schemas.microsoft.com/office/drawing/2014/main" id="{08D51EFC-2ADB-428D-9FFA-0CD14D491494}"/>
            </a:ext>
          </a:extLst>
        </xdr:cNvPr>
        <xdr:cNvSpPr/>
      </xdr:nvSpPr>
      <xdr:spPr>
        <a:xfrm>
          <a:off x="12299950" y="10248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53340</xdr:rowOff>
    </xdr:from>
    <xdr:to>
      <xdr:col>76</xdr:col>
      <xdr:colOff>114300</xdr:colOff>
      <xdr:row>62</xdr:row>
      <xdr:rowOff>57150</xdr:rowOff>
    </xdr:to>
    <xdr:cxnSp macro="">
      <xdr:nvCxnSpPr>
        <xdr:cNvPr id="508" name="直線コネクタ 507">
          <a:extLst>
            <a:ext uri="{FF2B5EF4-FFF2-40B4-BE49-F238E27FC236}">
              <a16:creationId xmlns:a16="http://schemas.microsoft.com/office/drawing/2014/main" id="{B37BDEF4-7691-4C49-9F9F-AC152116B56A}"/>
            </a:ext>
          </a:extLst>
        </xdr:cNvPr>
        <xdr:cNvCxnSpPr/>
      </xdr:nvCxnSpPr>
      <xdr:spPr>
        <a:xfrm flipV="1">
          <a:off x="12344400" y="1029589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34925</xdr:rowOff>
    </xdr:from>
    <xdr:to>
      <xdr:col>67</xdr:col>
      <xdr:colOff>101600</xdr:colOff>
      <xdr:row>62</xdr:row>
      <xdr:rowOff>136525</xdr:rowOff>
    </xdr:to>
    <xdr:sp macro="" textlink="">
      <xdr:nvSpPr>
        <xdr:cNvPr id="509" name="楕円 508">
          <a:extLst>
            <a:ext uri="{FF2B5EF4-FFF2-40B4-BE49-F238E27FC236}">
              <a16:creationId xmlns:a16="http://schemas.microsoft.com/office/drawing/2014/main" id="{9BB74CA1-7F58-4FBF-9329-1E21FB001734}"/>
            </a:ext>
          </a:extLst>
        </xdr:cNvPr>
        <xdr:cNvSpPr/>
      </xdr:nvSpPr>
      <xdr:spPr>
        <a:xfrm>
          <a:off x="1148715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57150</xdr:rowOff>
    </xdr:from>
    <xdr:to>
      <xdr:col>71</xdr:col>
      <xdr:colOff>177800</xdr:colOff>
      <xdr:row>62</xdr:row>
      <xdr:rowOff>85725</xdr:rowOff>
    </xdr:to>
    <xdr:cxnSp macro="">
      <xdr:nvCxnSpPr>
        <xdr:cNvPr id="510" name="直線コネクタ 509">
          <a:extLst>
            <a:ext uri="{FF2B5EF4-FFF2-40B4-BE49-F238E27FC236}">
              <a16:creationId xmlns:a16="http://schemas.microsoft.com/office/drawing/2014/main" id="{69A35D78-F337-4994-997B-0731080CAA8B}"/>
            </a:ext>
          </a:extLst>
        </xdr:cNvPr>
        <xdr:cNvCxnSpPr/>
      </xdr:nvCxnSpPr>
      <xdr:spPr>
        <a:xfrm flipV="1">
          <a:off x="11537950" y="10299700"/>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511" name="n_1aveValue【学校施設】&#10;有形固定資産減価償却率">
          <a:extLst>
            <a:ext uri="{FF2B5EF4-FFF2-40B4-BE49-F238E27FC236}">
              <a16:creationId xmlns:a16="http://schemas.microsoft.com/office/drawing/2014/main" id="{8F328FB5-3905-4425-AFB3-8E131AA706B2}"/>
            </a:ext>
          </a:extLst>
        </xdr:cNvPr>
        <xdr:cNvSpPr txBox="1"/>
      </xdr:nvSpPr>
      <xdr:spPr>
        <a:xfrm>
          <a:off x="13742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512" name="n_2aveValue【学校施設】&#10;有形固定資産減価償却率">
          <a:extLst>
            <a:ext uri="{FF2B5EF4-FFF2-40B4-BE49-F238E27FC236}">
              <a16:creationId xmlns:a16="http://schemas.microsoft.com/office/drawing/2014/main" id="{B80A3653-1589-4233-BF16-3453F2F19938}"/>
            </a:ext>
          </a:extLst>
        </xdr:cNvPr>
        <xdr:cNvSpPr txBox="1"/>
      </xdr:nvSpPr>
      <xdr:spPr>
        <a:xfrm>
          <a:off x="1296099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13" name="n_3aveValue【学校施設】&#10;有形固定資産減価償却率">
          <a:extLst>
            <a:ext uri="{FF2B5EF4-FFF2-40B4-BE49-F238E27FC236}">
              <a16:creationId xmlns:a16="http://schemas.microsoft.com/office/drawing/2014/main" id="{AF1A87B1-754D-4530-AD79-BE5AB2191A42}"/>
            </a:ext>
          </a:extLst>
        </xdr:cNvPr>
        <xdr:cNvSpPr txBox="1"/>
      </xdr:nvSpPr>
      <xdr:spPr>
        <a:xfrm>
          <a:off x="121672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130192</xdr:rowOff>
    </xdr:from>
    <xdr:ext cx="405111" cy="259045"/>
    <xdr:sp macro="" textlink="">
      <xdr:nvSpPr>
        <xdr:cNvPr id="514" name="n_4aveValue【学校施設】&#10;有形固定資産減価償却率">
          <a:extLst>
            <a:ext uri="{FF2B5EF4-FFF2-40B4-BE49-F238E27FC236}">
              <a16:creationId xmlns:a16="http://schemas.microsoft.com/office/drawing/2014/main" id="{ADF7299A-C00F-44BC-A1C0-5A9C0635804C}"/>
            </a:ext>
          </a:extLst>
        </xdr:cNvPr>
        <xdr:cNvSpPr txBox="1"/>
      </xdr:nvSpPr>
      <xdr:spPr>
        <a:xfrm>
          <a:off x="113544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95267</xdr:rowOff>
    </xdr:from>
    <xdr:ext cx="405111" cy="259045"/>
    <xdr:sp macro="" textlink="">
      <xdr:nvSpPr>
        <xdr:cNvPr id="515" name="n_2mainValue【学校施設】&#10;有形固定資産減価償却率">
          <a:extLst>
            <a:ext uri="{FF2B5EF4-FFF2-40B4-BE49-F238E27FC236}">
              <a16:creationId xmlns:a16="http://schemas.microsoft.com/office/drawing/2014/main" id="{56505735-287D-40A6-9BE7-86867F4ABE5F}"/>
            </a:ext>
          </a:extLst>
        </xdr:cNvPr>
        <xdr:cNvSpPr txBox="1"/>
      </xdr:nvSpPr>
      <xdr:spPr>
        <a:xfrm>
          <a:off x="12960994"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99077</xdr:rowOff>
    </xdr:from>
    <xdr:ext cx="405111" cy="259045"/>
    <xdr:sp macro="" textlink="">
      <xdr:nvSpPr>
        <xdr:cNvPr id="516" name="n_3mainValue【学校施設】&#10;有形固定資産減価償却率">
          <a:extLst>
            <a:ext uri="{FF2B5EF4-FFF2-40B4-BE49-F238E27FC236}">
              <a16:creationId xmlns:a16="http://schemas.microsoft.com/office/drawing/2014/main" id="{241F66F1-8389-41AC-830A-C9748AE53BCB}"/>
            </a:ext>
          </a:extLst>
        </xdr:cNvPr>
        <xdr:cNvSpPr txBox="1"/>
      </xdr:nvSpPr>
      <xdr:spPr>
        <a:xfrm>
          <a:off x="12167244" y="1034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127652</xdr:rowOff>
    </xdr:from>
    <xdr:ext cx="405111" cy="259045"/>
    <xdr:sp macro="" textlink="">
      <xdr:nvSpPr>
        <xdr:cNvPr id="517" name="n_4mainValue【学校施設】&#10;有形固定資産減価償却率">
          <a:extLst>
            <a:ext uri="{FF2B5EF4-FFF2-40B4-BE49-F238E27FC236}">
              <a16:creationId xmlns:a16="http://schemas.microsoft.com/office/drawing/2014/main" id="{DEDD666B-9159-4FEC-A163-D8E898BB6C8F}"/>
            </a:ext>
          </a:extLst>
        </xdr:cNvPr>
        <xdr:cNvSpPr txBox="1"/>
      </xdr:nvSpPr>
      <xdr:spPr>
        <a:xfrm>
          <a:off x="11354444" y="1037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CB777F91-1BF2-486F-92BE-3529126E7EF9}"/>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F3051DFF-305B-4C42-B2CC-204FFFAA5C83}"/>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1694E21B-4875-4AA3-A7FF-69513322834A}"/>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EF454D36-A2C8-4F46-BD1C-31A953407F9A}"/>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E597140F-4048-49E0-8E65-AEDA452C9E6C}"/>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3AD3CE56-4499-43D9-A85F-677DABD1A80B}"/>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4DB6E323-EE1E-4F02-8135-085F1C512966}"/>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3DAC2E81-64D7-46CA-B6AC-3F694435E7F8}"/>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a:extLst>
            <a:ext uri="{FF2B5EF4-FFF2-40B4-BE49-F238E27FC236}">
              <a16:creationId xmlns:a16="http://schemas.microsoft.com/office/drawing/2014/main" id="{D6A78BAA-B846-4167-9DED-5B4E83AEF8FA}"/>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a:extLst>
            <a:ext uri="{FF2B5EF4-FFF2-40B4-BE49-F238E27FC236}">
              <a16:creationId xmlns:a16="http://schemas.microsoft.com/office/drawing/2014/main" id="{A5E2641A-4782-4EB9-8CEB-1BC638624B5A}"/>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363F9B2A-E1F2-45A2-B5AC-7FA4F854B80B}"/>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9" name="直線コネクタ 528">
          <a:extLst>
            <a:ext uri="{FF2B5EF4-FFF2-40B4-BE49-F238E27FC236}">
              <a16:creationId xmlns:a16="http://schemas.microsoft.com/office/drawing/2014/main" id="{320BDB44-322D-4D64-BA5F-C99875288192}"/>
            </a:ext>
          </a:extLst>
        </xdr:cNvPr>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0" name="テキスト ボックス 529">
          <a:extLst>
            <a:ext uri="{FF2B5EF4-FFF2-40B4-BE49-F238E27FC236}">
              <a16:creationId xmlns:a16="http://schemas.microsoft.com/office/drawing/2014/main" id="{9189EE4F-E43F-4798-A9E4-210A56245DFF}"/>
            </a:ext>
          </a:extLst>
        </xdr:cNvPr>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1" name="直線コネクタ 530">
          <a:extLst>
            <a:ext uri="{FF2B5EF4-FFF2-40B4-BE49-F238E27FC236}">
              <a16:creationId xmlns:a16="http://schemas.microsoft.com/office/drawing/2014/main" id="{D9140DFC-93E9-4A31-862F-4D87200313D6}"/>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2" name="テキスト ボックス 531">
          <a:extLst>
            <a:ext uri="{FF2B5EF4-FFF2-40B4-BE49-F238E27FC236}">
              <a16:creationId xmlns:a16="http://schemas.microsoft.com/office/drawing/2014/main" id="{674B04B5-87C6-4FEF-9EBE-A6C3383E8C04}"/>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3" name="直線コネクタ 532">
          <a:extLst>
            <a:ext uri="{FF2B5EF4-FFF2-40B4-BE49-F238E27FC236}">
              <a16:creationId xmlns:a16="http://schemas.microsoft.com/office/drawing/2014/main" id="{F5F7A28C-060C-460E-881E-77749BF2571C}"/>
            </a:ext>
          </a:extLst>
        </xdr:cNvPr>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34" name="テキスト ボックス 533">
          <a:extLst>
            <a:ext uri="{FF2B5EF4-FFF2-40B4-BE49-F238E27FC236}">
              <a16:creationId xmlns:a16="http://schemas.microsoft.com/office/drawing/2014/main" id="{9FB76AB6-2306-4C26-AE58-91FC41DEDEBE}"/>
            </a:ext>
          </a:extLst>
        </xdr:cNvPr>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a:extLst>
            <a:ext uri="{FF2B5EF4-FFF2-40B4-BE49-F238E27FC236}">
              <a16:creationId xmlns:a16="http://schemas.microsoft.com/office/drawing/2014/main" id="{49B0BF57-6A38-4E61-8C3B-31457F403F6F}"/>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a:extLst>
            <a:ext uri="{FF2B5EF4-FFF2-40B4-BE49-F238E27FC236}">
              <a16:creationId xmlns:a16="http://schemas.microsoft.com/office/drawing/2014/main" id="{49842F7F-8112-4241-976B-B64CA26C9C83}"/>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a:extLst>
            <a:ext uri="{FF2B5EF4-FFF2-40B4-BE49-F238E27FC236}">
              <a16:creationId xmlns:a16="http://schemas.microsoft.com/office/drawing/2014/main" id="{10E7676F-17D9-4E5F-A440-1E72C5AE4157}"/>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38" name="直線コネクタ 537">
          <a:extLst>
            <a:ext uri="{FF2B5EF4-FFF2-40B4-BE49-F238E27FC236}">
              <a16:creationId xmlns:a16="http://schemas.microsoft.com/office/drawing/2014/main" id="{A0BB9D62-1212-4FA3-A6DE-51638C418DCD}"/>
            </a:ext>
          </a:extLst>
        </xdr:cNvPr>
        <xdr:cNvCxnSpPr/>
      </xdr:nvCxnSpPr>
      <xdr:spPr>
        <a:xfrm flipV="1">
          <a:off x="19951064" y="9210294"/>
          <a:ext cx="0" cy="1192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39" name="【学校施設】&#10;一人当たり面積最小値テキスト">
          <a:extLst>
            <a:ext uri="{FF2B5EF4-FFF2-40B4-BE49-F238E27FC236}">
              <a16:creationId xmlns:a16="http://schemas.microsoft.com/office/drawing/2014/main" id="{285CE73E-E02C-49F5-9F36-67862C9FA00F}"/>
            </a:ext>
          </a:extLst>
        </xdr:cNvPr>
        <xdr:cNvSpPr txBox="1"/>
      </xdr:nvSpPr>
      <xdr:spPr>
        <a:xfrm>
          <a:off x="19989800" y="104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40" name="直線コネクタ 539">
          <a:extLst>
            <a:ext uri="{FF2B5EF4-FFF2-40B4-BE49-F238E27FC236}">
              <a16:creationId xmlns:a16="http://schemas.microsoft.com/office/drawing/2014/main" id="{831DE254-EDF5-47FF-A99D-50A9F4E9576F}"/>
            </a:ext>
          </a:extLst>
        </xdr:cNvPr>
        <xdr:cNvCxnSpPr/>
      </xdr:nvCxnSpPr>
      <xdr:spPr>
        <a:xfrm>
          <a:off x="19881850" y="10402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41" name="【学校施設】&#10;一人当たり面積最大値テキスト">
          <a:extLst>
            <a:ext uri="{FF2B5EF4-FFF2-40B4-BE49-F238E27FC236}">
              <a16:creationId xmlns:a16="http://schemas.microsoft.com/office/drawing/2014/main" id="{5A59BD5F-1CEB-4CA8-AF9D-79EB4D158B21}"/>
            </a:ext>
          </a:extLst>
        </xdr:cNvPr>
        <xdr:cNvSpPr txBox="1"/>
      </xdr:nvSpPr>
      <xdr:spPr>
        <a:xfrm>
          <a:off x="19989800" y="899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42" name="直線コネクタ 541">
          <a:extLst>
            <a:ext uri="{FF2B5EF4-FFF2-40B4-BE49-F238E27FC236}">
              <a16:creationId xmlns:a16="http://schemas.microsoft.com/office/drawing/2014/main" id="{DFF43ED2-665E-41D7-86F9-2705269D370E}"/>
            </a:ext>
          </a:extLst>
        </xdr:cNvPr>
        <xdr:cNvCxnSpPr/>
      </xdr:nvCxnSpPr>
      <xdr:spPr>
        <a:xfrm>
          <a:off x="19881850" y="92102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543" name="【学校施設】&#10;一人当たり面積平均値テキスト">
          <a:extLst>
            <a:ext uri="{FF2B5EF4-FFF2-40B4-BE49-F238E27FC236}">
              <a16:creationId xmlns:a16="http://schemas.microsoft.com/office/drawing/2014/main" id="{CBEEA945-1E7A-42AC-8699-1B2957967730}"/>
            </a:ext>
          </a:extLst>
        </xdr:cNvPr>
        <xdr:cNvSpPr txBox="1"/>
      </xdr:nvSpPr>
      <xdr:spPr>
        <a:xfrm>
          <a:off x="19989800" y="984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44" name="フローチャート: 判断 543">
          <a:extLst>
            <a:ext uri="{FF2B5EF4-FFF2-40B4-BE49-F238E27FC236}">
              <a16:creationId xmlns:a16="http://schemas.microsoft.com/office/drawing/2014/main" id="{24FE0463-FDF4-477D-9991-C27C647194F9}"/>
            </a:ext>
          </a:extLst>
        </xdr:cNvPr>
        <xdr:cNvSpPr/>
      </xdr:nvSpPr>
      <xdr:spPr>
        <a:xfrm>
          <a:off x="19900900" y="98627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45" name="フローチャート: 判断 544">
          <a:extLst>
            <a:ext uri="{FF2B5EF4-FFF2-40B4-BE49-F238E27FC236}">
              <a16:creationId xmlns:a16="http://schemas.microsoft.com/office/drawing/2014/main" id="{2E11F30A-7777-41E6-81E1-F671EAD0D272}"/>
            </a:ext>
          </a:extLst>
        </xdr:cNvPr>
        <xdr:cNvSpPr/>
      </xdr:nvSpPr>
      <xdr:spPr>
        <a:xfrm>
          <a:off x="19157950" y="9899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144653</xdr:rowOff>
    </xdr:from>
    <xdr:to>
      <xdr:col>107</xdr:col>
      <xdr:colOff>101600</xdr:colOff>
      <xdr:row>61</xdr:row>
      <xdr:rowOff>74803</xdr:rowOff>
    </xdr:to>
    <xdr:sp macro="" textlink="">
      <xdr:nvSpPr>
        <xdr:cNvPr id="546" name="フローチャート: 判断 545">
          <a:extLst>
            <a:ext uri="{FF2B5EF4-FFF2-40B4-BE49-F238E27FC236}">
              <a16:creationId xmlns:a16="http://schemas.microsoft.com/office/drawing/2014/main" id="{A2B3BFA6-9CC1-4A5D-999A-D44A2D7D0DAF}"/>
            </a:ext>
          </a:extLst>
        </xdr:cNvPr>
        <xdr:cNvSpPr/>
      </xdr:nvSpPr>
      <xdr:spPr>
        <a:xfrm>
          <a:off x="18345150" y="100570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xdr:rowOff>
    </xdr:from>
    <xdr:to>
      <xdr:col>102</xdr:col>
      <xdr:colOff>165100</xdr:colOff>
      <xdr:row>61</xdr:row>
      <xdr:rowOff>102235</xdr:rowOff>
    </xdr:to>
    <xdr:sp macro="" textlink="">
      <xdr:nvSpPr>
        <xdr:cNvPr id="547" name="フローチャート: 判断 546">
          <a:extLst>
            <a:ext uri="{FF2B5EF4-FFF2-40B4-BE49-F238E27FC236}">
              <a16:creationId xmlns:a16="http://schemas.microsoft.com/office/drawing/2014/main" id="{0DD9328B-977E-482C-BB2E-5768DAB4D406}"/>
            </a:ext>
          </a:extLst>
        </xdr:cNvPr>
        <xdr:cNvSpPr/>
      </xdr:nvSpPr>
      <xdr:spPr>
        <a:xfrm>
          <a:off x="175514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10351</xdr:rowOff>
    </xdr:from>
    <xdr:to>
      <xdr:col>98</xdr:col>
      <xdr:colOff>38100</xdr:colOff>
      <xdr:row>61</xdr:row>
      <xdr:rowOff>111951</xdr:rowOff>
    </xdr:to>
    <xdr:sp macro="" textlink="">
      <xdr:nvSpPr>
        <xdr:cNvPr id="548" name="フローチャート: 判断 547">
          <a:extLst>
            <a:ext uri="{FF2B5EF4-FFF2-40B4-BE49-F238E27FC236}">
              <a16:creationId xmlns:a16="http://schemas.microsoft.com/office/drawing/2014/main" id="{35E741FB-4CB6-4269-BD46-FD3261CC1B9A}"/>
            </a:ext>
          </a:extLst>
        </xdr:cNvPr>
        <xdr:cNvSpPr/>
      </xdr:nvSpPr>
      <xdr:spPr>
        <a:xfrm>
          <a:off x="16757650" y="100878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72521C3-BA29-412A-A59E-C6DDC8034E75}"/>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8865F9E-9E30-4829-9670-B33857910A88}"/>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C8D4630-7E83-4896-A69F-218A4A0AC6FB}"/>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EC716C7-B54A-4031-A19D-1934E0B7B248}"/>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ED1B04CB-224F-4C86-B989-884EA71BA6DF}"/>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141795</xdr:rowOff>
    </xdr:from>
    <xdr:to>
      <xdr:col>107</xdr:col>
      <xdr:colOff>101600</xdr:colOff>
      <xdr:row>59</xdr:row>
      <xdr:rowOff>71945</xdr:rowOff>
    </xdr:to>
    <xdr:sp macro="" textlink="">
      <xdr:nvSpPr>
        <xdr:cNvPr id="554" name="楕円 553">
          <a:extLst>
            <a:ext uri="{FF2B5EF4-FFF2-40B4-BE49-F238E27FC236}">
              <a16:creationId xmlns:a16="http://schemas.microsoft.com/office/drawing/2014/main" id="{D5F8E132-111D-4E08-BECC-23EED635A234}"/>
            </a:ext>
          </a:extLst>
        </xdr:cNvPr>
        <xdr:cNvSpPr/>
      </xdr:nvSpPr>
      <xdr:spPr>
        <a:xfrm>
          <a:off x="18345150" y="9723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153226</xdr:rowOff>
    </xdr:from>
    <xdr:to>
      <xdr:col>102</xdr:col>
      <xdr:colOff>165100</xdr:colOff>
      <xdr:row>59</xdr:row>
      <xdr:rowOff>83376</xdr:rowOff>
    </xdr:to>
    <xdr:sp macro="" textlink="">
      <xdr:nvSpPr>
        <xdr:cNvPr id="555" name="楕円 554">
          <a:extLst>
            <a:ext uri="{FF2B5EF4-FFF2-40B4-BE49-F238E27FC236}">
              <a16:creationId xmlns:a16="http://schemas.microsoft.com/office/drawing/2014/main" id="{87B64600-AFCE-440B-979F-CFA23EB18AD4}"/>
            </a:ext>
          </a:extLst>
        </xdr:cNvPr>
        <xdr:cNvSpPr/>
      </xdr:nvSpPr>
      <xdr:spPr>
        <a:xfrm>
          <a:off x="17551400" y="97353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21145</xdr:rowOff>
    </xdr:from>
    <xdr:to>
      <xdr:col>107</xdr:col>
      <xdr:colOff>50800</xdr:colOff>
      <xdr:row>59</xdr:row>
      <xdr:rowOff>32576</xdr:rowOff>
    </xdr:to>
    <xdr:cxnSp macro="">
      <xdr:nvCxnSpPr>
        <xdr:cNvPr id="556" name="直線コネクタ 555">
          <a:extLst>
            <a:ext uri="{FF2B5EF4-FFF2-40B4-BE49-F238E27FC236}">
              <a16:creationId xmlns:a16="http://schemas.microsoft.com/office/drawing/2014/main" id="{6B0B08E4-19F4-4105-B432-6EBB18983E7A}"/>
            </a:ext>
          </a:extLst>
        </xdr:cNvPr>
        <xdr:cNvCxnSpPr/>
      </xdr:nvCxnSpPr>
      <xdr:spPr>
        <a:xfrm flipV="1">
          <a:off x="17602200" y="9768395"/>
          <a:ext cx="7937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41783</xdr:rowOff>
    </xdr:from>
    <xdr:to>
      <xdr:col>98</xdr:col>
      <xdr:colOff>38100</xdr:colOff>
      <xdr:row>59</xdr:row>
      <xdr:rowOff>143383</xdr:rowOff>
    </xdr:to>
    <xdr:sp macro="" textlink="">
      <xdr:nvSpPr>
        <xdr:cNvPr id="557" name="楕円 556">
          <a:extLst>
            <a:ext uri="{FF2B5EF4-FFF2-40B4-BE49-F238E27FC236}">
              <a16:creationId xmlns:a16="http://schemas.microsoft.com/office/drawing/2014/main" id="{BA5BFD0A-6F87-488C-8BF1-52B900C492E1}"/>
            </a:ext>
          </a:extLst>
        </xdr:cNvPr>
        <xdr:cNvSpPr/>
      </xdr:nvSpPr>
      <xdr:spPr>
        <a:xfrm>
          <a:off x="16757650" y="97890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32576</xdr:rowOff>
    </xdr:from>
    <xdr:to>
      <xdr:col>102</xdr:col>
      <xdr:colOff>114300</xdr:colOff>
      <xdr:row>59</xdr:row>
      <xdr:rowOff>92583</xdr:rowOff>
    </xdr:to>
    <xdr:cxnSp macro="">
      <xdr:nvCxnSpPr>
        <xdr:cNvPr id="558" name="直線コネクタ 557">
          <a:extLst>
            <a:ext uri="{FF2B5EF4-FFF2-40B4-BE49-F238E27FC236}">
              <a16:creationId xmlns:a16="http://schemas.microsoft.com/office/drawing/2014/main" id="{A28AA1CE-69E9-4159-9F0D-D7D35BE33A26}"/>
            </a:ext>
          </a:extLst>
        </xdr:cNvPr>
        <xdr:cNvCxnSpPr/>
      </xdr:nvCxnSpPr>
      <xdr:spPr>
        <a:xfrm flipV="1">
          <a:off x="16802100" y="9779826"/>
          <a:ext cx="8001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559" name="n_1aveValue【学校施設】&#10;一人当たり面積">
          <a:extLst>
            <a:ext uri="{FF2B5EF4-FFF2-40B4-BE49-F238E27FC236}">
              <a16:creationId xmlns:a16="http://schemas.microsoft.com/office/drawing/2014/main" id="{4CF73530-F457-45B4-9F0D-7AC21A460CF5}"/>
            </a:ext>
          </a:extLst>
        </xdr:cNvPr>
        <xdr:cNvSpPr txBox="1"/>
      </xdr:nvSpPr>
      <xdr:spPr>
        <a:xfrm>
          <a:off x="18980227" y="968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65930</xdr:rowOff>
    </xdr:from>
    <xdr:ext cx="469744" cy="259045"/>
    <xdr:sp macro="" textlink="">
      <xdr:nvSpPr>
        <xdr:cNvPr id="560" name="n_2aveValue【学校施設】&#10;一人当たり面積">
          <a:extLst>
            <a:ext uri="{FF2B5EF4-FFF2-40B4-BE49-F238E27FC236}">
              <a16:creationId xmlns:a16="http://schemas.microsoft.com/office/drawing/2014/main" id="{D674A6F3-C1B7-4079-9752-17E7C16024A8}"/>
            </a:ext>
          </a:extLst>
        </xdr:cNvPr>
        <xdr:cNvSpPr txBox="1"/>
      </xdr:nvSpPr>
      <xdr:spPr>
        <a:xfrm>
          <a:off x="18180127" y="1014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93362</xdr:rowOff>
    </xdr:from>
    <xdr:ext cx="469744" cy="259045"/>
    <xdr:sp macro="" textlink="">
      <xdr:nvSpPr>
        <xdr:cNvPr id="561" name="n_3aveValue【学校施設】&#10;一人当たり面積">
          <a:extLst>
            <a:ext uri="{FF2B5EF4-FFF2-40B4-BE49-F238E27FC236}">
              <a16:creationId xmlns:a16="http://schemas.microsoft.com/office/drawing/2014/main" id="{10F6FA0E-EC30-4A2C-8249-89F6265705C7}"/>
            </a:ext>
          </a:extLst>
        </xdr:cNvPr>
        <xdr:cNvSpPr txBox="1"/>
      </xdr:nvSpPr>
      <xdr:spPr>
        <a:xfrm>
          <a:off x="17386377" y="1017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103078</xdr:rowOff>
    </xdr:from>
    <xdr:ext cx="469744" cy="259045"/>
    <xdr:sp macro="" textlink="">
      <xdr:nvSpPr>
        <xdr:cNvPr id="562" name="n_4aveValue【学校施設】&#10;一人当たり面積">
          <a:extLst>
            <a:ext uri="{FF2B5EF4-FFF2-40B4-BE49-F238E27FC236}">
              <a16:creationId xmlns:a16="http://schemas.microsoft.com/office/drawing/2014/main" id="{43D6326D-22E5-46BD-8D55-3E9FAE97D4CA}"/>
            </a:ext>
          </a:extLst>
        </xdr:cNvPr>
        <xdr:cNvSpPr txBox="1"/>
      </xdr:nvSpPr>
      <xdr:spPr>
        <a:xfrm>
          <a:off x="16592627" y="10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88472</xdr:rowOff>
    </xdr:from>
    <xdr:ext cx="469744" cy="259045"/>
    <xdr:sp macro="" textlink="">
      <xdr:nvSpPr>
        <xdr:cNvPr id="563" name="n_2mainValue【学校施設】&#10;一人当たり面積">
          <a:extLst>
            <a:ext uri="{FF2B5EF4-FFF2-40B4-BE49-F238E27FC236}">
              <a16:creationId xmlns:a16="http://schemas.microsoft.com/office/drawing/2014/main" id="{B6009AAF-AF47-4217-9760-703DC9B02D1C}"/>
            </a:ext>
          </a:extLst>
        </xdr:cNvPr>
        <xdr:cNvSpPr txBox="1"/>
      </xdr:nvSpPr>
      <xdr:spPr>
        <a:xfrm>
          <a:off x="18180127" y="95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99903</xdr:rowOff>
    </xdr:from>
    <xdr:ext cx="469744" cy="259045"/>
    <xdr:sp macro="" textlink="">
      <xdr:nvSpPr>
        <xdr:cNvPr id="564" name="n_3mainValue【学校施設】&#10;一人当たり面積">
          <a:extLst>
            <a:ext uri="{FF2B5EF4-FFF2-40B4-BE49-F238E27FC236}">
              <a16:creationId xmlns:a16="http://schemas.microsoft.com/office/drawing/2014/main" id="{C77DF247-046A-4983-AC2B-B96CD3EDD1C5}"/>
            </a:ext>
          </a:extLst>
        </xdr:cNvPr>
        <xdr:cNvSpPr txBox="1"/>
      </xdr:nvSpPr>
      <xdr:spPr>
        <a:xfrm>
          <a:off x="17386377" y="951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159910</xdr:rowOff>
    </xdr:from>
    <xdr:ext cx="469744" cy="259045"/>
    <xdr:sp macro="" textlink="">
      <xdr:nvSpPr>
        <xdr:cNvPr id="565" name="n_4mainValue【学校施設】&#10;一人当たり面積">
          <a:extLst>
            <a:ext uri="{FF2B5EF4-FFF2-40B4-BE49-F238E27FC236}">
              <a16:creationId xmlns:a16="http://schemas.microsoft.com/office/drawing/2014/main" id="{D028DB2E-4F51-4604-959B-49A2C07AC757}"/>
            </a:ext>
          </a:extLst>
        </xdr:cNvPr>
        <xdr:cNvSpPr txBox="1"/>
      </xdr:nvSpPr>
      <xdr:spPr>
        <a:xfrm>
          <a:off x="16592627" y="957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a:extLst>
            <a:ext uri="{FF2B5EF4-FFF2-40B4-BE49-F238E27FC236}">
              <a16:creationId xmlns:a16="http://schemas.microsoft.com/office/drawing/2014/main" id="{59AB7A20-EAB3-43D7-9D86-30B901CABBB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a:extLst>
            <a:ext uri="{FF2B5EF4-FFF2-40B4-BE49-F238E27FC236}">
              <a16:creationId xmlns:a16="http://schemas.microsoft.com/office/drawing/2014/main" id="{51478D3B-68B8-4185-8BFD-83A8E0F16BAA}"/>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a:extLst>
            <a:ext uri="{FF2B5EF4-FFF2-40B4-BE49-F238E27FC236}">
              <a16:creationId xmlns:a16="http://schemas.microsoft.com/office/drawing/2014/main" id="{32B7B11B-6511-49EA-8C26-33007AA63DBF}"/>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a:extLst>
            <a:ext uri="{FF2B5EF4-FFF2-40B4-BE49-F238E27FC236}">
              <a16:creationId xmlns:a16="http://schemas.microsoft.com/office/drawing/2014/main" id="{8F5A6D9E-C428-4D7E-9545-5F7E88ECCA5A}"/>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a:extLst>
            <a:ext uri="{FF2B5EF4-FFF2-40B4-BE49-F238E27FC236}">
              <a16:creationId xmlns:a16="http://schemas.microsoft.com/office/drawing/2014/main" id="{1379CEDE-1432-451B-8332-6445A139C9F3}"/>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a:extLst>
            <a:ext uri="{FF2B5EF4-FFF2-40B4-BE49-F238E27FC236}">
              <a16:creationId xmlns:a16="http://schemas.microsoft.com/office/drawing/2014/main" id="{904C11E9-0DAF-4BB8-8897-6A87CBF4C7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a:extLst>
            <a:ext uri="{FF2B5EF4-FFF2-40B4-BE49-F238E27FC236}">
              <a16:creationId xmlns:a16="http://schemas.microsoft.com/office/drawing/2014/main" id="{F3144FDE-B43A-4E7A-985A-D5B203ADEA72}"/>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a:extLst>
            <a:ext uri="{FF2B5EF4-FFF2-40B4-BE49-F238E27FC236}">
              <a16:creationId xmlns:a16="http://schemas.microsoft.com/office/drawing/2014/main" id="{EDD4F990-2D95-4E66-A662-E2E9D0E10D8B}"/>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a:extLst>
            <a:ext uri="{FF2B5EF4-FFF2-40B4-BE49-F238E27FC236}">
              <a16:creationId xmlns:a16="http://schemas.microsoft.com/office/drawing/2014/main" id="{078FBFD4-964A-43C8-85BA-3D5BA5EDB28E}"/>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a:extLst>
            <a:ext uri="{FF2B5EF4-FFF2-40B4-BE49-F238E27FC236}">
              <a16:creationId xmlns:a16="http://schemas.microsoft.com/office/drawing/2014/main" id="{5A559717-3E9B-45DD-B02A-29B7D2FB53B7}"/>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a:extLst>
            <a:ext uri="{FF2B5EF4-FFF2-40B4-BE49-F238E27FC236}">
              <a16:creationId xmlns:a16="http://schemas.microsoft.com/office/drawing/2014/main" id="{8E236216-E2FC-484C-AC1C-9B15E0D0CE1E}"/>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a:extLst>
            <a:ext uri="{FF2B5EF4-FFF2-40B4-BE49-F238E27FC236}">
              <a16:creationId xmlns:a16="http://schemas.microsoft.com/office/drawing/2014/main" id="{2BF9A14D-355B-4387-B8AD-1EB389764E3F}"/>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a:extLst>
            <a:ext uri="{FF2B5EF4-FFF2-40B4-BE49-F238E27FC236}">
              <a16:creationId xmlns:a16="http://schemas.microsoft.com/office/drawing/2014/main" id="{D139AE7B-02D0-4AF0-AD67-58041F26DAD1}"/>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a:extLst>
            <a:ext uri="{FF2B5EF4-FFF2-40B4-BE49-F238E27FC236}">
              <a16:creationId xmlns:a16="http://schemas.microsoft.com/office/drawing/2014/main" id="{0902C70F-AC6C-45EE-8EBB-845B4AC46E8C}"/>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a:extLst>
            <a:ext uri="{FF2B5EF4-FFF2-40B4-BE49-F238E27FC236}">
              <a16:creationId xmlns:a16="http://schemas.microsoft.com/office/drawing/2014/main" id="{71DD372D-6ECB-4559-B83B-C5F18FC60095}"/>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a:extLst>
            <a:ext uri="{FF2B5EF4-FFF2-40B4-BE49-F238E27FC236}">
              <a16:creationId xmlns:a16="http://schemas.microsoft.com/office/drawing/2014/main" id="{7EAA84B5-9CCD-46EA-89C7-3CBA4886A8FE}"/>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a:extLst>
            <a:ext uri="{FF2B5EF4-FFF2-40B4-BE49-F238E27FC236}">
              <a16:creationId xmlns:a16="http://schemas.microsoft.com/office/drawing/2014/main" id="{810BB645-4278-4A7C-916A-374987708B6A}"/>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a:extLst>
            <a:ext uri="{FF2B5EF4-FFF2-40B4-BE49-F238E27FC236}">
              <a16:creationId xmlns:a16="http://schemas.microsoft.com/office/drawing/2014/main" id="{6A9A5961-2F5F-4AF6-99AA-9B351FC5EA56}"/>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a:extLst>
            <a:ext uri="{FF2B5EF4-FFF2-40B4-BE49-F238E27FC236}">
              <a16:creationId xmlns:a16="http://schemas.microsoft.com/office/drawing/2014/main" id="{257A57F0-6224-402B-A70A-C451A64CAA0F}"/>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a:extLst>
            <a:ext uri="{FF2B5EF4-FFF2-40B4-BE49-F238E27FC236}">
              <a16:creationId xmlns:a16="http://schemas.microsoft.com/office/drawing/2014/main" id="{E8C1FDD0-881B-4322-8F7C-C411A41EDCCB}"/>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a:extLst>
            <a:ext uri="{FF2B5EF4-FFF2-40B4-BE49-F238E27FC236}">
              <a16:creationId xmlns:a16="http://schemas.microsoft.com/office/drawing/2014/main" id="{BD2EB2A9-545C-4A6E-86F6-6877E833C0F8}"/>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a:extLst>
            <a:ext uri="{FF2B5EF4-FFF2-40B4-BE49-F238E27FC236}">
              <a16:creationId xmlns:a16="http://schemas.microsoft.com/office/drawing/2014/main" id="{0BAE6167-98C2-484A-B9FE-58D1028F8E56}"/>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a:extLst>
            <a:ext uri="{FF2B5EF4-FFF2-40B4-BE49-F238E27FC236}">
              <a16:creationId xmlns:a16="http://schemas.microsoft.com/office/drawing/2014/main" id="{1732D33B-1DFB-42F6-992D-97A636B3514D}"/>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a:extLst>
            <a:ext uri="{FF2B5EF4-FFF2-40B4-BE49-F238E27FC236}">
              <a16:creationId xmlns:a16="http://schemas.microsoft.com/office/drawing/2014/main" id="{28445202-3EDC-4083-AEE1-EB164F75105B}"/>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a:extLst>
            <a:ext uri="{FF2B5EF4-FFF2-40B4-BE49-F238E27FC236}">
              <a16:creationId xmlns:a16="http://schemas.microsoft.com/office/drawing/2014/main" id="{6C40DA36-9E4A-431D-9DAC-F36C5C430A0D}"/>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a:extLst>
            <a:ext uri="{FF2B5EF4-FFF2-40B4-BE49-F238E27FC236}">
              <a16:creationId xmlns:a16="http://schemas.microsoft.com/office/drawing/2014/main" id="{94332B3A-CA4C-4E32-AB64-E1B1BC7F399B}"/>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2" name="テキスト ボックス 591">
          <a:extLst>
            <a:ext uri="{FF2B5EF4-FFF2-40B4-BE49-F238E27FC236}">
              <a16:creationId xmlns:a16="http://schemas.microsoft.com/office/drawing/2014/main" id="{9C8E1C77-83F1-46A0-832C-46E511804AD3}"/>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a:extLst>
            <a:ext uri="{FF2B5EF4-FFF2-40B4-BE49-F238E27FC236}">
              <a16:creationId xmlns:a16="http://schemas.microsoft.com/office/drawing/2014/main" id="{05354102-67D6-48FE-8E55-85C7979BFBA2}"/>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4" name="テキスト ボックス 593">
          <a:extLst>
            <a:ext uri="{FF2B5EF4-FFF2-40B4-BE49-F238E27FC236}">
              <a16:creationId xmlns:a16="http://schemas.microsoft.com/office/drawing/2014/main" id="{A781880B-D013-454F-B2BE-AA5E5ABF1DC8}"/>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a:extLst>
            <a:ext uri="{FF2B5EF4-FFF2-40B4-BE49-F238E27FC236}">
              <a16:creationId xmlns:a16="http://schemas.microsoft.com/office/drawing/2014/main" id="{F1E8CD03-D31E-4BC0-A34C-DC89476D799B}"/>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a:extLst>
            <a:ext uri="{FF2B5EF4-FFF2-40B4-BE49-F238E27FC236}">
              <a16:creationId xmlns:a16="http://schemas.microsoft.com/office/drawing/2014/main" id="{F0433511-653B-4D8F-9EB0-5D05DF0737EC}"/>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a:extLst>
            <a:ext uri="{FF2B5EF4-FFF2-40B4-BE49-F238E27FC236}">
              <a16:creationId xmlns:a16="http://schemas.microsoft.com/office/drawing/2014/main" id="{8AEA6C68-5484-402E-ADDA-85C35AA4E59E}"/>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a:extLst>
            <a:ext uri="{FF2B5EF4-FFF2-40B4-BE49-F238E27FC236}">
              <a16:creationId xmlns:a16="http://schemas.microsoft.com/office/drawing/2014/main" id="{A880D14F-BB24-428E-870A-121A6DC9F4DD}"/>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a:extLst>
            <a:ext uri="{FF2B5EF4-FFF2-40B4-BE49-F238E27FC236}">
              <a16:creationId xmlns:a16="http://schemas.microsoft.com/office/drawing/2014/main" id="{344C012C-F09D-4373-8D0B-7EE570B90AF9}"/>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a:extLst>
            <a:ext uri="{FF2B5EF4-FFF2-40B4-BE49-F238E27FC236}">
              <a16:creationId xmlns:a16="http://schemas.microsoft.com/office/drawing/2014/main" id="{5EDD6946-AFB2-47D9-AE02-18F20716CDA7}"/>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a:extLst>
            <a:ext uri="{FF2B5EF4-FFF2-40B4-BE49-F238E27FC236}">
              <a16:creationId xmlns:a16="http://schemas.microsoft.com/office/drawing/2014/main" id="{18CFD8B6-30F2-468D-AD30-1CC1359EFD04}"/>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a:extLst>
            <a:ext uri="{FF2B5EF4-FFF2-40B4-BE49-F238E27FC236}">
              <a16:creationId xmlns:a16="http://schemas.microsoft.com/office/drawing/2014/main" id="{4A892AA9-EC4A-4542-87F1-83BC899BE6C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a:extLst>
            <a:ext uri="{FF2B5EF4-FFF2-40B4-BE49-F238E27FC236}">
              <a16:creationId xmlns:a16="http://schemas.microsoft.com/office/drawing/2014/main" id="{604DCFCA-D683-46DA-9AD3-CDCD0BC99278}"/>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4" name="テキスト ボックス 603">
          <a:extLst>
            <a:ext uri="{FF2B5EF4-FFF2-40B4-BE49-F238E27FC236}">
              <a16:creationId xmlns:a16="http://schemas.microsoft.com/office/drawing/2014/main" id="{FB867850-6E29-4F88-8205-7EC3BD90735E}"/>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a:extLst>
            <a:ext uri="{FF2B5EF4-FFF2-40B4-BE49-F238E27FC236}">
              <a16:creationId xmlns:a16="http://schemas.microsoft.com/office/drawing/2014/main" id="{24D762B3-7716-47E0-92CE-D68C970E76A9}"/>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a:extLst>
            <a:ext uri="{FF2B5EF4-FFF2-40B4-BE49-F238E27FC236}">
              <a16:creationId xmlns:a16="http://schemas.microsoft.com/office/drawing/2014/main" id="{B468D8D5-EF00-41A2-8F18-74DEB8D2B1D3}"/>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607" name="直線コネクタ 606">
          <a:extLst>
            <a:ext uri="{FF2B5EF4-FFF2-40B4-BE49-F238E27FC236}">
              <a16:creationId xmlns:a16="http://schemas.microsoft.com/office/drawing/2014/main" id="{2DF5E7E4-CF3B-4374-9919-5E79FBE67F10}"/>
            </a:ext>
          </a:extLst>
        </xdr:cNvPr>
        <xdr:cNvCxnSpPr/>
      </xdr:nvCxnSpPr>
      <xdr:spPr>
        <a:xfrm flipV="1">
          <a:off x="14699614" y="167297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08" name="【公民館】&#10;有形固定資産減価償却率最小値テキスト">
          <a:extLst>
            <a:ext uri="{FF2B5EF4-FFF2-40B4-BE49-F238E27FC236}">
              <a16:creationId xmlns:a16="http://schemas.microsoft.com/office/drawing/2014/main" id="{7B38C8A8-6B46-4B51-BBD5-AC819616F147}"/>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9" name="直線コネクタ 608">
          <a:extLst>
            <a:ext uri="{FF2B5EF4-FFF2-40B4-BE49-F238E27FC236}">
              <a16:creationId xmlns:a16="http://schemas.microsoft.com/office/drawing/2014/main" id="{BD581AB2-48BA-40C8-AECC-A767E49F0468}"/>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10" name="【公民館】&#10;有形固定資産減価償却率最大値テキスト">
          <a:extLst>
            <a:ext uri="{FF2B5EF4-FFF2-40B4-BE49-F238E27FC236}">
              <a16:creationId xmlns:a16="http://schemas.microsoft.com/office/drawing/2014/main" id="{08391948-58F3-40FE-8B16-5DC2008257B3}"/>
            </a:ext>
          </a:extLst>
        </xdr:cNvPr>
        <xdr:cNvSpPr txBox="1"/>
      </xdr:nvSpPr>
      <xdr:spPr>
        <a:xfrm>
          <a:off x="14738350" y="1650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11" name="直線コネクタ 610">
          <a:extLst>
            <a:ext uri="{FF2B5EF4-FFF2-40B4-BE49-F238E27FC236}">
              <a16:creationId xmlns:a16="http://schemas.microsoft.com/office/drawing/2014/main" id="{13A66113-73CF-43AB-9C5D-9C38EEEAF90D}"/>
            </a:ext>
          </a:extLst>
        </xdr:cNvPr>
        <xdr:cNvCxnSpPr/>
      </xdr:nvCxnSpPr>
      <xdr:spPr>
        <a:xfrm>
          <a:off x="14611350" y="16729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612" name="【公民館】&#10;有形固定資産減価償却率平均値テキスト">
          <a:extLst>
            <a:ext uri="{FF2B5EF4-FFF2-40B4-BE49-F238E27FC236}">
              <a16:creationId xmlns:a16="http://schemas.microsoft.com/office/drawing/2014/main" id="{FE7B69EA-7BC3-4B3F-B866-750632CF7DDB}"/>
            </a:ext>
          </a:extLst>
        </xdr:cNvPr>
        <xdr:cNvSpPr txBox="1"/>
      </xdr:nvSpPr>
      <xdr:spPr>
        <a:xfrm>
          <a:off x="14738350" y="17575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613" name="フローチャート: 判断 612">
          <a:extLst>
            <a:ext uri="{FF2B5EF4-FFF2-40B4-BE49-F238E27FC236}">
              <a16:creationId xmlns:a16="http://schemas.microsoft.com/office/drawing/2014/main" id="{217C5280-8310-4868-99A5-5CFEB0E043D8}"/>
            </a:ext>
          </a:extLst>
        </xdr:cNvPr>
        <xdr:cNvSpPr/>
      </xdr:nvSpPr>
      <xdr:spPr>
        <a:xfrm>
          <a:off x="14649450" y="1759657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614" name="フローチャート: 判断 613">
          <a:extLst>
            <a:ext uri="{FF2B5EF4-FFF2-40B4-BE49-F238E27FC236}">
              <a16:creationId xmlns:a16="http://schemas.microsoft.com/office/drawing/2014/main" id="{AC3D2DAB-CBEB-449E-9775-03E9EDBB141A}"/>
            </a:ext>
          </a:extLst>
        </xdr:cNvPr>
        <xdr:cNvSpPr/>
      </xdr:nvSpPr>
      <xdr:spPr>
        <a:xfrm>
          <a:off x="1388745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15" name="フローチャート: 判断 614">
          <a:extLst>
            <a:ext uri="{FF2B5EF4-FFF2-40B4-BE49-F238E27FC236}">
              <a16:creationId xmlns:a16="http://schemas.microsoft.com/office/drawing/2014/main" id="{C26A31A7-C657-4F98-9DDB-CBFA81D4D5B9}"/>
            </a:ext>
          </a:extLst>
        </xdr:cNvPr>
        <xdr:cNvSpPr/>
      </xdr:nvSpPr>
      <xdr:spPr>
        <a:xfrm>
          <a:off x="13093700" y="1743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616" name="フローチャート: 判断 615">
          <a:extLst>
            <a:ext uri="{FF2B5EF4-FFF2-40B4-BE49-F238E27FC236}">
              <a16:creationId xmlns:a16="http://schemas.microsoft.com/office/drawing/2014/main" id="{AC60848B-BD86-4848-BEA8-610F6DB73D6C}"/>
            </a:ext>
          </a:extLst>
        </xdr:cNvPr>
        <xdr:cNvSpPr/>
      </xdr:nvSpPr>
      <xdr:spPr>
        <a:xfrm>
          <a:off x="12299950" y="174120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617" name="フローチャート: 判断 616">
          <a:extLst>
            <a:ext uri="{FF2B5EF4-FFF2-40B4-BE49-F238E27FC236}">
              <a16:creationId xmlns:a16="http://schemas.microsoft.com/office/drawing/2014/main" id="{D279FD29-EED5-46A7-96B6-37FAEC7E82E1}"/>
            </a:ext>
          </a:extLst>
        </xdr:cNvPr>
        <xdr:cNvSpPr/>
      </xdr:nvSpPr>
      <xdr:spPr>
        <a:xfrm>
          <a:off x="11487150" y="173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1BDB9067-CF53-4996-AA02-48A2EF0D7F26}"/>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68325D0C-AAD3-48FD-ABFE-E2916B637B71}"/>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54D0D93-19C5-4AEA-AB06-798EC49DB592}"/>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A2B26109-B8F7-49AE-9064-DD8AAD052D04}"/>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D558EBFA-69DD-4D23-9A8E-8F2194ABF774}"/>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31931</xdr:rowOff>
    </xdr:from>
    <xdr:to>
      <xdr:col>76</xdr:col>
      <xdr:colOff>165100</xdr:colOff>
      <xdr:row>104</xdr:row>
      <xdr:rowOff>133531</xdr:rowOff>
    </xdr:to>
    <xdr:sp macro="" textlink="">
      <xdr:nvSpPr>
        <xdr:cNvPr id="623" name="楕円 622">
          <a:extLst>
            <a:ext uri="{FF2B5EF4-FFF2-40B4-BE49-F238E27FC236}">
              <a16:creationId xmlns:a16="http://schemas.microsoft.com/office/drawing/2014/main" id="{39D20510-7C72-4978-94C0-90F18E7AF63A}"/>
            </a:ext>
          </a:extLst>
        </xdr:cNvPr>
        <xdr:cNvSpPr/>
      </xdr:nvSpPr>
      <xdr:spPr>
        <a:xfrm>
          <a:off x="130937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624" name="楕円 623">
          <a:extLst>
            <a:ext uri="{FF2B5EF4-FFF2-40B4-BE49-F238E27FC236}">
              <a16:creationId xmlns:a16="http://schemas.microsoft.com/office/drawing/2014/main" id="{1C53B010-1AED-44E4-A61A-E2734A4AEC6C}"/>
            </a:ext>
          </a:extLst>
        </xdr:cNvPr>
        <xdr:cNvSpPr/>
      </xdr:nvSpPr>
      <xdr:spPr>
        <a:xfrm>
          <a:off x="12299950" y="174398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82731</xdr:rowOff>
    </xdr:from>
    <xdr:to>
      <xdr:col>76</xdr:col>
      <xdr:colOff>114300</xdr:colOff>
      <xdr:row>105</xdr:row>
      <xdr:rowOff>59871</xdr:rowOff>
    </xdr:to>
    <xdr:cxnSp macro="">
      <xdr:nvCxnSpPr>
        <xdr:cNvPr id="625" name="直線コネクタ 624">
          <a:extLst>
            <a:ext uri="{FF2B5EF4-FFF2-40B4-BE49-F238E27FC236}">
              <a16:creationId xmlns:a16="http://schemas.microsoft.com/office/drawing/2014/main" id="{5807948D-CAE3-4CAD-8BBC-B17A0324867F}"/>
            </a:ext>
          </a:extLst>
        </xdr:cNvPr>
        <xdr:cNvCxnSpPr/>
      </xdr:nvCxnSpPr>
      <xdr:spPr>
        <a:xfrm flipV="1">
          <a:off x="12344400" y="17342031"/>
          <a:ext cx="8001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xdr:rowOff>
    </xdr:from>
    <xdr:to>
      <xdr:col>67</xdr:col>
      <xdr:colOff>101600</xdr:colOff>
      <xdr:row>105</xdr:row>
      <xdr:rowOff>102507</xdr:rowOff>
    </xdr:to>
    <xdr:sp macro="" textlink="">
      <xdr:nvSpPr>
        <xdr:cNvPr id="626" name="楕円 625">
          <a:extLst>
            <a:ext uri="{FF2B5EF4-FFF2-40B4-BE49-F238E27FC236}">
              <a16:creationId xmlns:a16="http://schemas.microsoft.com/office/drawing/2014/main" id="{DEFDDC32-0F4A-4B37-997A-B5E9CBB3BEB4}"/>
            </a:ext>
          </a:extLst>
        </xdr:cNvPr>
        <xdr:cNvSpPr/>
      </xdr:nvSpPr>
      <xdr:spPr>
        <a:xfrm>
          <a:off x="1148715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51707</xdr:rowOff>
    </xdr:from>
    <xdr:to>
      <xdr:col>71</xdr:col>
      <xdr:colOff>177800</xdr:colOff>
      <xdr:row>105</xdr:row>
      <xdr:rowOff>59871</xdr:rowOff>
    </xdr:to>
    <xdr:cxnSp macro="">
      <xdr:nvCxnSpPr>
        <xdr:cNvPr id="627" name="直線コネクタ 626">
          <a:extLst>
            <a:ext uri="{FF2B5EF4-FFF2-40B4-BE49-F238E27FC236}">
              <a16:creationId xmlns:a16="http://schemas.microsoft.com/office/drawing/2014/main" id="{C49CB388-525A-4C52-8330-0A25EDF56AE1}"/>
            </a:ext>
          </a:extLst>
        </xdr:cNvPr>
        <xdr:cNvCxnSpPr/>
      </xdr:nvCxnSpPr>
      <xdr:spPr>
        <a:xfrm>
          <a:off x="11537950" y="17482457"/>
          <a:ext cx="8064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628" name="n_1aveValue【公民館】&#10;有形固定資産減価償却率">
          <a:extLst>
            <a:ext uri="{FF2B5EF4-FFF2-40B4-BE49-F238E27FC236}">
              <a16:creationId xmlns:a16="http://schemas.microsoft.com/office/drawing/2014/main" id="{0C06DBA0-1E40-4971-AACD-4D40341435D5}"/>
            </a:ext>
          </a:extLst>
        </xdr:cNvPr>
        <xdr:cNvSpPr txBox="1"/>
      </xdr:nvSpPr>
      <xdr:spPr>
        <a:xfrm>
          <a:off x="13742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629" name="n_2aveValue【公民館】&#10;有形固定資産減価償却率">
          <a:extLst>
            <a:ext uri="{FF2B5EF4-FFF2-40B4-BE49-F238E27FC236}">
              <a16:creationId xmlns:a16="http://schemas.microsoft.com/office/drawing/2014/main" id="{46617AA9-9EBA-46C8-9EBE-0CAEF00C4E27}"/>
            </a:ext>
          </a:extLst>
        </xdr:cNvPr>
        <xdr:cNvSpPr txBox="1"/>
      </xdr:nvSpPr>
      <xdr:spPr>
        <a:xfrm>
          <a:off x="12960994"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630" name="n_3aveValue【公民館】&#10;有形固定資産減価償却率">
          <a:extLst>
            <a:ext uri="{FF2B5EF4-FFF2-40B4-BE49-F238E27FC236}">
              <a16:creationId xmlns:a16="http://schemas.microsoft.com/office/drawing/2014/main" id="{FD62D759-941C-4E0D-9F61-0D70A7E0010F}"/>
            </a:ext>
          </a:extLst>
        </xdr:cNvPr>
        <xdr:cNvSpPr txBox="1"/>
      </xdr:nvSpPr>
      <xdr:spPr>
        <a:xfrm>
          <a:off x="121672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631" name="n_4aveValue【公民館】&#10;有形固定資産減価償却率">
          <a:extLst>
            <a:ext uri="{FF2B5EF4-FFF2-40B4-BE49-F238E27FC236}">
              <a16:creationId xmlns:a16="http://schemas.microsoft.com/office/drawing/2014/main" id="{020CD463-7C14-434A-A160-CE97781837FD}"/>
            </a:ext>
          </a:extLst>
        </xdr:cNvPr>
        <xdr:cNvSpPr txBox="1"/>
      </xdr:nvSpPr>
      <xdr:spPr>
        <a:xfrm>
          <a:off x="11354444"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150058</xdr:rowOff>
    </xdr:from>
    <xdr:ext cx="405111" cy="259045"/>
    <xdr:sp macro="" textlink="">
      <xdr:nvSpPr>
        <xdr:cNvPr id="632" name="n_2mainValue【公民館】&#10;有形固定資産減価償却率">
          <a:extLst>
            <a:ext uri="{FF2B5EF4-FFF2-40B4-BE49-F238E27FC236}">
              <a16:creationId xmlns:a16="http://schemas.microsoft.com/office/drawing/2014/main" id="{20C32D3F-6A5D-4B74-A05E-54D67BB3F17F}"/>
            </a:ext>
          </a:extLst>
        </xdr:cNvPr>
        <xdr:cNvSpPr txBox="1"/>
      </xdr:nvSpPr>
      <xdr:spPr>
        <a:xfrm>
          <a:off x="1296099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101798</xdr:rowOff>
    </xdr:from>
    <xdr:ext cx="405111" cy="259045"/>
    <xdr:sp macro="" textlink="">
      <xdr:nvSpPr>
        <xdr:cNvPr id="633" name="n_3mainValue【公民館】&#10;有形固定資産減価償却率">
          <a:extLst>
            <a:ext uri="{FF2B5EF4-FFF2-40B4-BE49-F238E27FC236}">
              <a16:creationId xmlns:a16="http://schemas.microsoft.com/office/drawing/2014/main" id="{636DC997-AF7E-464C-A578-C7110ED1B376}"/>
            </a:ext>
          </a:extLst>
        </xdr:cNvPr>
        <xdr:cNvSpPr txBox="1"/>
      </xdr:nvSpPr>
      <xdr:spPr>
        <a:xfrm>
          <a:off x="12167244" y="17532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93634</xdr:rowOff>
    </xdr:from>
    <xdr:ext cx="405111" cy="259045"/>
    <xdr:sp macro="" textlink="">
      <xdr:nvSpPr>
        <xdr:cNvPr id="634" name="n_4mainValue【公民館】&#10;有形固定資産減価償却率">
          <a:extLst>
            <a:ext uri="{FF2B5EF4-FFF2-40B4-BE49-F238E27FC236}">
              <a16:creationId xmlns:a16="http://schemas.microsoft.com/office/drawing/2014/main" id="{1F2362BE-A157-41DA-8071-7FBE276670DA}"/>
            </a:ext>
          </a:extLst>
        </xdr:cNvPr>
        <xdr:cNvSpPr txBox="1"/>
      </xdr:nvSpPr>
      <xdr:spPr>
        <a:xfrm>
          <a:off x="11354444" y="1752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5" name="正方形/長方形 634">
          <a:extLst>
            <a:ext uri="{FF2B5EF4-FFF2-40B4-BE49-F238E27FC236}">
              <a16:creationId xmlns:a16="http://schemas.microsoft.com/office/drawing/2014/main" id="{4859E62B-0B33-4709-B720-C8954AE12605}"/>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6" name="正方形/長方形 635">
          <a:extLst>
            <a:ext uri="{FF2B5EF4-FFF2-40B4-BE49-F238E27FC236}">
              <a16:creationId xmlns:a16="http://schemas.microsoft.com/office/drawing/2014/main" id="{4E435CDC-6F58-4E2F-A107-E64C915822FB}"/>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7" name="正方形/長方形 636">
          <a:extLst>
            <a:ext uri="{FF2B5EF4-FFF2-40B4-BE49-F238E27FC236}">
              <a16:creationId xmlns:a16="http://schemas.microsoft.com/office/drawing/2014/main" id="{E017FD01-F27E-4BC7-849B-ECAAC6A321F1}"/>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8" name="正方形/長方形 637">
          <a:extLst>
            <a:ext uri="{FF2B5EF4-FFF2-40B4-BE49-F238E27FC236}">
              <a16:creationId xmlns:a16="http://schemas.microsoft.com/office/drawing/2014/main" id="{346948B8-33E3-4AE0-9C9A-8E6FCDAA69B8}"/>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9" name="正方形/長方形 638">
          <a:extLst>
            <a:ext uri="{FF2B5EF4-FFF2-40B4-BE49-F238E27FC236}">
              <a16:creationId xmlns:a16="http://schemas.microsoft.com/office/drawing/2014/main" id="{4D258929-D4F0-44A2-82EB-09A70E56188C}"/>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0" name="正方形/長方形 639">
          <a:extLst>
            <a:ext uri="{FF2B5EF4-FFF2-40B4-BE49-F238E27FC236}">
              <a16:creationId xmlns:a16="http://schemas.microsoft.com/office/drawing/2014/main" id="{1937C143-07F7-439E-8C7D-E663DAA97C02}"/>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1" name="正方形/長方形 640">
          <a:extLst>
            <a:ext uri="{FF2B5EF4-FFF2-40B4-BE49-F238E27FC236}">
              <a16:creationId xmlns:a16="http://schemas.microsoft.com/office/drawing/2014/main" id="{EA96E581-C718-4D71-95F5-E2607F9CF8F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2" name="正方形/長方形 641">
          <a:extLst>
            <a:ext uri="{FF2B5EF4-FFF2-40B4-BE49-F238E27FC236}">
              <a16:creationId xmlns:a16="http://schemas.microsoft.com/office/drawing/2014/main" id="{97337CE2-7917-4DB4-A779-E6E00FC92E4D}"/>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3" name="テキスト ボックス 642">
          <a:extLst>
            <a:ext uri="{FF2B5EF4-FFF2-40B4-BE49-F238E27FC236}">
              <a16:creationId xmlns:a16="http://schemas.microsoft.com/office/drawing/2014/main" id="{7ED03833-ABD2-4EF5-83D0-E515A3803943}"/>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4" name="直線コネクタ 643">
          <a:extLst>
            <a:ext uri="{FF2B5EF4-FFF2-40B4-BE49-F238E27FC236}">
              <a16:creationId xmlns:a16="http://schemas.microsoft.com/office/drawing/2014/main" id="{B2430BBE-F848-453B-8CC1-7F0EB133565B}"/>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5" name="直線コネクタ 644">
          <a:extLst>
            <a:ext uri="{FF2B5EF4-FFF2-40B4-BE49-F238E27FC236}">
              <a16:creationId xmlns:a16="http://schemas.microsoft.com/office/drawing/2014/main" id="{B9DD49DC-2DAA-4092-818E-A260F0B34478}"/>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6" name="テキスト ボックス 645">
          <a:extLst>
            <a:ext uri="{FF2B5EF4-FFF2-40B4-BE49-F238E27FC236}">
              <a16:creationId xmlns:a16="http://schemas.microsoft.com/office/drawing/2014/main" id="{7B95A095-D775-433F-8E05-76441B546481}"/>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7" name="直線コネクタ 646">
          <a:extLst>
            <a:ext uri="{FF2B5EF4-FFF2-40B4-BE49-F238E27FC236}">
              <a16:creationId xmlns:a16="http://schemas.microsoft.com/office/drawing/2014/main" id="{BC2A719C-D338-46C5-84B9-EF7951262A42}"/>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8" name="テキスト ボックス 647">
          <a:extLst>
            <a:ext uri="{FF2B5EF4-FFF2-40B4-BE49-F238E27FC236}">
              <a16:creationId xmlns:a16="http://schemas.microsoft.com/office/drawing/2014/main" id="{85955E18-BAE8-4E52-A378-72F7D1F3F507}"/>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9" name="直線コネクタ 648">
          <a:extLst>
            <a:ext uri="{FF2B5EF4-FFF2-40B4-BE49-F238E27FC236}">
              <a16:creationId xmlns:a16="http://schemas.microsoft.com/office/drawing/2014/main" id="{681AED4B-DDA5-4876-9523-955B7E57A9D7}"/>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0" name="テキスト ボックス 649">
          <a:extLst>
            <a:ext uri="{FF2B5EF4-FFF2-40B4-BE49-F238E27FC236}">
              <a16:creationId xmlns:a16="http://schemas.microsoft.com/office/drawing/2014/main" id="{C40AA59A-08D0-4977-974F-07E82DC70E2A}"/>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1" name="直線コネクタ 650">
          <a:extLst>
            <a:ext uri="{FF2B5EF4-FFF2-40B4-BE49-F238E27FC236}">
              <a16:creationId xmlns:a16="http://schemas.microsoft.com/office/drawing/2014/main" id="{FB584CCB-3029-41CC-AD84-68963F5CA98B}"/>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2" name="テキスト ボックス 651">
          <a:extLst>
            <a:ext uri="{FF2B5EF4-FFF2-40B4-BE49-F238E27FC236}">
              <a16:creationId xmlns:a16="http://schemas.microsoft.com/office/drawing/2014/main" id="{0944FFF8-5220-4C32-8DD4-EB436E895D70}"/>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a:extLst>
            <a:ext uri="{FF2B5EF4-FFF2-40B4-BE49-F238E27FC236}">
              <a16:creationId xmlns:a16="http://schemas.microsoft.com/office/drawing/2014/main" id="{48C1E066-8A99-4684-B341-6A95260CC106}"/>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4" name="テキスト ボックス 653">
          <a:extLst>
            <a:ext uri="{FF2B5EF4-FFF2-40B4-BE49-F238E27FC236}">
              <a16:creationId xmlns:a16="http://schemas.microsoft.com/office/drawing/2014/main" id="{EE6BE54E-F4B5-47FE-B58E-7EACD61CE0DE}"/>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公民館】&#10;一人当たり面積グラフ枠">
          <a:extLst>
            <a:ext uri="{FF2B5EF4-FFF2-40B4-BE49-F238E27FC236}">
              <a16:creationId xmlns:a16="http://schemas.microsoft.com/office/drawing/2014/main" id="{C121ED83-A257-4AEA-984F-9D5A85DD127F}"/>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656" name="直線コネクタ 655">
          <a:extLst>
            <a:ext uri="{FF2B5EF4-FFF2-40B4-BE49-F238E27FC236}">
              <a16:creationId xmlns:a16="http://schemas.microsoft.com/office/drawing/2014/main" id="{A13F4A26-83CB-4BDF-A0D4-F7A82D04A064}"/>
            </a:ext>
          </a:extLst>
        </xdr:cNvPr>
        <xdr:cNvCxnSpPr/>
      </xdr:nvCxnSpPr>
      <xdr:spPr>
        <a:xfrm flipV="1">
          <a:off x="19951064" y="166199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57" name="【公民館】&#10;一人当たり面積最小値テキスト">
          <a:extLst>
            <a:ext uri="{FF2B5EF4-FFF2-40B4-BE49-F238E27FC236}">
              <a16:creationId xmlns:a16="http://schemas.microsoft.com/office/drawing/2014/main" id="{2728BE4D-3C33-45E6-BB13-9F79F21B7D2D}"/>
            </a:ext>
          </a:extLst>
        </xdr:cNvPr>
        <xdr:cNvSpPr txBox="1"/>
      </xdr:nvSpPr>
      <xdr:spPr>
        <a:xfrm>
          <a:off x="19989800" y="1798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58" name="直線コネクタ 657">
          <a:extLst>
            <a:ext uri="{FF2B5EF4-FFF2-40B4-BE49-F238E27FC236}">
              <a16:creationId xmlns:a16="http://schemas.microsoft.com/office/drawing/2014/main" id="{82201F63-3D44-4C87-963D-C5BD2E63FCFF}"/>
            </a:ext>
          </a:extLst>
        </xdr:cNvPr>
        <xdr:cNvCxnSpPr/>
      </xdr:nvCxnSpPr>
      <xdr:spPr>
        <a:xfrm>
          <a:off x="19881850" y="179801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659" name="【公民館】&#10;一人当たり面積最大値テキスト">
          <a:extLst>
            <a:ext uri="{FF2B5EF4-FFF2-40B4-BE49-F238E27FC236}">
              <a16:creationId xmlns:a16="http://schemas.microsoft.com/office/drawing/2014/main" id="{8B915514-F5DB-4F87-A75C-BE38599DE096}"/>
            </a:ext>
          </a:extLst>
        </xdr:cNvPr>
        <xdr:cNvSpPr txBox="1"/>
      </xdr:nvSpPr>
      <xdr:spPr>
        <a:xfrm>
          <a:off x="19989800" y="1639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660" name="直線コネクタ 659">
          <a:extLst>
            <a:ext uri="{FF2B5EF4-FFF2-40B4-BE49-F238E27FC236}">
              <a16:creationId xmlns:a16="http://schemas.microsoft.com/office/drawing/2014/main" id="{ED96B549-0F67-4055-85F0-EC7CB8CC32A1}"/>
            </a:ext>
          </a:extLst>
        </xdr:cNvPr>
        <xdr:cNvCxnSpPr/>
      </xdr:nvCxnSpPr>
      <xdr:spPr>
        <a:xfrm>
          <a:off x="19881850" y="16619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661" name="【公民館】&#10;一人当たり面積平均値テキスト">
          <a:extLst>
            <a:ext uri="{FF2B5EF4-FFF2-40B4-BE49-F238E27FC236}">
              <a16:creationId xmlns:a16="http://schemas.microsoft.com/office/drawing/2014/main" id="{0C6D065C-393B-42B7-AF3C-FC2926795CD2}"/>
            </a:ext>
          </a:extLst>
        </xdr:cNvPr>
        <xdr:cNvSpPr txBox="1"/>
      </xdr:nvSpPr>
      <xdr:spPr>
        <a:xfrm>
          <a:off x="19989800" y="17542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662" name="フローチャート: 判断 661">
          <a:extLst>
            <a:ext uri="{FF2B5EF4-FFF2-40B4-BE49-F238E27FC236}">
              <a16:creationId xmlns:a16="http://schemas.microsoft.com/office/drawing/2014/main" id="{ABD2947F-871E-4258-8213-713D68E913AD}"/>
            </a:ext>
          </a:extLst>
        </xdr:cNvPr>
        <xdr:cNvSpPr/>
      </xdr:nvSpPr>
      <xdr:spPr>
        <a:xfrm>
          <a:off x="199009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663" name="フローチャート: 判断 662">
          <a:extLst>
            <a:ext uri="{FF2B5EF4-FFF2-40B4-BE49-F238E27FC236}">
              <a16:creationId xmlns:a16="http://schemas.microsoft.com/office/drawing/2014/main" id="{9D90EDCA-36E6-45BA-88C4-D0854F5CF2B9}"/>
            </a:ext>
          </a:extLst>
        </xdr:cNvPr>
        <xdr:cNvSpPr/>
      </xdr:nvSpPr>
      <xdr:spPr>
        <a:xfrm>
          <a:off x="19157950" y="175658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664" name="フローチャート: 判断 663">
          <a:extLst>
            <a:ext uri="{FF2B5EF4-FFF2-40B4-BE49-F238E27FC236}">
              <a16:creationId xmlns:a16="http://schemas.microsoft.com/office/drawing/2014/main" id="{9796CC63-D828-4803-8F01-169618386939}"/>
            </a:ext>
          </a:extLst>
        </xdr:cNvPr>
        <xdr:cNvSpPr/>
      </xdr:nvSpPr>
      <xdr:spPr>
        <a:xfrm>
          <a:off x="1834515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665" name="フローチャート: 判断 664">
          <a:extLst>
            <a:ext uri="{FF2B5EF4-FFF2-40B4-BE49-F238E27FC236}">
              <a16:creationId xmlns:a16="http://schemas.microsoft.com/office/drawing/2014/main" id="{489A300B-F274-4008-8FEF-825022485E04}"/>
            </a:ext>
          </a:extLst>
        </xdr:cNvPr>
        <xdr:cNvSpPr/>
      </xdr:nvSpPr>
      <xdr:spPr>
        <a:xfrm>
          <a:off x="17551400" y="1766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666" name="フローチャート: 判断 665">
          <a:extLst>
            <a:ext uri="{FF2B5EF4-FFF2-40B4-BE49-F238E27FC236}">
              <a16:creationId xmlns:a16="http://schemas.microsoft.com/office/drawing/2014/main" id="{C9469366-B8CD-41D6-AA92-4BC87D9AA20C}"/>
            </a:ext>
          </a:extLst>
        </xdr:cNvPr>
        <xdr:cNvSpPr/>
      </xdr:nvSpPr>
      <xdr:spPr>
        <a:xfrm>
          <a:off x="16757650" y="176824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45FC817D-8D12-46AD-BD98-2A6D127A9492}"/>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852D4FDC-E35F-4CD9-BFFA-F8F4E87DF34E}"/>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1A72F8F0-B1A5-4899-BDBB-C7DCCB0C43AE}"/>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693528FF-758E-4934-94AE-EF38AEC0571E}"/>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613F787D-37C9-49B2-8461-469C9E9F4007}"/>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139700</xdr:rowOff>
    </xdr:from>
    <xdr:to>
      <xdr:col>107</xdr:col>
      <xdr:colOff>101600</xdr:colOff>
      <xdr:row>107</xdr:row>
      <xdr:rowOff>69850</xdr:rowOff>
    </xdr:to>
    <xdr:sp macro="" textlink="">
      <xdr:nvSpPr>
        <xdr:cNvPr id="672" name="楕円 671">
          <a:extLst>
            <a:ext uri="{FF2B5EF4-FFF2-40B4-BE49-F238E27FC236}">
              <a16:creationId xmlns:a16="http://schemas.microsoft.com/office/drawing/2014/main" id="{B2330ED0-5063-4DC6-8E39-878D3500BD87}"/>
            </a:ext>
          </a:extLst>
        </xdr:cNvPr>
        <xdr:cNvSpPr/>
      </xdr:nvSpPr>
      <xdr:spPr>
        <a:xfrm>
          <a:off x="1834515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141987</xdr:rowOff>
    </xdr:from>
    <xdr:to>
      <xdr:col>102</xdr:col>
      <xdr:colOff>165100</xdr:colOff>
      <xdr:row>107</xdr:row>
      <xdr:rowOff>72137</xdr:rowOff>
    </xdr:to>
    <xdr:sp macro="" textlink="">
      <xdr:nvSpPr>
        <xdr:cNvPr id="673" name="楕円 672">
          <a:extLst>
            <a:ext uri="{FF2B5EF4-FFF2-40B4-BE49-F238E27FC236}">
              <a16:creationId xmlns:a16="http://schemas.microsoft.com/office/drawing/2014/main" id="{82BCA633-27FA-4E17-998D-3B77F9E11D13}"/>
            </a:ext>
          </a:extLst>
        </xdr:cNvPr>
        <xdr:cNvSpPr/>
      </xdr:nvSpPr>
      <xdr:spPr>
        <a:xfrm>
          <a:off x="175514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21337</xdr:rowOff>
    </xdr:to>
    <xdr:cxnSp macro="">
      <xdr:nvCxnSpPr>
        <xdr:cNvPr id="674" name="直線コネクタ 673">
          <a:extLst>
            <a:ext uri="{FF2B5EF4-FFF2-40B4-BE49-F238E27FC236}">
              <a16:creationId xmlns:a16="http://schemas.microsoft.com/office/drawing/2014/main" id="{B41E125A-EA39-4718-BF64-32972571505F}"/>
            </a:ext>
          </a:extLst>
        </xdr:cNvPr>
        <xdr:cNvCxnSpPr/>
      </xdr:nvCxnSpPr>
      <xdr:spPr>
        <a:xfrm flipV="1">
          <a:off x="17602200" y="17792700"/>
          <a:ext cx="7937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146558</xdr:rowOff>
    </xdr:from>
    <xdr:to>
      <xdr:col>98</xdr:col>
      <xdr:colOff>38100</xdr:colOff>
      <xdr:row>107</xdr:row>
      <xdr:rowOff>76708</xdr:rowOff>
    </xdr:to>
    <xdr:sp macro="" textlink="">
      <xdr:nvSpPr>
        <xdr:cNvPr id="675" name="楕円 674">
          <a:extLst>
            <a:ext uri="{FF2B5EF4-FFF2-40B4-BE49-F238E27FC236}">
              <a16:creationId xmlns:a16="http://schemas.microsoft.com/office/drawing/2014/main" id="{EB291A4B-E5B3-4503-9CAD-AABF216D4704}"/>
            </a:ext>
          </a:extLst>
        </xdr:cNvPr>
        <xdr:cNvSpPr/>
      </xdr:nvSpPr>
      <xdr:spPr>
        <a:xfrm>
          <a:off x="16757650" y="177487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21337</xdr:rowOff>
    </xdr:from>
    <xdr:to>
      <xdr:col>102</xdr:col>
      <xdr:colOff>114300</xdr:colOff>
      <xdr:row>107</xdr:row>
      <xdr:rowOff>25908</xdr:rowOff>
    </xdr:to>
    <xdr:cxnSp macro="">
      <xdr:nvCxnSpPr>
        <xdr:cNvPr id="676" name="直線コネクタ 675">
          <a:extLst>
            <a:ext uri="{FF2B5EF4-FFF2-40B4-BE49-F238E27FC236}">
              <a16:creationId xmlns:a16="http://schemas.microsoft.com/office/drawing/2014/main" id="{101217D8-3A30-4A8E-ABA5-9480791DBEDE}"/>
            </a:ext>
          </a:extLst>
        </xdr:cNvPr>
        <xdr:cNvCxnSpPr/>
      </xdr:nvCxnSpPr>
      <xdr:spPr>
        <a:xfrm flipV="1">
          <a:off x="16802100" y="17794987"/>
          <a:ext cx="8001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677" name="n_1aveValue【公民館】&#10;一人当たり面積">
          <a:extLst>
            <a:ext uri="{FF2B5EF4-FFF2-40B4-BE49-F238E27FC236}">
              <a16:creationId xmlns:a16="http://schemas.microsoft.com/office/drawing/2014/main" id="{1C659D4F-E947-48F7-B117-0F9C641FE7B6}"/>
            </a:ext>
          </a:extLst>
        </xdr:cNvPr>
        <xdr:cNvSpPr txBox="1"/>
      </xdr:nvSpPr>
      <xdr:spPr>
        <a:xfrm>
          <a:off x="18980227" y="1734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678" name="n_2aveValue【公民館】&#10;一人当たり面積">
          <a:extLst>
            <a:ext uri="{FF2B5EF4-FFF2-40B4-BE49-F238E27FC236}">
              <a16:creationId xmlns:a16="http://schemas.microsoft.com/office/drawing/2014/main" id="{C7CD6796-8708-4D92-B4C3-055C610E599E}"/>
            </a:ext>
          </a:extLst>
        </xdr:cNvPr>
        <xdr:cNvSpPr txBox="1"/>
      </xdr:nvSpPr>
      <xdr:spPr>
        <a:xfrm>
          <a:off x="181801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679" name="n_3aveValue【公民館】&#10;一人当たり面積">
          <a:extLst>
            <a:ext uri="{FF2B5EF4-FFF2-40B4-BE49-F238E27FC236}">
              <a16:creationId xmlns:a16="http://schemas.microsoft.com/office/drawing/2014/main" id="{A22F7450-BCE6-4207-A722-F529B71030D2}"/>
            </a:ext>
          </a:extLst>
        </xdr:cNvPr>
        <xdr:cNvSpPr txBox="1"/>
      </xdr:nvSpPr>
      <xdr:spPr>
        <a:xfrm>
          <a:off x="17386377" y="174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680" name="n_4aveValue【公民館】&#10;一人当たり面積">
          <a:extLst>
            <a:ext uri="{FF2B5EF4-FFF2-40B4-BE49-F238E27FC236}">
              <a16:creationId xmlns:a16="http://schemas.microsoft.com/office/drawing/2014/main" id="{6D92769D-B4C6-487B-B94E-CEF4CFE32B47}"/>
            </a:ext>
          </a:extLst>
        </xdr:cNvPr>
        <xdr:cNvSpPr txBox="1"/>
      </xdr:nvSpPr>
      <xdr:spPr>
        <a:xfrm>
          <a:off x="165926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681" name="n_2mainValue【公民館】&#10;一人当たり面積">
          <a:extLst>
            <a:ext uri="{FF2B5EF4-FFF2-40B4-BE49-F238E27FC236}">
              <a16:creationId xmlns:a16="http://schemas.microsoft.com/office/drawing/2014/main" id="{B612A273-F99F-48DF-A1FE-77B931EDC143}"/>
            </a:ext>
          </a:extLst>
        </xdr:cNvPr>
        <xdr:cNvSpPr txBox="1"/>
      </xdr:nvSpPr>
      <xdr:spPr>
        <a:xfrm>
          <a:off x="181801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63264</xdr:rowOff>
    </xdr:from>
    <xdr:ext cx="469744" cy="259045"/>
    <xdr:sp macro="" textlink="">
      <xdr:nvSpPr>
        <xdr:cNvPr id="682" name="n_3mainValue【公民館】&#10;一人当たり面積">
          <a:extLst>
            <a:ext uri="{FF2B5EF4-FFF2-40B4-BE49-F238E27FC236}">
              <a16:creationId xmlns:a16="http://schemas.microsoft.com/office/drawing/2014/main" id="{C44965DF-59D4-4811-83DD-B9884AA5446D}"/>
            </a:ext>
          </a:extLst>
        </xdr:cNvPr>
        <xdr:cNvSpPr txBox="1"/>
      </xdr:nvSpPr>
      <xdr:spPr>
        <a:xfrm>
          <a:off x="17386377" y="1783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67835</xdr:rowOff>
    </xdr:from>
    <xdr:ext cx="469744" cy="259045"/>
    <xdr:sp macro="" textlink="">
      <xdr:nvSpPr>
        <xdr:cNvPr id="683" name="n_4mainValue【公民館】&#10;一人当たり面積">
          <a:extLst>
            <a:ext uri="{FF2B5EF4-FFF2-40B4-BE49-F238E27FC236}">
              <a16:creationId xmlns:a16="http://schemas.microsoft.com/office/drawing/2014/main" id="{63F424FE-FBD1-4F12-B043-43DFA38BDE92}"/>
            </a:ext>
          </a:extLst>
        </xdr:cNvPr>
        <xdr:cNvSpPr txBox="1"/>
      </xdr:nvSpPr>
      <xdr:spPr>
        <a:xfrm>
          <a:off x="16592627" y="1784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4" name="正方形/長方形 683">
          <a:extLst>
            <a:ext uri="{FF2B5EF4-FFF2-40B4-BE49-F238E27FC236}">
              <a16:creationId xmlns:a16="http://schemas.microsoft.com/office/drawing/2014/main" id="{D0FD4877-F48B-430E-9BE1-D3ABB567417C}"/>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5" name="正方形/長方形 684">
          <a:extLst>
            <a:ext uri="{FF2B5EF4-FFF2-40B4-BE49-F238E27FC236}">
              <a16:creationId xmlns:a16="http://schemas.microsoft.com/office/drawing/2014/main" id="{70530DEF-CED9-4A37-85C4-D97E29B686BF}"/>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6" name="テキスト ボックス 685">
          <a:extLst>
            <a:ext uri="{FF2B5EF4-FFF2-40B4-BE49-F238E27FC236}">
              <a16:creationId xmlns:a16="http://schemas.microsoft.com/office/drawing/2014/main" id="{3B3C9B2C-E07C-429D-865C-5373DF2C7944}"/>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有形固定資産減価償却率が特に高い施設は「認定こども園・幼稚園・保育所」、「学校施設」であった。多くの施設が建築後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年以上経過していることが数値悪化の主な要因となっている。「学校施設」については、廃校となった小学校を有することが要因となっており、今後は解体を含めたあり方を検討していく。</a:t>
          </a:r>
        </a:p>
        <a:p>
          <a:r>
            <a:rPr kumimoji="1" lang="ja-JP" altLang="en-US" sz="1300">
              <a:latin typeface="ＭＳ Ｐゴシック" panose="020B0600070205080204" pitchFamily="50" charset="-128"/>
              <a:ea typeface="ＭＳ Ｐゴシック" panose="020B0600070205080204" pitchFamily="50" charset="-128"/>
            </a:rPr>
            <a:t>また、新設小学校建設も進んでおり、令和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年度末には数値が改善する見込みである。しかし、数値の改善が直接施設安全につながるわけではないため、既存の施設についても引き続き、計画的な点検と改修工事等を実施し、安全確保に努めていく。</a:t>
          </a:r>
        </a:p>
        <a:p>
          <a:r>
            <a:rPr kumimoji="1" lang="ja-JP" altLang="en-US" sz="1300">
              <a:latin typeface="ＭＳ Ｐゴシック" panose="020B0600070205080204" pitchFamily="50" charset="-128"/>
              <a:ea typeface="ＭＳ Ｐゴシック" panose="020B0600070205080204" pitchFamily="50" charset="-128"/>
            </a:rPr>
            <a:t>「公営住宅」についても、減価償却率が高い上、人口一人当たり面積も類似団体を上回っていることから、市の適正規模を踏まえ、個別計画（市営住宅長寿命化計画）に沿って解体や改修等を行っていく。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1732FF-29A9-4CC5-AF67-2B4984DC002F}"/>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6DAB1DE-DF1D-42E5-BAEA-B05DFC712F95}"/>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0E4E224-D483-4304-BA62-2B583F7ACE8A}"/>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5B16084-6FE8-4CF9-8BAF-3EEA681F8308}"/>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476042-06D1-4A7A-9536-92C2473550E9}"/>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6E70E0-4418-4259-8E6A-FB2B7447291E}"/>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9DC3A0-D909-4DED-9F33-215C51B8B2A5}"/>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0F0E790-5DAC-4E70-BBD4-453D031FA039}"/>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3DC12F-E146-47EA-B5FE-44A8FB1650E2}"/>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84B4C2-C6C1-408A-84D0-A42606D2C6D3}"/>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49,768
48,960
208.42
25,260,182
23,782,375
1,345,562
12,397,620
18,916,369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0B9091-5A3D-4BAF-8A47-58F098502353}"/>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4748A9-F0E4-48DA-A842-EB86CC84A09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BA3464-7895-456A-A434-761F0EF5DD6A}"/>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EE5DE7-2708-494E-9E0A-6F95FBAF3535}"/>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7EEFA15-33B5-4425-A8C5-301E8ABEAB8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24544D7-ED36-463B-84F0-825F2A759A3C}"/>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79010D-18DD-4087-A66C-7C9DB9749184}"/>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5F28EAD-2FDE-4021-A6C7-D60A1E0A6FEF}"/>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8069AA8-82DB-4CB6-B431-15EE00F017F7}"/>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63D593-E600-43B1-A5C6-75F97B9A8A03}"/>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24B53BE-8101-4B58-9B24-F9B6672A245F}"/>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D9965DB-9A1C-45F7-816E-53407A384773}"/>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805B465-B6C6-48E7-B5D1-A67B69AD02D2}"/>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37BD0A4-FC57-4E10-913C-11A6134227B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007789A-2BF4-48DF-9643-334A53821EC5}"/>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A3D06D-AEEC-42D9-9AC3-A47CEDA99FF5}"/>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D5380A-6BFB-45C4-9F30-49D1CC8DDE6F}"/>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DC7675-C2E1-4379-9232-AE2BF7135595}"/>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A90FDA7-F89C-4C89-B821-440571C016D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776BAFF-F763-44F9-BBA8-55839C0937E3}"/>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78C9502-6E4E-4F9C-B90B-AC1BB382B7AB}"/>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CF52496-7570-4FD5-9195-D3529400527C}"/>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F43EBDE-B8B5-4AB0-8E7D-988A8A3FA808}"/>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C66BAF4-308E-44F0-94C0-AD075AB235F7}"/>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B10B580-9761-4C1F-BFA3-ADF592A3D825}"/>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FD3B63B-8040-4879-B9BA-EE4FA9601764}"/>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5A2C0E1-0E51-4CA5-A84F-E3DEA35C81AB}"/>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B38129B-0976-4982-B6B6-B9C9E60ACB95}"/>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7FF7309-B69B-48A1-A4B2-18A22A6A29DA}"/>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64190BB-8E47-4500-BF1B-253B77CD4C37}"/>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0CEA68A-9909-4B48-AECB-AEE719B60E51}"/>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44C73EC-08B5-4751-A17C-9AF8385F81F8}"/>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94DB8CE-AD0D-498A-AC10-6F32C2EA66DF}"/>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4BE2B8A-748A-4E50-BC8B-98CC463931A5}"/>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94C1CA9-5160-4361-A574-92ED7BBDBC8A}"/>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117B5D8-911E-48BB-8ED2-1C98E801509C}"/>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092D4AD-2238-4502-8E84-F6EDE030BC2D}"/>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64655C2-0C27-4283-AE8B-37743DDE04A1}"/>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35CBF9A-5F26-4A2E-B401-B252C3EE8076}"/>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6CC8E97-9A09-413B-A55B-522E8C262172}"/>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D4CA31D-FB23-4C65-95AC-0232D271DAA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13BE4D3-2466-4B96-81B0-76C8C892B4A2}"/>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B5C6483-2954-427E-83F1-EB6E5FB40567}"/>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12EF079-98E6-4BDB-A5C3-CFB58456AADD}"/>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608A18C-8D10-4632-9BD0-10900824FA4A}"/>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5BEA10E-2A49-4A29-B2C9-DAB8E04D1552}"/>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A280DB6C-512E-4EBD-AF5D-9CD3C9B6ABA9}"/>
            </a:ext>
          </a:extLst>
        </xdr:cNvPr>
        <xdr:cNvCxnSpPr/>
      </xdr:nvCxnSpPr>
      <xdr:spPr>
        <a:xfrm flipV="1">
          <a:off x="4177665" y="557493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FD3D9CBA-5ED2-4859-B02D-BC34F6D538D6}"/>
            </a:ext>
          </a:extLst>
        </xdr:cNvPr>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BADF0F1-41C5-49B0-89EE-AD5C3E0B2C6B}"/>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097CC278-C265-4808-8FC2-D430481AFE06}"/>
            </a:ext>
          </a:extLst>
        </xdr:cNvPr>
        <xdr:cNvSpPr txBox="1"/>
      </xdr:nvSpPr>
      <xdr:spPr>
        <a:xfrm>
          <a:off x="4216400" y="53565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2E01A99D-B39E-4F6E-9960-6F021DC127F5}"/>
            </a:ext>
          </a:extLst>
        </xdr:cNvPr>
        <xdr:cNvCxnSpPr/>
      </xdr:nvCxnSpPr>
      <xdr:spPr>
        <a:xfrm>
          <a:off x="4108450" y="55749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a:extLst>
            <a:ext uri="{FF2B5EF4-FFF2-40B4-BE49-F238E27FC236}">
              <a16:creationId xmlns:a16="http://schemas.microsoft.com/office/drawing/2014/main" id="{6E1C5C09-F2BA-4019-9D69-BD27E958FE8F}"/>
            </a:ext>
          </a:extLst>
        </xdr:cNvPr>
        <xdr:cNvSpPr txBox="1"/>
      </xdr:nvSpPr>
      <xdr:spPr>
        <a:xfrm>
          <a:off x="4216400" y="6202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FE18551F-161D-435F-95A5-4886791A10AD}"/>
            </a:ext>
          </a:extLst>
        </xdr:cNvPr>
        <xdr:cNvSpPr/>
      </xdr:nvSpPr>
      <xdr:spPr>
        <a:xfrm>
          <a:off x="4127500" y="62237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187D2A13-A066-4A77-9FC6-6412C95AB908}"/>
            </a:ext>
          </a:extLst>
        </xdr:cNvPr>
        <xdr:cNvSpPr/>
      </xdr:nvSpPr>
      <xdr:spPr>
        <a:xfrm>
          <a:off x="338455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E8BAE60A-BDFF-4A9B-858B-09F67F488191}"/>
            </a:ext>
          </a:extLst>
        </xdr:cNvPr>
        <xdr:cNvSpPr/>
      </xdr:nvSpPr>
      <xdr:spPr>
        <a:xfrm>
          <a:off x="2571750" y="613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572A5A69-FCE7-43FD-898B-AC2F453CCDEC}"/>
            </a:ext>
          </a:extLst>
        </xdr:cNvPr>
        <xdr:cNvSpPr/>
      </xdr:nvSpPr>
      <xdr:spPr>
        <a:xfrm>
          <a:off x="1778000" y="61141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1BF8806-6A41-4D6D-9527-0788463CFE35}"/>
            </a:ext>
          </a:extLst>
        </xdr:cNvPr>
        <xdr:cNvSpPr/>
      </xdr:nvSpPr>
      <xdr:spPr>
        <a:xfrm>
          <a:off x="984250" y="60798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E73402E-ADB4-4400-B5F7-BA99C32217E4}"/>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F8D8274-66B1-4510-80B5-CB39ECAD42B2}"/>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2BB9F60-0AF4-45F9-A853-EEF8A66A1C9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3E8B204-3707-4877-995B-837D878A0692}"/>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230EDDC-43D2-444C-86B4-8E5D75C0CBAE}"/>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82550</xdr:rowOff>
    </xdr:from>
    <xdr:to>
      <xdr:col>15</xdr:col>
      <xdr:colOff>101600</xdr:colOff>
      <xdr:row>37</xdr:row>
      <xdr:rowOff>12700</xdr:rowOff>
    </xdr:to>
    <xdr:sp macro="" textlink="">
      <xdr:nvSpPr>
        <xdr:cNvPr id="74" name="楕円 73">
          <a:extLst>
            <a:ext uri="{FF2B5EF4-FFF2-40B4-BE49-F238E27FC236}">
              <a16:creationId xmlns:a16="http://schemas.microsoft.com/office/drawing/2014/main" id="{C9B11829-AD6A-4747-866A-266EB8BFCB9E}"/>
            </a:ext>
          </a:extLst>
        </xdr:cNvPr>
        <xdr:cNvSpPr/>
      </xdr:nvSpPr>
      <xdr:spPr>
        <a:xfrm>
          <a:off x="2571750" y="6032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75" name="楕円 74">
          <a:extLst>
            <a:ext uri="{FF2B5EF4-FFF2-40B4-BE49-F238E27FC236}">
              <a16:creationId xmlns:a16="http://schemas.microsoft.com/office/drawing/2014/main" id="{D83E7EAE-467A-4F43-BDAE-3AFDA68EFE3E}"/>
            </a:ext>
          </a:extLst>
        </xdr:cNvPr>
        <xdr:cNvSpPr/>
      </xdr:nvSpPr>
      <xdr:spPr>
        <a:xfrm>
          <a:off x="1778000" y="60341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36</xdr:row>
      <xdr:rowOff>134983</xdr:rowOff>
    </xdr:to>
    <xdr:cxnSp macro="">
      <xdr:nvCxnSpPr>
        <xdr:cNvPr id="76" name="直線コネクタ 75">
          <a:extLst>
            <a:ext uri="{FF2B5EF4-FFF2-40B4-BE49-F238E27FC236}">
              <a16:creationId xmlns:a16="http://schemas.microsoft.com/office/drawing/2014/main" id="{3C67289A-BAD8-493A-9DA3-9FE5BEABFAD0}"/>
            </a:ext>
          </a:extLst>
        </xdr:cNvPr>
        <xdr:cNvCxnSpPr/>
      </xdr:nvCxnSpPr>
      <xdr:spPr>
        <a:xfrm flipV="1">
          <a:off x="1828800" y="6083300"/>
          <a:ext cx="7937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56424</xdr:rowOff>
    </xdr:from>
    <xdr:to>
      <xdr:col>6</xdr:col>
      <xdr:colOff>38100</xdr:colOff>
      <xdr:row>36</xdr:row>
      <xdr:rowOff>158024</xdr:rowOff>
    </xdr:to>
    <xdr:sp macro="" textlink="">
      <xdr:nvSpPr>
        <xdr:cNvPr id="77" name="楕円 76">
          <a:extLst>
            <a:ext uri="{FF2B5EF4-FFF2-40B4-BE49-F238E27FC236}">
              <a16:creationId xmlns:a16="http://schemas.microsoft.com/office/drawing/2014/main" id="{0D3D380C-8ECB-4A2D-B7CD-6301557CB77A}"/>
            </a:ext>
          </a:extLst>
        </xdr:cNvPr>
        <xdr:cNvSpPr/>
      </xdr:nvSpPr>
      <xdr:spPr>
        <a:xfrm>
          <a:off x="984250" y="60063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107224</xdr:rowOff>
    </xdr:from>
    <xdr:to>
      <xdr:col>10</xdr:col>
      <xdr:colOff>114300</xdr:colOff>
      <xdr:row>36</xdr:row>
      <xdr:rowOff>134983</xdr:rowOff>
    </xdr:to>
    <xdr:cxnSp macro="">
      <xdr:nvCxnSpPr>
        <xdr:cNvPr id="78" name="直線コネクタ 77">
          <a:extLst>
            <a:ext uri="{FF2B5EF4-FFF2-40B4-BE49-F238E27FC236}">
              <a16:creationId xmlns:a16="http://schemas.microsoft.com/office/drawing/2014/main" id="{A07130E0-00F7-463B-A1CE-98864A761AC5}"/>
            </a:ext>
          </a:extLst>
        </xdr:cNvPr>
        <xdr:cNvCxnSpPr/>
      </xdr:nvCxnSpPr>
      <xdr:spPr>
        <a:xfrm>
          <a:off x="1028700" y="6057174"/>
          <a:ext cx="8001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9" name="n_1aveValue【図書館】&#10;有形固定資産減価償却率">
          <a:extLst>
            <a:ext uri="{FF2B5EF4-FFF2-40B4-BE49-F238E27FC236}">
              <a16:creationId xmlns:a16="http://schemas.microsoft.com/office/drawing/2014/main" id="{62151B21-82C0-4230-94DB-E81593F2840E}"/>
            </a:ext>
          </a:extLst>
        </xdr:cNvPr>
        <xdr:cNvSpPr txBox="1"/>
      </xdr:nvSpPr>
      <xdr:spPr>
        <a:xfrm>
          <a:off x="3239144" y="597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0" name="n_2aveValue【図書館】&#10;有形固定資産減価償却率">
          <a:extLst>
            <a:ext uri="{FF2B5EF4-FFF2-40B4-BE49-F238E27FC236}">
              <a16:creationId xmlns:a16="http://schemas.microsoft.com/office/drawing/2014/main" id="{B910887D-412B-47D8-B41C-20082E324FD3}"/>
            </a:ext>
          </a:extLst>
        </xdr:cNvPr>
        <xdr:cNvSpPr txBox="1"/>
      </xdr:nvSpPr>
      <xdr:spPr>
        <a:xfrm>
          <a:off x="2439044" y="622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81" name="n_3aveValue【図書館】&#10;有形固定資産減価償却率">
          <a:extLst>
            <a:ext uri="{FF2B5EF4-FFF2-40B4-BE49-F238E27FC236}">
              <a16:creationId xmlns:a16="http://schemas.microsoft.com/office/drawing/2014/main" id="{577C0DDF-E214-4562-9A80-E9E7647C12BC}"/>
            </a:ext>
          </a:extLst>
        </xdr:cNvPr>
        <xdr:cNvSpPr txBox="1"/>
      </xdr:nvSpPr>
      <xdr:spPr>
        <a:xfrm>
          <a:off x="1645294" y="620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2" name="n_4aveValue【図書館】&#10;有形固定資産減価償却率">
          <a:extLst>
            <a:ext uri="{FF2B5EF4-FFF2-40B4-BE49-F238E27FC236}">
              <a16:creationId xmlns:a16="http://schemas.microsoft.com/office/drawing/2014/main" id="{9EC8EC07-1D02-454B-ABDB-A7135F96406D}"/>
            </a:ext>
          </a:extLst>
        </xdr:cNvPr>
        <xdr:cNvSpPr txBox="1"/>
      </xdr:nvSpPr>
      <xdr:spPr>
        <a:xfrm>
          <a:off x="851544" y="616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3" name="n_2mainValue【図書館】&#10;有形固定資産減価償却率">
          <a:extLst>
            <a:ext uri="{FF2B5EF4-FFF2-40B4-BE49-F238E27FC236}">
              <a16:creationId xmlns:a16="http://schemas.microsoft.com/office/drawing/2014/main" id="{9C56508D-4D80-4C78-A51A-78D8CBF32A5C}"/>
            </a:ext>
          </a:extLst>
        </xdr:cNvPr>
        <xdr:cNvSpPr txBox="1"/>
      </xdr:nvSpPr>
      <xdr:spPr>
        <a:xfrm>
          <a:off x="2439044" y="581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4" name="n_3mainValue【図書館】&#10;有形固定資産減価償却率">
          <a:extLst>
            <a:ext uri="{FF2B5EF4-FFF2-40B4-BE49-F238E27FC236}">
              <a16:creationId xmlns:a16="http://schemas.microsoft.com/office/drawing/2014/main" id="{2063BB45-C62E-4029-BD90-32DA50C8F798}"/>
            </a:ext>
          </a:extLst>
        </xdr:cNvPr>
        <xdr:cNvSpPr txBox="1"/>
      </xdr:nvSpPr>
      <xdr:spPr>
        <a:xfrm>
          <a:off x="1645294" y="5815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3101</xdr:rowOff>
    </xdr:from>
    <xdr:ext cx="405111" cy="259045"/>
    <xdr:sp macro="" textlink="">
      <xdr:nvSpPr>
        <xdr:cNvPr id="85" name="n_4mainValue【図書館】&#10;有形固定資産減価償却率">
          <a:extLst>
            <a:ext uri="{FF2B5EF4-FFF2-40B4-BE49-F238E27FC236}">
              <a16:creationId xmlns:a16="http://schemas.microsoft.com/office/drawing/2014/main" id="{F5A03445-A055-4544-B7D4-E874B3058DBD}"/>
            </a:ext>
          </a:extLst>
        </xdr:cNvPr>
        <xdr:cNvSpPr txBox="1"/>
      </xdr:nvSpPr>
      <xdr:spPr>
        <a:xfrm>
          <a:off x="851544" y="5787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62C1F2A4-9E8B-42D6-BD53-BC1ECC455377}"/>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96AF9306-415B-4EDC-AF8B-8012153EE7D4}"/>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7298BA0-49A5-46EF-AD06-36D95D58969C}"/>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C4882899-46B8-41C2-A3F5-D687C15D65C5}"/>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1A67E31F-EF39-4655-830E-1212B8E98156}"/>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4B8E6F36-43F8-4D9A-8650-A0B2988A981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7BC34C5A-8DE4-4354-89DD-41BF94F6868D}"/>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5F157F07-C38F-4BC4-BC0E-4F6F8E3CCDCF}"/>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7984E2FE-CC1E-46D2-ABEF-DED617BF5B53}"/>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FFAAD122-2E85-42A9-BF78-D98F00274BF1}"/>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3876878B-20EF-42B2-88E3-45A1865061ED}"/>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EA038B6B-1F2C-4D45-A147-2E43B8C88ADC}"/>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997618D8-8783-4EAA-8B02-FE55AE0F6793}"/>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1AC26A3-5480-4EDB-8E01-FF8CCBAC4F64}"/>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DECD7A27-B44D-4FBE-A475-86AC8E03F789}"/>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CD320F74-41B8-433D-A520-5168728DE1E5}"/>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E320BB8C-4C67-4490-A40F-A7813C135328}"/>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14EDC9D1-D2CC-4A8C-97F9-42522FEB54CA}"/>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3AD08D58-1A95-4F57-B7D7-2BE6BEE49FEE}"/>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811E65B5-8EBE-446B-97AA-DA921BCB2C31}"/>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DDD93DC2-D1E1-4EB8-9C8B-1BD97A6583B5}"/>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A6DE1DEC-7E98-4917-8D50-4C2A94E1BCDB}"/>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FF5C501B-1228-461D-A7A3-9DF1C1B63A48}"/>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09" name="直線コネクタ 108">
          <a:extLst>
            <a:ext uri="{FF2B5EF4-FFF2-40B4-BE49-F238E27FC236}">
              <a16:creationId xmlns:a16="http://schemas.microsoft.com/office/drawing/2014/main" id="{54E1B156-9D34-4A45-86E1-DE199F2A751B}"/>
            </a:ext>
          </a:extLst>
        </xdr:cNvPr>
        <xdr:cNvCxnSpPr/>
      </xdr:nvCxnSpPr>
      <xdr:spPr>
        <a:xfrm flipV="1">
          <a:off x="9429115" y="5764530"/>
          <a:ext cx="0" cy="10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0" name="【図書館】&#10;一人当たり面積最小値テキスト">
          <a:extLst>
            <a:ext uri="{FF2B5EF4-FFF2-40B4-BE49-F238E27FC236}">
              <a16:creationId xmlns:a16="http://schemas.microsoft.com/office/drawing/2014/main" id="{4367F804-ABBE-46E6-B31B-DA853DFCA1FF}"/>
            </a:ext>
          </a:extLst>
        </xdr:cNvPr>
        <xdr:cNvSpPr txBox="1"/>
      </xdr:nvSpPr>
      <xdr:spPr>
        <a:xfrm>
          <a:off x="946785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1" name="直線コネクタ 110">
          <a:extLst>
            <a:ext uri="{FF2B5EF4-FFF2-40B4-BE49-F238E27FC236}">
              <a16:creationId xmlns:a16="http://schemas.microsoft.com/office/drawing/2014/main" id="{738FE59B-F1B5-446F-AF1A-03DC87508890}"/>
            </a:ext>
          </a:extLst>
        </xdr:cNvPr>
        <xdr:cNvCxnSpPr/>
      </xdr:nvCxnSpPr>
      <xdr:spPr>
        <a:xfrm>
          <a:off x="9359900" y="6863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2" name="【図書館】&#10;一人当たり面積最大値テキスト">
          <a:extLst>
            <a:ext uri="{FF2B5EF4-FFF2-40B4-BE49-F238E27FC236}">
              <a16:creationId xmlns:a16="http://schemas.microsoft.com/office/drawing/2014/main" id="{C5126235-45F1-43AE-9841-ED718E9C5D68}"/>
            </a:ext>
          </a:extLst>
        </xdr:cNvPr>
        <xdr:cNvSpPr txBox="1"/>
      </xdr:nvSpPr>
      <xdr:spPr>
        <a:xfrm>
          <a:off x="9467850" y="55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3" name="直線コネクタ 112">
          <a:extLst>
            <a:ext uri="{FF2B5EF4-FFF2-40B4-BE49-F238E27FC236}">
              <a16:creationId xmlns:a16="http://schemas.microsoft.com/office/drawing/2014/main" id="{CFE9B4B1-8326-4942-B654-EECA60F15738}"/>
            </a:ext>
          </a:extLst>
        </xdr:cNvPr>
        <xdr:cNvCxnSpPr/>
      </xdr:nvCxnSpPr>
      <xdr:spPr>
        <a:xfrm>
          <a:off x="9359900" y="5764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14" name="【図書館】&#10;一人当たり面積平均値テキスト">
          <a:extLst>
            <a:ext uri="{FF2B5EF4-FFF2-40B4-BE49-F238E27FC236}">
              <a16:creationId xmlns:a16="http://schemas.microsoft.com/office/drawing/2014/main" id="{2D99442D-06E4-455C-BF04-D8D9F7424C7F}"/>
            </a:ext>
          </a:extLst>
        </xdr:cNvPr>
        <xdr:cNvSpPr txBox="1"/>
      </xdr:nvSpPr>
      <xdr:spPr>
        <a:xfrm>
          <a:off x="9467850" y="6428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5" name="フローチャート: 判断 114">
          <a:extLst>
            <a:ext uri="{FF2B5EF4-FFF2-40B4-BE49-F238E27FC236}">
              <a16:creationId xmlns:a16="http://schemas.microsoft.com/office/drawing/2014/main" id="{A8F80FFC-D55E-4BA1-B72E-E7F7F54DE8A3}"/>
            </a:ext>
          </a:extLst>
        </xdr:cNvPr>
        <xdr:cNvSpPr/>
      </xdr:nvSpPr>
      <xdr:spPr>
        <a:xfrm>
          <a:off x="9398000" y="6443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6" name="フローチャート: 判断 115">
          <a:extLst>
            <a:ext uri="{FF2B5EF4-FFF2-40B4-BE49-F238E27FC236}">
              <a16:creationId xmlns:a16="http://schemas.microsoft.com/office/drawing/2014/main" id="{DD6D3CA4-46B5-4D85-B668-7D78E811D9F7}"/>
            </a:ext>
          </a:extLst>
        </xdr:cNvPr>
        <xdr:cNvSpPr/>
      </xdr:nvSpPr>
      <xdr:spPr>
        <a:xfrm>
          <a:off x="8636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17" name="フローチャート: 判断 116">
          <a:extLst>
            <a:ext uri="{FF2B5EF4-FFF2-40B4-BE49-F238E27FC236}">
              <a16:creationId xmlns:a16="http://schemas.microsoft.com/office/drawing/2014/main" id="{88E2B660-FD82-499C-BA79-73371257E8D8}"/>
            </a:ext>
          </a:extLst>
        </xdr:cNvPr>
        <xdr:cNvSpPr/>
      </xdr:nvSpPr>
      <xdr:spPr>
        <a:xfrm>
          <a:off x="7842250" y="65811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135890</xdr:rowOff>
    </xdr:from>
    <xdr:to>
      <xdr:col>41</xdr:col>
      <xdr:colOff>101600</xdr:colOff>
      <xdr:row>40</xdr:row>
      <xdr:rowOff>66040</xdr:rowOff>
    </xdr:to>
    <xdr:sp macro="" textlink="">
      <xdr:nvSpPr>
        <xdr:cNvPr id="118" name="フローチャート: 判断 117">
          <a:extLst>
            <a:ext uri="{FF2B5EF4-FFF2-40B4-BE49-F238E27FC236}">
              <a16:creationId xmlns:a16="http://schemas.microsoft.com/office/drawing/2014/main" id="{A29F670D-F043-4855-BFDB-F34F43E3175D}"/>
            </a:ext>
          </a:extLst>
        </xdr:cNvPr>
        <xdr:cNvSpPr/>
      </xdr:nvSpPr>
      <xdr:spPr>
        <a:xfrm>
          <a:off x="7029450" y="6581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19" name="フローチャート: 判断 118">
          <a:extLst>
            <a:ext uri="{FF2B5EF4-FFF2-40B4-BE49-F238E27FC236}">
              <a16:creationId xmlns:a16="http://schemas.microsoft.com/office/drawing/2014/main" id="{60E6E81E-65E9-4161-8EEE-23BE15D5121A}"/>
            </a:ext>
          </a:extLst>
        </xdr:cNvPr>
        <xdr:cNvSpPr/>
      </xdr:nvSpPr>
      <xdr:spPr>
        <a:xfrm>
          <a:off x="6235700" y="6573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38A870E-EDEE-425C-954E-10F0AA4811B1}"/>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46C2D28-4A5F-4644-9C0C-46B4AB4759D9}"/>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5DE12A9-34C5-4CCF-AB27-D0D714CABF65}"/>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870DB0F-D197-494E-9A59-63B58466A83E}"/>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BC22E90-6496-488D-BEC3-6D764F3F2D44}"/>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113030</xdr:rowOff>
    </xdr:from>
    <xdr:to>
      <xdr:col>46</xdr:col>
      <xdr:colOff>38100</xdr:colOff>
      <xdr:row>38</xdr:row>
      <xdr:rowOff>43180</xdr:rowOff>
    </xdr:to>
    <xdr:sp macro="" textlink="">
      <xdr:nvSpPr>
        <xdr:cNvPr id="125" name="楕円 124">
          <a:extLst>
            <a:ext uri="{FF2B5EF4-FFF2-40B4-BE49-F238E27FC236}">
              <a16:creationId xmlns:a16="http://schemas.microsoft.com/office/drawing/2014/main" id="{2F70A0BB-9E15-4CF7-B79A-1BED0F0BD059}"/>
            </a:ext>
          </a:extLst>
        </xdr:cNvPr>
        <xdr:cNvSpPr/>
      </xdr:nvSpPr>
      <xdr:spPr>
        <a:xfrm>
          <a:off x="7842250" y="62280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120650</xdr:rowOff>
    </xdr:from>
    <xdr:to>
      <xdr:col>41</xdr:col>
      <xdr:colOff>101600</xdr:colOff>
      <xdr:row>38</xdr:row>
      <xdr:rowOff>50800</xdr:rowOff>
    </xdr:to>
    <xdr:sp macro="" textlink="">
      <xdr:nvSpPr>
        <xdr:cNvPr id="126" name="楕円 125">
          <a:extLst>
            <a:ext uri="{FF2B5EF4-FFF2-40B4-BE49-F238E27FC236}">
              <a16:creationId xmlns:a16="http://schemas.microsoft.com/office/drawing/2014/main" id="{ACD9AE3F-9350-470A-B2C2-A54DA7DD9EB1}"/>
            </a:ext>
          </a:extLst>
        </xdr:cNvPr>
        <xdr:cNvSpPr/>
      </xdr:nvSpPr>
      <xdr:spPr>
        <a:xfrm>
          <a:off x="7029450" y="623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163830</xdr:rowOff>
    </xdr:from>
    <xdr:to>
      <xdr:col>45</xdr:col>
      <xdr:colOff>177800</xdr:colOff>
      <xdr:row>38</xdr:row>
      <xdr:rowOff>0</xdr:rowOff>
    </xdr:to>
    <xdr:cxnSp macro="">
      <xdr:nvCxnSpPr>
        <xdr:cNvPr id="127" name="直線コネクタ 126">
          <a:extLst>
            <a:ext uri="{FF2B5EF4-FFF2-40B4-BE49-F238E27FC236}">
              <a16:creationId xmlns:a16="http://schemas.microsoft.com/office/drawing/2014/main" id="{3634936E-8F8B-42F9-9E45-622767EDD2C4}"/>
            </a:ext>
          </a:extLst>
        </xdr:cNvPr>
        <xdr:cNvCxnSpPr/>
      </xdr:nvCxnSpPr>
      <xdr:spPr>
        <a:xfrm flipV="1">
          <a:off x="7080250" y="6278880"/>
          <a:ext cx="8064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8" name="楕円 127">
          <a:extLst>
            <a:ext uri="{FF2B5EF4-FFF2-40B4-BE49-F238E27FC236}">
              <a16:creationId xmlns:a16="http://schemas.microsoft.com/office/drawing/2014/main" id="{AF9D62C5-5C4A-43DF-B5B2-E8DC53C8A548}"/>
            </a:ext>
          </a:extLst>
        </xdr:cNvPr>
        <xdr:cNvSpPr/>
      </xdr:nvSpPr>
      <xdr:spPr>
        <a:xfrm>
          <a:off x="6235700" y="6243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0</xdr:rowOff>
    </xdr:from>
    <xdr:to>
      <xdr:col>41</xdr:col>
      <xdr:colOff>50800</xdr:colOff>
      <xdr:row>38</xdr:row>
      <xdr:rowOff>7620</xdr:rowOff>
    </xdr:to>
    <xdr:cxnSp macro="">
      <xdr:nvCxnSpPr>
        <xdr:cNvPr id="129" name="直線コネクタ 128">
          <a:extLst>
            <a:ext uri="{FF2B5EF4-FFF2-40B4-BE49-F238E27FC236}">
              <a16:creationId xmlns:a16="http://schemas.microsoft.com/office/drawing/2014/main" id="{177ADD74-D2A9-4676-8A72-17137FDBD3F3}"/>
            </a:ext>
          </a:extLst>
        </xdr:cNvPr>
        <xdr:cNvCxnSpPr/>
      </xdr:nvCxnSpPr>
      <xdr:spPr>
        <a:xfrm flipV="1">
          <a:off x="6286500" y="628015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0" name="n_1aveValue【図書館】&#10;一人当たり面積">
          <a:extLst>
            <a:ext uri="{FF2B5EF4-FFF2-40B4-BE49-F238E27FC236}">
              <a16:creationId xmlns:a16="http://schemas.microsoft.com/office/drawing/2014/main" id="{008C71AB-306A-4380-B433-582DF4BC37D7}"/>
            </a:ext>
          </a:extLst>
        </xdr:cNvPr>
        <xdr:cNvSpPr txBox="1"/>
      </xdr:nvSpPr>
      <xdr:spPr>
        <a:xfrm>
          <a:off x="84582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57167</xdr:rowOff>
    </xdr:from>
    <xdr:ext cx="469744" cy="259045"/>
    <xdr:sp macro="" textlink="">
      <xdr:nvSpPr>
        <xdr:cNvPr id="131" name="n_2aveValue【図書館】&#10;一人当たり面積">
          <a:extLst>
            <a:ext uri="{FF2B5EF4-FFF2-40B4-BE49-F238E27FC236}">
              <a16:creationId xmlns:a16="http://schemas.microsoft.com/office/drawing/2014/main" id="{F94F7474-C749-498A-B488-8F38B6826D51}"/>
            </a:ext>
          </a:extLst>
        </xdr:cNvPr>
        <xdr:cNvSpPr txBox="1"/>
      </xdr:nvSpPr>
      <xdr:spPr>
        <a:xfrm>
          <a:off x="767722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57167</xdr:rowOff>
    </xdr:from>
    <xdr:ext cx="469744" cy="259045"/>
    <xdr:sp macro="" textlink="">
      <xdr:nvSpPr>
        <xdr:cNvPr id="132" name="n_3aveValue【図書館】&#10;一人当たり面積">
          <a:extLst>
            <a:ext uri="{FF2B5EF4-FFF2-40B4-BE49-F238E27FC236}">
              <a16:creationId xmlns:a16="http://schemas.microsoft.com/office/drawing/2014/main" id="{10C75568-1E54-421F-BA85-E92B67CFAB6D}"/>
            </a:ext>
          </a:extLst>
        </xdr:cNvPr>
        <xdr:cNvSpPr txBox="1"/>
      </xdr:nvSpPr>
      <xdr:spPr>
        <a:xfrm>
          <a:off x="686442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33" name="n_4aveValue【図書館】&#10;一人当たり面積">
          <a:extLst>
            <a:ext uri="{FF2B5EF4-FFF2-40B4-BE49-F238E27FC236}">
              <a16:creationId xmlns:a16="http://schemas.microsoft.com/office/drawing/2014/main" id="{01D9482C-A433-423A-8600-108692D43079}"/>
            </a:ext>
          </a:extLst>
        </xdr:cNvPr>
        <xdr:cNvSpPr txBox="1"/>
      </xdr:nvSpPr>
      <xdr:spPr>
        <a:xfrm>
          <a:off x="607067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59707</xdr:rowOff>
    </xdr:from>
    <xdr:ext cx="469744" cy="259045"/>
    <xdr:sp macro="" textlink="">
      <xdr:nvSpPr>
        <xdr:cNvPr id="134" name="n_2mainValue【図書館】&#10;一人当たり面積">
          <a:extLst>
            <a:ext uri="{FF2B5EF4-FFF2-40B4-BE49-F238E27FC236}">
              <a16:creationId xmlns:a16="http://schemas.microsoft.com/office/drawing/2014/main" id="{39D8EF8A-5386-4817-990C-17CD663AD90F}"/>
            </a:ext>
          </a:extLst>
        </xdr:cNvPr>
        <xdr:cNvSpPr txBox="1"/>
      </xdr:nvSpPr>
      <xdr:spPr>
        <a:xfrm>
          <a:off x="7677227" y="60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67327</xdr:rowOff>
    </xdr:from>
    <xdr:ext cx="469744" cy="259045"/>
    <xdr:sp macro="" textlink="">
      <xdr:nvSpPr>
        <xdr:cNvPr id="135" name="n_3mainValue【図書館】&#10;一人当たり面積">
          <a:extLst>
            <a:ext uri="{FF2B5EF4-FFF2-40B4-BE49-F238E27FC236}">
              <a16:creationId xmlns:a16="http://schemas.microsoft.com/office/drawing/2014/main" id="{7C8E0B58-1A45-4080-A511-A25C214A7CDC}"/>
            </a:ext>
          </a:extLst>
        </xdr:cNvPr>
        <xdr:cNvSpPr txBox="1"/>
      </xdr:nvSpPr>
      <xdr:spPr>
        <a:xfrm>
          <a:off x="686442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36" name="n_4mainValue【図書館】&#10;一人当たり面積">
          <a:extLst>
            <a:ext uri="{FF2B5EF4-FFF2-40B4-BE49-F238E27FC236}">
              <a16:creationId xmlns:a16="http://schemas.microsoft.com/office/drawing/2014/main" id="{CB50E839-2370-4024-9E78-1DD31E8945A9}"/>
            </a:ext>
          </a:extLst>
        </xdr:cNvPr>
        <xdr:cNvSpPr txBox="1"/>
      </xdr:nvSpPr>
      <xdr:spPr>
        <a:xfrm>
          <a:off x="607067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BA6ED9C6-F6D4-4740-9728-A648256642CF}"/>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D47C07C6-B0EE-4BBD-BA08-B6062DB83618}"/>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113BCC97-05A1-4B1D-9FFC-2A2DCB49D9EA}"/>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9D7E093E-96F1-46AE-BD60-2805B3CDF154}"/>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E2DBADAB-EE28-4C63-99F9-1A6E4B5BF8BC}"/>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B4816A3E-05F1-4A2F-854A-35F876499382}"/>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16218D8C-C828-4D89-91EA-EDBF332235C7}"/>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85188ED5-CDF4-4B74-A6FF-4C8E2FE06CF4}"/>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747DAD64-031F-47A4-A1E3-D4413A48294C}"/>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648D6368-E515-41B8-B849-8B678EF3FF6B}"/>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C8291A16-F73F-4AB7-8C1B-AE07D2754507}"/>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D36F9025-8467-4DCD-95D9-C875E54B3308}"/>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A43ECDE1-D71B-4CAB-98F8-4DC810192D90}"/>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FE983605-6BB5-4A4C-A50B-1F8C5FA34C91}"/>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E90D6FC2-B037-4A2A-A6AE-75DCEBB431CA}"/>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453A7D3A-9450-49C0-A00E-692E417FDF9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23041CFE-4975-4326-90B7-BC3A101D81BB}"/>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089DC5E5-EBF7-4E42-9795-E9F117485A59}"/>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302AC805-3722-4576-ADAA-48012DBB030E}"/>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AB4393DB-66ED-454A-AFB1-46B5D142583B}"/>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B4B06D46-D504-4721-80F0-3CD6093967BF}"/>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3C51E24-ABAF-4462-9A16-08CDC9B07D56}"/>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263C7FA7-3F2C-4ACD-901F-1AB0AD7D4242}"/>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a16="http://schemas.microsoft.com/office/drawing/2014/main" id="{84B3CC96-B8EF-438E-BFF6-71DABE45CB2D}"/>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61" name="直線コネクタ 160">
          <a:extLst>
            <a:ext uri="{FF2B5EF4-FFF2-40B4-BE49-F238E27FC236}">
              <a16:creationId xmlns:a16="http://schemas.microsoft.com/office/drawing/2014/main" id="{E2DCD128-9DE4-4E66-90D0-16352AB37AE7}"/>
            </a:ext>
          </a:extLst>
        </xdr:cNvPr>
        <xdr:cNvCxnSpPr/>
      </xdr:nvCxnSpPr>
      <xdr:spPr>
        <a:xfrm flipV="1">
          <a:off x="4177665" y="9318625"/>
          <a:ext cx="0" cy="1324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62" name="【体育館・プール】&#10;有形固定資産減価償却率最小値テキスト">
          <a:extLst>
            <a:ext uri="{FF2B5EF4-FFF2-40B4-BE49-F238E27FC236}">
              <a16:creationId xmlns:a16="http://schemas.microsoft.com/office/drawing/2014/main" id="{92BDB817-00AA-4583-9883-6403A280C217}"/>
            </a:ext>
          </a:extLst>
        </xdr:cNvPr>
        <xdr:cNvSpPr txBox="1"/>
      </xdr:nvSpPr>
      <xdr:spPr>
        <a:xfrm>
          <a:off x="42164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63" name="直線コネクタ 162">
          <a:extLst>
            <a:ext uri="{FF2B5EF4-FFF2-40B4-BE49-F238E27FC236}">
              <a16:creationId xmlns:a16="http://schemas.microsoft.com/office/drawing/2014/main" id="{55D121AD-2CA9-423C-AF0A-DADFCA1E800D}"/>
            </a:ext>
          </a:extLst>
        </xdr:cNvPr>
        <xdr:cNvCxnSpPr/>
      </xdr:nvCxnSpPr>
      <xdr:spPr>
        <a:xfrm>
          <a:off x="4108450" y="10643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4" name="【体育館・プール】&#10;有形固定資産減価償却率最大値テキスト">
          <a:extLst>
            <a:ext uri="{FF2B5EF4-FFF2-40B4-BE49-F238E27FC236}">
              <a16:creationId xmlns:a16="http://schemas.microsoft.com/office/drawing/2014/main" id="{834B97EC-A43B-45CF-8FE8-B406FD698865}"/>
            </a:ext>
          </a:extLst>
        </xdr:cNvPr>
        <xdr:cNvSpPr txBox="1"/>
      </xdr:nvSpPr>
      <xdr:spPr>
        <a:xfrm>
          <a:off x="4216400" y="910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5" name="直線コネクタ 164">
          <a:extLst>
            <a:ext uri="{FF2B5EF4-FFF2-40B4-BE49-F238E27FC236}">
              <a16:creationId xmlns:a16="http://schemas.microsoft.com/office/drawing/2014/main" id="{B90BFC7C-E111-4BBD-B720-699527F786ED}"/>
            </a:ext>
          </a:extLst>
        </xdr:cNvPr>
        <xdr:cNvCxnSpPr/>
      </xdr:nvCxnSpPr>
      <xdr:spPr>
        <a:xfrm>
          <a:off x="4108450" y="9318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64787</xdr:rowOff>
    </xdr:from>
    <xdr:ext cx="405111" cy="259045"/>
    <xdr:sp macro="" textlink="">
      <xdr:nvSpPr>
        <xdr:cNvPr id="166" name="【体育館・プール】&#10;有形固定資産減価償却率平均値テキスト">
          <a:extLst>
            <a:ext uri="{FF2B5EF4-FFF2-40B4-BE49-F238E27FC236}">
              <a16:creationId xmlns:a16="http://schemas.microsoft.com/office/drawing/2014/main" id="{37725272-6F4F-4678-AF2D-0F18B161850A}"/>
            </a:ext>
          </a:extLst>
        </xdr:cNvPr>
        <xdr:cNvSpPr txBox="1"/>
      </xdr:nvSpPr>
      <xdr:spPr>
        <a:xfrm>
          <a:off x="42164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67" name="フローチャート: 判断 166">
          <a:extLst>
            <a:ext uri="{FF2B5EF4-FFF2-40B4-BE49-F238E27FC236}">
              <a16:creationId xmlns:a16="http://schemas.microsoft.com/office/drawing/2014/main" id="{809E15BA-C22D-4B4C-BDD1-DEAC9795C178}"/>
            </a:ext>
          </a:extLst>
        </xdr:cNvPr>
        <xdr:cNvSpPr/>
      </xdr:nvSpPr>
      <xdr:spPr>
        <a:xfrm>
          <a:off x="4127500" y="9998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68" name="フローチャート: 判断 167">
          <a:extLst>
            <a:ext uri="{FF2B5EF4-FFF2-40B4-BE49-F238E27FC236}">
              <a16:creationId xmlns:a16="http://schemas.microsoft.com/office/drawing/2014/main" id="{AB16306B-D793-4710-AE9F-BC83AF2BC5EF}"/>
            </a:ext>
          </a:extLst>
        </xdr:cNvPr>
        <xdr:cNvSpPr/>
      </xdr:nvSpPr>
      <xdr:spPr>
        <a:xfrm>
          <a:off x="3384550" y="99853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9" name="フローチャート: 判断 168">
          <a:extLst>
            <a:ext uri="{FF2B5EF4-FFF2-40B4-BE49-F238E27FC236}">
              <a16:creationId xmlns:a16="http://schemas.microsoft.com/office/drawing/2014/main" id="{EFFDD34D-6F52-4386-83E6-08B2DCDD03F0}"/>
            </a:ext>
          </a:extLst>
        </xdr:cNvPr>
        <xdr:cNvSpPr/>
      </xdr:nvSpPr>
      <xdr:spPr>
        <a:xfrm>
          <a:off x="2571750" y="990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0" name="フローチャート: 判断 169">
          <a:extLst>
            <a:ext uri="{FF2B5EF4-FFF2-40B4-BE49-F238E27FC236}">
              <a16:creationId xmlns:a16="http://schemas.microsoft.com/office/drawing/2014/main" id="{6A151FCA-B093-4117-9F24-DE919A37220F}"/>
            </a:ext>
          </a:extLst>
        </xdr:cNvPr>
        <xdr:cNvSpPr/>
      </xdr:nvSpPr>
      <xdr:spPr>
        <a:xfrm>
          <a:off x="1778000" y="9911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71" name="フローチャート: 判断 170">
          <a:extLst>
            <a:ext uri="{FF2B5EF4-FFF2-40B4-BE49-F238E27FC236}">
              <a16:creationId xmlns:a16="http://schemas.microsoft.com/office/drawing/2014/main" id="{8E1ABB53-BB76-4EA1-876B-AC14F44371C9}"/>
            </a:ext>
          </a:extLst>
        </xdr:cNvPr>
        <xdr:cNvSpPr/>
      </xdr:nvSpPr>
      <xdr:spPr>
        <a:xfrm>
          <a:off x="984250" y="9877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1937666-4EDF-4DE7-8263-BA0DB8D8569B}"/>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D4871010-6AC9-47AA-B772-215FBA75DA41}"/>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5D92C3F2-0A2F-4392-A81A-35B135BF40F6}"/>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F7E9B56-1D42-4329-BE6F-EDE779586214}"/>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E76B739-35DF-40A7-9570-E49F2F6F235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25400</xdr:rowOff>
    </xdr:from>
    <xdr:to>
      <xdr:col>15</xdr:col>
      <xdr:colOff>101600</xdr:colOff>
      <xdr:row>57</xdr:row>
      <xdr:rowOff>127000</xdr:rowOff>
    </xdr:to>
    <xdr:sp macro="" textlink="">
      <xdr:nvSpPr>
        <xdr:cNvPr id="177" name="楕円 176">
          <a:extLst>
            <a:ext uri="{FF2B5EF4-FFF2-40B4-BE49-F238E27FC236}">
              <a16:creationId xmlns:a16="http://schemas.microsoft.com/office/drawing/2014/main" id="{63389AEF-27C3-41E0-829C-A62ECE12DB8B}"/>
            </a:ext>
          </a:extLst>
        </xdr:cNvPr>
        <xdr:cNvSpPr/>
      </xdr:nvSpPr>
      <xdr:spPr>
        <a:xfrm>
          <a:off x="2571750" y="94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25400</xdr:rowOff>
    </xdr:from>
    <xdr:to>
      <xdr:col>10</xdr:col>
      <xdr:colOff>165100</xdr:colOff>
      <xdr:row>57</xdr:row>
      <xdr:rowOff>127000</xdr:rowOff>
    </xdr:to>
    <xdr:sp macro="" textlink="">
      <xdr:nvSpPr>
        <xdr:cNvPr id="178" name="楕円 177">
          <a:extLst>
            <a:ext uri="{FF2B5EF4-FFF2-40B4-BE49-F238E27FC236}">
              <a16:creationId xmlns:a16="http://schemas.microsoft.com/office/drawing/2014/main" id="{D2BE0468-F178-4E4F-9DE6-08D6EF8C0770}"/>
            </a:ext>
          </a:extLst>
        </xdr:cNvPr>
        <xdr:cNvSpPr/>
      </xdr:nvSpPr>
      <xdr:spPr>
        <a:xfrm>
          <a:off x="1778000" y="94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76200</xdr:rowOff>
    </xdr:from>
    <xdr:to>
      <xdr:col>15</xdr:col>
      <xdr:colOff>50800</xdr:colOff>
      <xdr:row>57</xdr:row>
      <xdr:rowOff>76200</xdr:rowOff>
    </xdr:to>
    <xdr:cxnSp macro="">
      <xdr:nvCxnSpPr>
        <xdr:cNvPr id="179" name="直線コネクタ 178">
          <a:extLst>
            <a:ext uri="{FF2B5EF4-FFF2-40B4-BE49-F238E27FC236}">
              <a16:creationId xmlns:a16="http://schemas.microsoft.com/office/drawing/2014/main" id="{921F5967-EF54-4D45-8ED3-CC73EDADAA79}"/>
            </a:ext>
          </a:extLst>
        </xdr:cNvPr>
        <xdr:cNvCxnSpPr/>
      </xdr:nvCxnSpPr>
      <xdr:spPr>
        <a:xfrm>
          <a:off x="1828800" y="94932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156845</xdr:rowOff>
    </xdr:from>
    <xdr:to>
      <xdr:col>6</xdr:col>
      <xdr:colOff>38100</xdr:colOff>
      <xdr:row>57</xdr:row>
      <xdr:rowOff>86995</xdr:rowOff>
    </xdr:to>
    <xdr:sp macro="" textlink="">
      <xdr:nvSpPr>
        <xdr:cNvPr id="180" name="楕円 179">
          <a:extLst>
            <a:ext uri="{FF2B5EF4-FFF2-40B4-BE49-F238E27FC236}">
              <a16:creationId xmlns:a16="http://schemas.microsoft.com/office/drawing/2014/main" id="{81C3E745-4D73-4E49-8990-CFDFFEAD572A}"/>
            </a:ext>
          </a:extLst>
        </xdr:cNvPr>
        <xdr:cNvSpPr/>
      </xdr:nvSpPr>
      <xdr:spPr>
        <a:xfrm>
          <a:off x="984250" y="94087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36195</xdr:rowOff>
    </xdr:from>
    <xdr:to>
      <xdr:col>10</xdr:col>
      <xdr:colOff>114300</xdr:colOff>
      <xdr:row>57</xdr:row>
      <xdr:rowOff>76200</xdr:rowOff>
    </xdr:to>
    <xdr:cxnSp macro="">
      <xdr:nvCxnSpPr>
        <xdr:cNvPr id="181" name="直線コネクタ 180">
          <a:extLst>
            <a:ext uri="{FF2B5EF4-FFF2-40B4-BE49-F238E27FC236}">
              <a16:creationId xmlns:a16="http://schemas.microsoft.com/office/drawing/2014/main" id="{3EB4A66A-430F-41E1-8D4D-DD4006224ECC}"/>
            </a:ext>
          </a:extLst>
        </xdr:cNvPr>
        <xdr:cNvCxnSpPr/>
      </xdr:nvCxnSpPr>
      <xdr:spPr>
        <a:xfrm>
          <a:off x="1028700" y="945324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82" name="n_1aveValue【体育館・プール】&#10;有形固定資産減価償却率">
          <a:extLst>
            <a:ext uri="{FF2B5EF4-FFF2-40B4-BE49-F238E27FC236}">
              <a16:creationId xmlns:a16="http://schemas.microsoft.com/office/drawing/2014/main" id="{A4594403-6C5A-44F5-9BFA-C672A1EA20CA}"/>
            </a:ext>
          </a:extLst>
        </xdr:cNvPr>
        <xdr:cNvSpPr txBox="1"/>
      </xdr:nvSpPr>
      <xdr:spPr>
        <a:xfrm>
          <a:off x="3239144" y="976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83" name="n_2aveValue【体育館・プール】&#10;有形固定資産減価償却率">
          <a:extLst>
            <a:ext uri="{FF2B5EF4-FFF2-40B4-BE49-F238E27FC236}">
              <a16:creationId xmlns:a16="http://schemas.microsoft.com/office/drawing/2014/main" id="{46E8A5EB-0B27-4928-8094-9C8FD4FACBE9}"/>
            </a:ext>
          </a:extLst>
        </xdr:cNvPr>
        <xdr:cNvSpPr txBox="1"/>
      </xdr:nvSpPr>
      <xdr:spPr>
        <a:xfrm>
          <a:off x="2439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84" name="n_3aveValue【体育館・プール】&#10;有形固定資産減価償却率">
          <a:extLst>
            <a:ext uri="{FF2B5EF4-FFF2-40B4-BE49-F238E27FC236}">
              <a16:creationId xmlns:a16="http://schemas.microsoft.com/office/drawing/2014/main" id="{0F3B8603-66A1-465C-A861-57564DDD681F}"/>
            </a:ext>
          </a:extLst>
        </xdr:cNvPr>
        <xdr:cNvSpPr txBox="1"/>
      </xdr:nvSpPr>
      <xdr:spPr>
        <a:xfrm>
          <a:off x="164529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51452</xdr:rowOff>
    </xdr:from>
    <xdr:ext cx="405111" cy="259045"/>
    <xdr:sp macro="" textlink="">
      <xdr:nvSpPr>
        <xdr:cNvPr id="185" name="n_4aveValue【体育館・プール】&#10;有形固定資産減価償却率">
          <a:extLst>
            <a:ext uri="{FF2B5EF4-FFF2-40B4-BE49-F238E27FC236}">
              <a16:creationId xmlns:a16="http://schemas.microsoft.com/office/drawing/2014/main" id="{C0933E16-CAE8-4F76-9880-12A262433AB0}"/>
            </a:ext>
          </a:extLst>
        </xdr:cNvPr>
        <xdr:cNvSpPr txBox="1"/>
      </xdr:nvSpPr>
      <xdr:spPr>
        <a:xfrm>
          <a:off x="8515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143527</xdr:rowOff>
    </xdr:from>
    <xdr:ext cx="405111" cy="259045"/>
    <xdr:sp macro="" textlink="">
      <xdr:nvSpPr>
        <xdr:cNvPr id="186" name="n_2mainValue【体育館・プール】&#10;有形固定資産減価償却率">
          <a:extLst>
            <a:ext uri="{FF2B5EF4-FFF2-40B4-BE49-F238E27FC236}">
              <a16:creationId xmlns:a16="http://schemas.microsoft.com/office/drawing/2014/main" id="{7526095A-9EA1-4F85-B9A6-48451D140B96}"/>
            </a:ext>
          </a:extLst>
        </xdr:cNvPr>
        <xdr:cNvSpPr txBox="1"/>
      </xdr:nvSpPr>
      <xdr:spPr>
        <a:xfrm>
          <a:off x="2439044"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143527</xdr:rowOff>
    </xdr:from>
    <xdr:ext cx="405111" cy="259045"/>
    <xdr:sp macro="" textlink="">
      <xdr:nvSpPr>
        <xdr:cNvPr id="187" name="n_3mainValue【体育館・プール】&#10;有形固定資産減価償却率">
          <a:extLst>
            <a:ext uri="{FF2B5EF4-FFF2-40B4-BE49-F238E27FC236}">
              <a16:creationId xmlns:a16="http://schemas.microsoft.com/office/drawing/2014/main" id="{AC5D439C-EEA3-4BB4-8ED8-B532D854D4A3}"/>
            </a:ext>
          </a:extLst>
        </xdr:cNvPr>
        <xdr:cNvSpPr txBox="1"/>
      </xdr:nvSpPr>
      <xdr:spPr>
        <a:xfrm>
          <a:off x="1645294"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103522</xdr:rowOff>
    </xdr:from>
    <xdr:ext cx="405111" cy="259045"/>
    <xdr:sp macro="" textlink="">
      <xdr:nvSpPr>
        <xdr:cNvPr id="188" name="n_4mainValue【体育館・プール】&#10;有形固定資産減価償却率">
          <a:extLst>
            <a:ext uri="{FF2B5EF4-FFF2-40B4-BE49-F238E27FC236}">
              <a16:creationId xmlns:a16="http://schemas.microsoft.com/office/drawing/2014/main" id="{1C98C222-83ED-4C32-A427-58A867FE382E}"/>
            </a:ext>
          </a:extLst>
        </xdr:cNvPr>
        <xdr:cNvSpPr txBox="1"/>
      </xdr:nvSpPr>
      <xdr:spPr>
        <a:xfrm>
          <a:off x="851544" y="919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BB0A6A77-ECC2-4214-9520-F0FD1B45BA1E}"/>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7EDEEEC3-1A60-43C2-AB45-719C5863D756}"/>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5D6A6DC1-75D4-48D2-85AA-9EE6BF501A03}"/>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7498BF77-1F0D-4FF7-81A0-53F25D652F4B}"/>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B36ED46E-1969-474D-81BC-CD6349CB17B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2B3A5ECC-DED9-474F-899B-CF94EE9870D4}"/>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874F1603-F76F-446E-B232-30AFAA19DC59}"/>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38C1E43-7829-4DBA-A91F-B0A8706256E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F74AA17A-CA4B-428B-AD1C-6C8C1594A15E}"/>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79D1A11F-4551-4B75-ADFE-BB9DF4B5686F}"/>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651EC6B6-2E71-4E9D-85E2-BB7BE681380B}"/>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0" name="テキスト ボックス 199">
          <a:extLst>
            <a:ext uri="{FF2B5EF4-FFF2-40B4-BE49-F238E27FC236}">
              <a16:creationId xmlns:a16="http://schemas.microsoft.com/office/drawing/2014/main" id="{B6B353C0-4F43-4620-BE46-900B514B36E3}"/>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4E26DDCB-3641-4E75-93D6-445653AE92B4}"/>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2" name="テキスト ボックス 201">
          <a:extLst>
            <a:ext uri="{FF2B5EF4-FFF2-40B4-BE49-F238E27FC236}">
              <a16:creationId xmlns:a16="http://schemas.microsoft.com/office/drawing/2014/main" id="{79CCFF60-2460-499B-81D9-71F27A35A454}"/>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4A7D5956-DE5A-4EF4-B5F4-213A6D47255E}"/>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4" name="テキスト ボックス 203">
          <a:extLst>
            <a:ext uri="{FF2B5EF4-FFF2-40B4-BE49-F238E27FC236}">
              <a16:creationId xmlns:a16="http://schemas.microsoft.com/office/drawing/2014/main" id="{FF2863DB-944E-4EFF-A039-B7A85BF450CA}"/>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A262A062-578B-4CA6-A768-DC95BA4B66D2}"/>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6" name="テキスト ボックス 205">
          <a:extLst>
            <a:ext uri="{FF2B5EF4-FFF2-40B4-BE49-F238E27FC236}">
              <a16:creationId xmlns:a16="http://schemas.microsoft.com/office/drawing/2014/main" id="{DFF946DE-3D15-4FCC-A2C3-2EF30D4FFA1A}"/>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96B7C028-ACA3-4B75-B2BA-53A5633F3984}"/>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8" name="テキスト ボックス 207">
          <a:extLst>
            <a:ext uri="{FF2B5EF4-FFF2-40B4-BE49-F238E27FC236}">
              <a16:creationId xmlns:a16="http://schemas.microsoft.com/office/drawing/2014/main" id="{8324FFF4-2D92-4E58-8389-0C27ACEFBCFD}"/>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7652D45F-9B1D-40C1-8A38-3ED6CC91B925}"/>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0" name="テキスト ボックス 209">
          <a:extLst>
            <a:ext uri="{FF2B5EF4-FFF2-40B4-BE49-F238E27FC236}">
              <a16:creationId xmlns:a16="http://schemas.microsoft.com/office/drawing/2014/main" id="{DE79B4CB-B5AF-40E9-9C11-A8F5B6E7CEF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5197CB37-7F07-4321-93CE-7255CB70468C}"/>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E7CFC01D-28A9-4DEC-B911-3A01E95C1D3F}"/>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3E047EEC-3F92-4CA1-9920-0E6921EA865A}"/>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14" name="直線コネクタ 213">
          <a:extLst>
            <a:ext uri="{FF2B5EF4-FFF2-40B4-BE49-F238E27FC236}">
              <a16:creationId xmlns:a16="http://schemas.microsoft.com/office/drawing/2014/main" id="{63616229-F7DF-4464-AE75-3B683A1B039F}"/>
            </a:ext>
          </a:extLst>
        </xdr:cNvPr>
        <xdr:cNvCxnSpPr/>
      </xdr:nvCxnSpPr>
      <xdr:spPr>
        <a:xfrm flipV="1">
          <a:off x="9429115" y="9240338"/>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15" name="【体育館・プール】&#10;一人当たり面積最小値テキスト">
          <a:extLst>
            <a:ext uri="{FF2B5EF4-FFF2-40B4-BE49-F238E27FC236}">
              <a16:creationId xmlns:a16="http://schemas.microsoft.com/office/drawing/2014/main" id="{9357DBBE-1BAE-4754-A43B-4E09032BF4AD}"/>
            </a:ext>
          </a:extLst>
        </xdr:cNvPr>
        <xdr:cNvSpPr txBox="1"/>
      </xdr:nvSpPr>
      <xdr:spPr>
        <a:xfrm>
          <a:off x="9467850" y="1067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16" name="直線コネクタ 215">
          <a:extLst>
            <a:ext uri="{FF2B5EF4-FFF2-40B4-BE49-F238E27FC236}">
              <a16:creationId xmlns:a16="http://schemas.microsoft.com/office/drawing/2014/main" id="{BC6F4312-F1B7-4076-9598-8F4F79A3DDC2}"/>
            </a:ext>
          </a:extLst>
        </xdr:cNvPr>
        <xdr:cNvCxnSpPr/>
      </xdr:nvCxnSpPr>
      <xdr:spPr>
        <a:xfrm>
          <a:off x="9359900" y="106723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17" name="【体育館・プール】&#10;一人当たり面積最大値テキスト">
          <a:extLst>
            <a:ext uri="{FF2B5EF4-FFF2-40B4-BE49-F238E27FC236}">
              <a16:creationId xmlns:a16="http://schemas.microsoft.com/office/drawing/2014/main" id="{BC290085-FE0F-443B-A8DA-3F89ABF83E1A}"/>
            </a:ext>
          </a:extLst>
        </xdr:cNvPr>
        <xdr:cNvSpPr txBox="1"/>
      </xdr:nvSpPr>
      <xdr:spPr>
        <a:xfrm>
          <a:off x="9467850" y="902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18" name="直線コネクタ 217">
          <a:extLst>
            <a:ext uri="{FF2B5EF4-FFF2-40B4-BE49-F238E27FC236}">
              <a16:creationId xmlns:a16="http://schemas.microsoft.com/office/drawing/2014/main" id="{B6C40048-2147-4071-AF51-8421DC5D5AD9}"/>
            </a:ext>
          </a:extLst>
        </xdr:cNvPr>
        <xdr:cNvCxnSpPr/>
      </xdr:nvCxnSpPr>
      <xdr:spPr>
        <a:xfrm>
          <a:off x="9359900" y="92403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19" name="【体育館・プール】&#10;一人当たり面積平均値テキスト">
          <a:extLst>
            <a:ext uri="{FF2B5EF4-FFF2-40B4-BE49-F238E27FC236}">
              <a16:creationId xmlns:a16="http://schemas.microsoft.com/office/drawing/2014/main" id="{9E6E22E2-57CD-4D93-8875-3247D7C9CFFA}"/>
            </a:ext>
          </a:extLst>
        </xdr:cNvPr>
        <xdr:cNvSpPr txBox="1"/>
      </xdr:nvSpPr>
      <xdr:spPr>
        <a:xfrm>
          <a:off x="9467850" y="10137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20" name="フローチャート: 判断 219">
          <a:extLst>
            <a:ext uri="{FF2B5EF4-FFF2-40B4-BE49-F238E27FC236}">
              <a16:creationId xmlns:a16="http://schemas.microsoft.com/office/drawing/2014/main" id="{DFAEDE3A-250D-4C0B-8337-9EE14E59439C}"/>
            </a:ext>
          </a:extLst>
        </xdr:cNvPr>
        <xdr:cNvSpPr/>
      </xdr:nvSpPr>
      <xdr:spPr>
        <a:xfrm>
          <a:off x="9398000" y="101589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21" name="フローチャート: 判断 220">
          <a:extLst>
            <a:ext uri="{FF2B5EF4-FFF2-40B4-BE49-F238E27FC236}">
              <a16:creationId xmlns:a16="http://schemas.microsoft.com/office/drawing/2014/main" id="{AA4888FA-C908-413C-95E3-5F8339D2F277}"/>
            </a:ext>
          </a:extLst>
        </xdr:cNvPr>
        <xdr:cNvSpPr/>
      </xdr:nvSpPr>
      <xdr:spPr>
        <a:xfrm>
          <a:off x="86360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22" name="フローチャート: 判断 221">
          <a:extLst>
            <a:ext uri="{FF2B5EF4-FFF2-40B4-BE49-F238E27FC236}">
              <a16:creationId xmlns:a16="http://schemas.microsoft.com/office/drawing/2014/main" id="{23B01AA3-504E-4B7F-AC7F-5EA040B0F935}"/>
            </a:ext>
          </a:extLst>
        </xdr:cNvPr>
        <xdr:cNvSpPr/>
      </xdr:nvSpPr>
      <xdr:spPr>
        <a:xfrm>
          <a:off x="7842250" y="103599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3" name="フローチャート: 判断 222">
          <a:extLst>
            <a:ext uri="{FF2B5EF4-FFF2-40B4-BE49-F238E27FC236}">
              <a16:creationId xmlns:a16="http://schemas.microsoft.com/office/drawing/2014/main" id="{B67F3351-5573-4421-8D8C-753BD436C8D8}"/>
            </a:ext>
          </a:extLst>
        </xdr:cNvPr>
        <xdr:cNvSpPr/>
      </xdr:nvSpPr>
      <xdr:spPr>
        <a:xfrm>
          <a:off x="702945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48804</xdr:rowOff>
    </xdr:from>
    <xdr:to>
      <xdr:col>36</xdr:col>
      <xdr:colOff>165100</xdr:colOff>
      <xdr:row>62</xdr:row>
      <xdr:rowOff>150404</xdr:rowOff>
    </xdr:to>
    <xdr:sp macro="" textlink="">
      <xdr:nvSpPr>
        <xdr:cNvPr id="224" name="フローチャート: 判断 223">
          <a:extLst>
            <a:ext uri="{FF2B5EF4-FFF2-40B4-BE49-F238E27FC236}">
              <a16:creationId xmlns:a16="http://schemas.microsoft.com/office/drawing/2014/main" id="{DC2263FC-ECA3-48FB-850E-AA3FB1651457}"/>
            </a:ext>
          </a:extLst>
        </xdr:cNvPr>
        <xdr:cNvSpPr/>
      </xdr:nvSpPr>
      <xdr:spPr>
        <a:xfrm>
          <a:off x="6235700" y="1029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84E82BD7-3766-4DA4-B445-ED7544B0ECCA}"/>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1A871C45-E9C6-4F04-9786-700BD7409B5C}"/>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2E981A5-D6C1-4B10-B73A-484ABF1E3EF7}"/>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8D300FD2-3333-4D10-AA57-F0068AF95908}"/>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1A1F22AD-85AC-4017-8FC4-F040EFF4F41B}"/>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120650</xdr:rowOff>
    </xdr:from>
    <xdr:to>
      <xdr:col>46</xdr:col>
      <xdr:colOff>38100</xdr:colOff>
      <xdr:row>63</xdr:row>
      <xdr:rowOff>50800</xdr:rowOff>
    </xdr:to>
    <xdr:sp macro="" textlink="">
      <xdr:nvSpPr>
        <xdr:cNvPr id="230" name="楕円 229">
          <a:extLst>
            <a:ext uri="{FF2B5EF4-FFF2-40B4-BE49-F238E27FC236}">
              <a16:creationId xmlns:a16="http://schemas.microsoft.com/office/drawing/2014/main" id="{C5F281C0-A02D-455D-A019-65FE1B8F9172}"/>
            </a:ext>
          </a:extLst>
        </xdr:cNvPr>
        <xdr:cNvSpPr/>
      </xdr:nvSpPr>
      <xdr:spPr>
        <a:xfrm>
          <a:off x="7842250" y="10363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123916</xdr:rowOff>
    </xdr:from>
    <xdr:to>
      <xdr:col>41</xdr:col>
      <xdr:colOff>101600</xdr:colOff>
      <xdr:row>63</xdr:row>
      <xdr:rowOff>54066</xdr:rowOff>
    </xdr:to>
    <xdr:sp macro="" textlink="">
      <xdr:nvSpPr>
        <xdr:cNvPr id="231" name="楕円 230">
          <a:extLst>
            <a:ext uri="{FF2B5EF4-FFF2-40B4-BE49-F238E27FC236}">
              <a16:creationId xmlns:a16="http://schemas.microsoft.com/office/drawing/2014/main" id="{14D7D41C-7524-4D75-8413-915F9D09F1C3}"/>
            </a:ext>
          </a:extLst>
        </xdr:cNvPr>
        <xdr:cNvSpPr/>
      </xdr:nvSpPr>
      <xdr:spPr>
        <a:xfrm>
          <a:off x="7029450" y="103664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0</xdr:rowOff>
    </xdr:from>
    <xdr:to>
      <xdr:col>45</xdr:col>
      <xdr:colOff>177800</xdr:colOff>
      <xdr:row>63</xdr:row>
      <xdr:rowOff>3266</xdr:rowOff>
    </xdr:to>
    <xdr:cxnSp macro="">
      <xdr:nvCxnSpPr>
        <xdr:cNvPr id="232" name="直線コネクタ 231">
          <a:extLst>
            <a:ext uri="{FF2B5EF4-FFF2-40B4-BE49-F238E27FC236}">
              <a16:creationId xmlns:a16="http://schemas.microsoft.com/office/drawing/2014/main" id="{D075AA81-09DB-41F2-95C4-D1C47C3F4D78}"/>
            </a:ext>
          </a:extLst>
        </xdr:cNvPr>
        <xdr:cNvCxnSpPr/>
      </xdr:nvCxnSpPr>
      <xdr:spPr>
        <a:xfrm flipV="1">
          <a:off x="7080250" y="10407650"/>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125549</xdr:rowOff>
    </xdr:from>
    <xdr:to>
      <xdr:col>36</xdr:col>
      <xdr:colOff>165100</xdr:colOff>
      <xdr:row>63</xdr:row>
      <xdr:rowOff>55699</xdr:rowOff>
    </xdr:to>
    <xdr:sp macro="" textlink="">
      <xdr:nvSpPr>
        <xdr:cNvPr id="233" name="楕円 232">
          <a:extLst>
            <a:ext uri="{FF2B5EF4-FFF2-40B4-BE49-F238E27FC236}">
              <a16:creationId xmlns:a16="http://schemas.microsoft.com/office/drawing/2014/main" id="{724A1407-5AAC-4263-97C0-36502A0E8103}"/>
            </a:ext>
          </a:extLst>
        </xdr:cNvPr>
        <xdr:cNvSpPr/>
      </xdr:nvSpPr>
      <xdr:spPr>
        <a:xfrm>
          <a:off x="6235700" y="103680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3266</xdr:rowOff>
    </xdr:from>
    <xdr:to>
      <xdr:col>41</xdr:col>
      <xdr:colOff>50800</xdr:colOff>
      <xdr:row>63</xdr:row>
      <xdr:rowOff>4899</xdr:rowOff>
    </xdr:to>
    <xdr:cxnSp macro="">
      <xdr:nvCxnSpPr>
        <xdr:cNvPr id="234" name="直線コネクタ 233">
          <a:extLst>
            <a:ext uri="{FF2B5EF4-FFF2-40B4-BE49-F238E27FC236}">
              <a16:creationId xmlns:a16="http://schemas.microsoft.com/office/drawing/2014/main" id="{CA75B396-326E-46D7-833A-BC2E11E32EDE}"/>
            </a:ext>
          </a:extLst>
        </xdr:cNvPr>
        <xdr:cNvCxnSpPr/>
      </xdr:nvCxnSpPr>
      <xdr:spPr>
        <a:xfrm flipV="1">
          <a:off x="6286500" y="10410916"/>
          <a:ext cx="7937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35" name="n_1aveValue【体育館・プール】&#10;一人当たり面積">
          <a:extLst>
            <a:ext uri="{FF2B5EF4-FFF2-40B4-BE49-F238E27FC236}">
              <a16:creationId xmlns:a16="http://schemas.microsoft.com/office/drawing/2014/main" id="{8DD12D19-24BC-4377-AFC9-E42485154F6A}"/>
            </a:ext>
          </a:extLst>
        </xdr:cNvPr>
        <xdr:cNvSpPr txBox="1"/>
      </xdr:nvSpPr>
      <xdr:spPr>
        <a:xfrm>
          <a:off x="8458277"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36" name="n_2aveValue【体育館・プール】&#10;一人当たり面積">
          <a:extLst>
            <a:ext uri="{FF2B5EF4-FFF2-40B4-BE49-F238E27FC236}">
              <a16:creationId xmlns:a16="http://schemas.microsoft.com/office/drawing/2014/main" id="{5A66F373-B248-4D19-ADC2-391AD5E211CB}"/>
            </a:ext>
          </a:extLst>
        </xdr:cNvPr>
        <xdr:cNvSpPr txBox="1"/>
      </xdr:nvSpPr>
      <xdr:spPr>
        <a:xfrm>
          <a:off x="7677227" y="1014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37" name="n_3aveValue【体育館・プール】&#10;一人当たり面積">
          <a:extLst>
            <a:ext uri="{FF2B5EF4-FFF2-40B4-BE49-F238E27FC236}">
              <a16:creationId xmlns:a16="http://schemas.microsoft.com/office/drawing/2014/main" id="{39EA1A59-6346-4A5C-A010-B2CBB9398CEA}"/>
            </a:ext>
          </a:extLst>
        </xdr:cNvPr>
        <xdr:cNvSpPr txBox="1"/>
      </xdr:nvSpPr>
      <xdr:spPr>
        <a:xfrm>
          <a:off x="6864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166931</xdr:rowOff>
    </xdr:from>
    <xdr:ext cx="469744" cy="259045"/>
    <xdr:sp macro="" textlink="">
      <xdr:nvSpPr>
        <xdr:cNvPr id="238" name="n_4aveValue【体育館・プール】&#10;一人当たり面積">
          <a:extLst>
            <a:ext uri="{FF2B5EF4-FFF2-40B4-BE49-F238E27FC236}">
              <a16:creationId xmlns:a16="http://schemas.microsoft.com/office/drawing/2014/main" id="{20B5F364-1F20-481B-80E0-416B46523290}"/>
            </a:ext>
          </a:extLst>
        </xdr:cNvPr>
        <xdr:cNvSpPr txBox="1"/>
      </xdr:nvSpPr>
      <xdr:spPr>
        <a:xfrm>
          <a:off x="6070677" y="1007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41927</xdr:rowOff>
    </xdr:from>
    <xdr:ext cx="469744" cy="259045"/>
    <xdr:sp macro="" textlink="">
      <xdr:nvSpPr>
        <xdr:cNvPr id="239" name="n_2mainValue【体育館・プール】&#10;一人当たり面積">
          <a:extLst>
            <a:ext uri="{FF2B5EF4-FFF2-40B4-BE49-F238E27FC236}">
              <a16:creationId xmlns:a16="http://schemas.microsoft.com/office/drawing/2014/main" id="{860C825D-3EA9-4CD1-9AA1-DA8306E1C917}"/>
            </a:ext>
          </a:extLst>
        </xdr:cNvPr>
        <xdr:cNvSpPr txBox="1"/>
      </xdr:nvSpPr>
      <xdr:spPr>
        <a:xfrm>
          <a:off x="76772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45193</xdr:rowOff>
    </xdr:from>
    <xdr:ext cx="469744" cy="259045"/>
    <xdr:sp macro="" textlink="">
      <xdr:nvSpPr>
        <xdr:cNvPr id="240" name="n_3mainValue【体育館・プール】&#10;一人当たり面積">
          <a:extLst>
            <a:ext uri="{FF2B5EF4-FFF2-40B4-BE49-F238E27FC236}">
              <a16:creationId xmlns:a16="http://schemas.microsoft.com/office/drawing/2014/main" id="{5A5FE15A-4F13-41A3-BBD5-2BF32D0F8CFB}"/>
            </a:ext>
          </a:extLst>
        </xdr:cNvPr>
        <xdr:cNvSpPr txBox="1"/>
      </xdr:nvSpPr>
      <xdr:spPr>
        <a:xfrm>
          <a:off x="6864427" y="1045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46826</xdr:rowOff>
    </xdr:from>
    <xdr:ext cx="469744" cy="259045"/>
    <xdr:sp macro="" textlink="">
      <xdr:nvSpPr>
        <xdr:cNvPr id="241" name="n_4mainValue【体育館・プール】&#10;一人当たり面積">
          <a:extLst>
            <a:ext uri="{FF2B5EF4-FFF2-40B4-BE49-F238E27FC236}">
              <a16:creationId xmlns:a16="http://schemas.microsoft.com/office/drawing/2014/main" id="{C876CFE6-612C-44A4-B49E-A93E18FDAE6A}"/>
            </a:ext>
          </a:extLst>
        </xdr:cNvPr>
        <xdr:cNvSpPr txBox="1"/>
      </xdr:nvSpPr>
      <xdr:spPr>
        <a:xfrm>
          <a:off x="6070677" y="1045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969668F4-72CB-4F1D-95EE-1A8C20916D6B}"/>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EE753FCA-7996-48F0-878E-90645C1B815A}"/>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EC9A93C3-C3EF-4BCD-B1E2-3D1AA299C2CD}"/>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74131BE6-8443-4214-8358-01E07696228E}"/>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7B6FD3ED-7703-4FAF-9469-634CE6A86BDB}"/>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7EF642-2261-44B0-A66B-06B3255DCEB2}"/>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F7D8415-BCE8-4B55-A90D-36CB6B4DED4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674C675D-AEE8-471A-9694-FF3CF5E06A7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FDFF95C5-BF93-449E-B4FF-3719385F0A05}"/>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13BFBDAB-D475-416C-8C05-E7B4FBD7483F}"/>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a:extLst>
            <a:ext uri="{FF2B5EF4-FFF2-40B4-BE49-F238E27FC236}">
              <a16:creationId xmlns:a16="http://schemas.microsoft.com/office/drawing/2014/main" id="{391106C4-29F9-465B-A46B-447F35BF898B}"/>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F8D11FE3-E53D-4C94-92E3-ED9431F64E6B}"/>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4" name="テキスト ボックス 253">
          <a:extLst>
            <a:ext uri="{FF2B5EF4-FFF2-40B4-BE49-F238E27FC236}">
              <a16:creationId xmlns:a16="http://schemas.microsoft.com/office/drawing/2014/main" id="{2ECEB033-6B4B-4FC3-B72C-5DA7500B65A6}"/>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443440BC-1DB2-480D-BEA2-6DC4342C9BB1}"/>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616025C7-0030-424F-8CDD-9792199E3C74}"/>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61A4C7B8-CBC9-4C92-A624-9DEDC1E4ABA0}"/>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4FE7BA33-48B1-407B-B117-989D2A2700B9}"/>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3FB9FC5D-F5B2-4D79-8EB1-E8E4EF0CA417}"/>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8B5C1FBD-853B-4663-A537-A61F91176614}"/>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4EA01B3A-2E4E-42AB-B37C-6533F9E277B2}"/>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2" name="テキスト ボックス 261">
          <a:extLst>
            <a:ext uri="{FF2B5EF4-FFF2-40B4-BE49-F238E27FC236}">
              <a16:creationId xmlns:a16="http://schemas.microsoft.com/office/drawing/2014/main" id="{61524A18-C0EA-4DEE-BF52-3EE00A99C2D4}"/>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6A30C19F-16A1-4C83-B936-164C2C9BEF7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4" name="テキスト ボックス 263">
          <a:extLst>
            <a:ext uri="{FF2B5EF4-FFF2-40B4-BE49-F238E27FC236}">
              <a16:creationId xmlns:a16="http://schemas.microsoft.com/office/drawing/2014/main" id="{B5729147-52A0-4D1F-9AE4-8BABF8D7725B}"/>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88DAAD1D-838F-4388-8AF5-94D6158094FA}"/>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228AE692-EDF6-4674-A7F1-57C1F0F2A7AB}"/>
            </a:ext>
          </a:extLst>
        </xdr:cNvPr>
        <xdr:cNvCxnSpPr/>
      </xdr:nvCxnSpPr>
      <xdr:spPr>
        <a:xfrm flipV="1">
          <a:off x="4177665" y="12839064"/>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2500C96F-73D8-4F10-8631-8352A6BF70EC}"/>
            </a:ext>
          </a:extLst>
        </xdr:cNvPr>
        <xdr:cNvSpPr txBox="1"/>
      </xdr:nvSpPr>
      <xdr:spPr>
        <a:xfrm>
          <a:off x="4216400" y="1431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788B757A-66F7-40C2-A851-47C4BEA46122}"/>
            </a:ext>
          </a:extLst>
        </xdr:cNvPr>
        <xdr:cNvCxnSpPr/>
      </xdr:nvCxnSpPr>
      <xdr:spPr>
        <a:xfrm>
          <a:off x="4108450" y="14307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69" name="【福祉施設】&#10;有形固定資産減価償却率最大値テキスト">
          <a:extLst>
            <a:ext uri="{FF2B5EF4-FFF2-40B4-BE49-F238E27FC236}">
              <a16:creationId xmlns:a16="http://schemas.microsoft.com/office/drawing/2014/main" id="{7BEDB749-0E09-4D1E-8C32-7E479A7C0D46}"/>
            </a:ext>
          </a:extLst>
        </xdr:cNvPr>
        <xdr:cNvSpPr txBox="1"/>
      </xdr:nvSpPr>
      <xdr:spPr>
        <a:xfrm>
          <a:off x="4216400" y="1262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70" name="直線コネクタ 269">
          <a:extLst>
            <a:ext uri="{FF2B5EF4-FFF2-40B4-BE49-F238E27FC236}">
              <a16:creationId xmlns:a16="http://schemas.microsoft.com/office/drawing/2014/main" id="{4DA0A6C7-2422-496F-9EF3-8032EFCBD3BE}"/>
            </a:ext>
          </a:extLst>
        </xdr:cNvPr>
        <xdr:cNvCxnSpPr/>
      </xdr:nvCxnSpPr>
      <xdr:spPr>
        <a:xfrm>
          <a:off x="4108450" y="128390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0EE792CA-AFF3-4D54-B91C-E8BDD2AD0204}"/>
            </a:ext>
          </a:extLst>
        </xdr:cNvPr>
        <xdr:cNvSpPr txBox="1"/>
      </xdr:nvSpPr>
      <xdr:spPr>
        <a:xfrm>
          <a:off x="4216400" y="13455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72" name="フローチャート: 判断 271">
          <a:extLst>
            <a:ext uri="{FF2B5EF4-FFF2-40B4-BE49-F238E27FC236}">
              <a16:creationId xmlns:a16="http://schemas.microsoft.com/office/drawing/2014/main" id="{FD0C1CDC-FE88-44BD-B030-6A2ADDE4ACC1}"/>
            </a:ext>
          </a:extLst>
        </xdr:cNvPr>
        <xdr:cNvSpPr/>
      </xdr:nvSpPr>
      <xdr:spPr>
        <a:xfrm>
          <a:off x="4127500" y="13477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3" name="フローチャート: 判断 272">
          <a:extLst>
            <a:ext uri="{FF2B5EF4-FFF2-40B4-BE49-F238E27FC236}">
              <a16:creationId xmlns:a16="http://schemas.microsoft.com/office/drawing/2014/main" id="{5EA961DC-A072-4EE6-948D-318CA68D95C4}"/>
            </a:ext>
          </a:extLst>
        </xdr:cNvPr>
        <xdr:cNvSpPr/>
      </xdr:nvSpPr>
      <xdr:spPr>
        <a:xfrm>
          <a:off x="3384550" y="134791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74" name="フローチャート: 判断 273">
          <a:extLst>
            <a:ext uri="{FF2B5EF4-FFF2-40B4-BE49-F238E27FC236}">
              <a16:creationId xmlns:a16="http://schemas.microsoft.com/office/drawing/2014/main" id="{4C445903-6B9E-451E-90D8-5EF95CC57C26}"/>
            </a:ext>
          </a:extLst>
        </xdr:cNvPr>
        <xdr:cNvSpPr/>
      </xdr:nvSpPr>
      <xdr:spPr>
        <a:xfrm>
          <a:off x="2571750" y="13500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75" name="フローチャート: 判断 274">
          <a:extLst>
            <a:ext uri="{FF2B5EF4-FFF2-40B4-BE49-F238E27FC236}">
              <a16:creationId xmlns:a16="http://schemas.microsoft.com/office/drawing/2014/main" id="{38ED801E-BCC6-444A-8180-A843CB16E4E7}"/>
            </a:ext>
          </a:extLst>
        </xdr:cNvPr>
        <xdr:cNvSpPr/>
      </xdr:nvSpPr>
      <xdr:spPr>
        <a:xfrm>
          <a:off x="1778000" y="13463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76" name="フローチャート: 判断 275">
          <a:extLst>
            <a:ext uri="{FF2B5EF4-FFF2-40B4-BE49-F238E27FC236}">
              <a16:creationId xmlns:a16="http://schemas.microsoft.com/office/drawing/2014/main" id="{281D478B-A78C-4680-B126-CCA8A2DBE55A}"/>
            </a:ext>
          </a:extLst>
        </xdr:cNvPr>
        <xdr:cNvSpPr/>
      </xdr:nvSpPr>
      <xdr:spPr>
        <a:xfrm>
          <a:off x="984250" y="13423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24637388-BD73-41DF-B723-67ABFC5FB99C}"/>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97E78CA-EB90-4177-AB79-82F16F87CAE9}"/>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495D3FB1-4F1B-40B4-98FC-8B36A5E1D80C}"/>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4334D744-DCE9-49FA-BAFF-915B91038EF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31162B84-0AEE-42EA-9AD2-97BD5254972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13970</xdr:rowOff>
    </xdr:from>
    <xdr:to>
      <xdr:col>15</xdr:col>
      <xdr:colOff>101600</xdr:colOff>
      <xdr:row>82</xdr:row>
      <xdr:rowOff>115570</xdr:rowOff>
    </xdr:to>
    <xdr:sp macro="" textlink="">
      <xdr:nvSpPr>
        <xdr:cNvPr id="282" name="楕円 281">
          <a:extLst>
            <a:ext uri="{FF2B5EF4-FFF2-40B4-BE49-F238E27FC236}">
              <a16:creationId xmlns:a16="http://schemas.microsoft.com/office/drawing/2014/main" id="{B4D4C13D-64C5-4887-BD6E-25522C0B7DD9}"/>
            </a:ext>
          </a:extLst>
        </xdr:cNvPr>
        <xdr:cNvSpPr/>
      </xdr:nvSpPr>
      <xdr:spPr>
        <a:xfrm>
          <a:off x="257175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83" name="楕円 282">
          <a:extLst>
            <a:ext uri="{FF2B5EF4-FFF2-40B4-BE49-F238E27FC236}">
              <a16:creationId xmlns:a16="http://schemas.microsoft.com/office/drawing/2014/main" id="{F41192FD-0CAC-49AD-8C65-BCC22AE81587}"/>
            </a:ext>
          </a:extLst>
        </xdr:cNvPr>
        <xdr:cNvSpPr/>
      </xdr:nvSpPr>
      <xdr:spPr>
        <a:xfrm>
          <a:off x="17780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64770</xdr:rowOff>
    </xdr:from>
    <xdr:to>
      <xdr:col>15</xdr:col>
      <xdr:colOff>50800</xdr:colOff>
      <xdr:row>82</xdr:row>
      <xdr:rowOff>66675</xdr:rowOff>
    </xdr:to>
    <xdr:cxnSp macro="">
      <xdr:nvCxnSpPr>
        <xdr:cNvPr id="284" name="直線コネクタ 283">
          <a:extLst>
            <a:ext uri="{FF2B5EF4-FFF2-40B4-BE49-F238E27FC236}">
              <a16:creationId xmlns:a16="http://schemas.microsoft.com/office/drawing/2014/main" id="{26DD9CA4-E5D9-45B1-BBEE-EADB94D3EF37}"/>
            </a:ext>
          </a:extLst>
        </xdr:cNvPr>
        <xdr:cNvCxnSpPr/>
      </xdr:nvCxnSpPr>
      <xdr:spPr>
        <a:xfrm flipV="1">
          <a:off x="1828800" y="13609320"/>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153036</xdr:rowOff>
    </xdr:from>
    <xdr:to>
      <xdr:col>6</xdr:col>
      <xdr:colOff>38100</xdr:colOff>
      <xdr:row>82</xdr:row>
      <xdr:rowOff>83186</xdr:rowOff>
    </xdr:to>
    <xdr:sp macro="" textlink="">
      <xdr:nvSpPr>
        <xdr:cNvPr id="285" name="楕円 284">
          <a:extLst>
            <a:ext uri="{FF2B5EF4-FFF2-40B4-BE49-F238E27FC236}">
              <a16:creationId xmlns:a16="http://schemas.microsoft.com/office/drawing/2014/main" id="{BD9769A3-D502-4B7D-A3A2-53557BFF76F2}"/>
            </a:ext>
          </a:extLst>
        </xdr:cNvPr>
        <xdr:cNvSpPr/>
      </xdr:nvSpPr>
      <xdr:spPr>
        <a:xfrm>
          <a:off x="984250" y="135324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32386</xdr:rowOff>
    </xdr:from>
    <xdr:to>
      <xdr:col>10</xdr:col>
      <xdr:colOff>114300</xdr:colOff>
      <xdr:row>82</xdr:row>
      <xdr:rowOff>66675</xdr:rowOff>
    </xdr:to>
    <xdr:cxnSp macro="">
      <xdr:nvCxnSpPr>
        <xdr:cNvPr id="286" name="直線コネクタ 285">
          <a:extLst>
            <a:ext uri="{FF2B5EF4-FFF2-40B4-BE49-F238E27FC236}">
              <a16:creationId xmlns:a16="http://schemas.microsoft.com/office/drawing/2014/main" id="{79C41505-6615-4DFA-86EB-BF03D98EA2D7}"/>
            </a:ext>
          </a:extLst>
        </xdr:cNvPr>
        <xdr:cNvCxnSpPr/>
      </xdr:nvCxnSpPr>
      <xdr:spPr>
        <a:xfrm>
          <a:off x="1028700" y="13576936"/>
          <a:ext cx="8001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7" name="n_1aveValue【福祉施設】&#10;有形固定資産減価償却率">
          <a:extLst>
            <a:ext uri="{FF2B5EF4-FFF2-40B4-BE49-F238E27FC236}">
              <a16:creationId xmlns:a16="http://schemas.microsoft.com/office/drawing/2014/main" id="{F08CAE7C-FA7E-4730-B754-0D37FE62AEC7}"/>
            </a:ext>
          </a:extLst>
        </xdr:cNvPr>
        <xdr:cNvSpPr txBox="1"/>
      </xdr:nvSpPr>
      <xdr:spPr>
        <a:xfrm>
          <a:off x="3239144"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88" name="n_2aveValue【福祉施設】&#10;有形固定資産減価償却率">
          <a:extLst>
            <a:ext uri="{FF2B5EF4-FFF2-40B4-BE49-F238E27FC236}">
              <a16:creationId xmlns:a16="http://schemas.microsoft.com/office/drawing/2014/main" id="{728B2F60-E312-4377-A88A-5264B24BD882}"/>
            </a:ext>
          </a:extLst>
        </xdr:cNvPr>
        <xdr:cNvSpPr txBox="1"/>
      </xdr:nvSpPr>
      <xdr:spPr>
        <a:xfrm>
          <a:off x="2439044"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289" name="n_3aveValue【福祉施設】&#10;有形固定資産減価償却率">
          <a:extLst>
            <a:ext uri="{FF2B5EF4-FFF2-40B4-BE49-F238E27FC236}">
              <a16:creationId xmlns:a16="http://schemas.microsoft.com/office/drawing/2014/main" id="{9296A833-039D-42CB-B971-70C73B1D15B1}"/>
            </a:ext>
          </a:extLst>
        </xdr:cNvPr>
        <xdr:cNvSpPr txBox="1"/>
      </xdr:nvSpPr>
      <xdr:spPr>
        <a:xfrm>
          <a:off x="1645294"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290" name="n_4aveValue【福祉施設】&#10;有形固定資産減価償却率">
          <a:extLst>
            <a:ext uri="{FF2B5EF4-FFF2-40B4-BE49-F238E27FC236}">
              <a16:creationId xmlns:a16="http://schemas.microsoft.com/office/drawing/2014/main" id="{07074D2F-F75B-487C-930F-8562F488A1DF}"/>
            </a:ext>
          </a:extLst>
        </xdr:cNvPr>
        <xdr:cNvSpPr txBox="1"/>
      </xdr:nvSpPr>
      <xdr:spPr>
        <a:xfrm>
          <a:off x="8515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106697</xdr:rowOff>
    </xdr:from>
    <xdr:ext cx="405111" cy="259045"/>
    <xdr:sp macro="" textlink="">
      <xdr:nvSpPr>
        <xdr:cNvPr id="291" name="n_2mainValue【福祉施設】&#10;有形固定資産減価償却率">
          <a:extLst>
            <a:ext uri="{FF2B5EF4-FFF2-40B4-BE49-F238E27FC236}">
              <a16:creationId xmlns:a16="http://schemas.microsoft.com/office/drawing/2014/main" id="{2575A65F-AB02-481B-88A3-8C6D9842DD29}"/>
            </a:ext>
          </a:extLst>
        </xdr:cNvPr>
        <xdr:cNvSpPr txBox="1"/>
      </xdr:nvSpPr>
      <xdr:spPr>
        <a:xfrm>
          <a:off x="243904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292" name="n_3mainValue【福祉施設】&#10;有形固定資産減価償却率">
          <a:extLst>
            <a:ext uri="{FF2B5EF4-FFF2-40B4-BE49-F238E27FC236}">
              <a16:creationId xmlns:a16="http://schemas.microsoft.com/office/drawing/2014/main" id="{DA1BB072-D88D-4871-8EEA-7A7CA35D5DF1}"/>
            </a:ext>
          </a:extLst>
        </xdr:cNvPr>
        <xdr:cNvSpPr txBox="1"/>
      </xdr:nvSpPr>
      <xdr:spPr>
        <a:xfrm>
          <a:off x="1645294" y="13653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74313</xdr:rowOff>
    </xdr:from>
    <xdr:ext cx="405111" cy="259045"/>
    <xdr:sp macro="" textlink="">
      <xdr:nvSpPr>
        <xdr:cNvPr id="293" name="n_4mainValue【福祉施設】&#10;有形固定資産減価償却率">
          <a:extLst>
            <a:ext uri="{FF2B5EF4-FFF2-40B4-BE49-F238E27FC236}">
              <a16:creationId xmlns:a16="http://schemas.microsoft.com/office/drawing/2014/main" id="{705E3151-BD49-485C-B31F-C0553C00FAA9}"/>
            </a:ext>
          </a:extLst>
        </xdr:cNvPr>
        <xdr:cNvSpPr txBox="1"/>
      </xdr:nvSpPr>
      <xdr:spPr>
        <a:xfrm>
          <a:off x="851544" y="1361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422D259D-D013-4385-A05C-179CC785B5CC}"/>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2CC37127-EDFB-489B-BBD8-D46C3CB1C3CF}"/>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175F9EE9-D69A-49BB-A211-CA982342F40A}"/>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E85CCDE1-B537-4B0B-82AB-1251370B58C1}"/>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A0E01424-B7D9-4733-9CFB-43D6EF7FDF19}"/>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838F5F2B-FFC2-4CDA-A53D-DC584B6B5F7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BB9C0F1C-0EBA-4E24-BE13-EFF6135162D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AD615DE2-714F-4912-8705-F328A14FDCA2}"/>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B4CA982C-7996-4B28-81B1-F58E5503EE34}"/>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3B5D72A-1AE6-4ED3-B545-7271EF0938BC}"/>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a:extLst>
            <a:ext uri="{FF2B5EF4-FFF2-40B4-BE49-F238E27FC236}">
              <a16:creationId xmlns:a16="http://schemas.microsoft.com/office/drawing/2014/main" id="{3C842EC7-A11E-4050-89AC-AC1B51AAABFA}"/>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a:extLst>
            <a:ext uri="{FF2B5EF4-FFF2-40B4-BE49-F238E27FC236}">
              <a16:creationId xmlns:a16="http://schemas.microsoft.com/office/drawing/2014/main" id="{D2E70C8E-0EE1-40DF-BCE1-8A401984C745}"/>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a:extLst>
            <a:ext uri="{FF2B5EF4-FFF2-40B4-BE49-F238E27FC236}">
              <a16:creationId xmlns:a16="http://schemas.microsoft.com/office/drawing/2014/main" id="{1558D536-893A-4712-9041-1F57117519C1}"/>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a:extLst>
            <a:ext uri="{FF2B5EF4-FFF2-40B4-BE49-F238E27FC236}">
              <a16:creationId xmlns:a16="http://schemas.microsoft.com/office/drawing/2014/main" id="{9738D45B-F6B4-4D78-986E-4062C0E0D160}"/>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a:extLst>
            <a:ext uri="{FF2B5EF4-FFF2-40B4-BE49-F238E27FC236}">
              <a16:creationId xmlns:a16="http://schemas.microsoft.com/office/drawing/2014/main" id="{54C48FAA-93D9-4D7B-A1E6-DAC9D0914B8F}"/>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a:extLst>
            <a:ext uri="{FF2B5EF4-FFF2-40B4-BE49-F238E27FC236}">
              <a16:creationId xmlns:a16="http://schemas.microsoft.com/office/drawing/2014/main" id="{060733DF-08CB-4993-8AE6-EEF2B3799010}"/>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a:extLst>
            <a:ext uri="{FF2B5EF4-FFF2-40B4-BE49-F238E27FC236}">
              <a16:creationId xmlns:a16="http://schemas.microsoft.com/office/drawing/2014/main" id="{AC9F6373-96CC-4852-9DF9-7983BA4EDDFC}"/>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a:extLst>
            <a:ext uri="{FF2B5EF4-FFF2-40B4-BE49-F238E27FC236}">
              <a16:creationId xmlns:a16="http://schemas.microsoft.com/office/drawing/2014/main" id="{7B60B9AF-CF76-4344-980D-0EBDDF59F99C}"/>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6259A59E-EB26-4451-9038-006AA716CCC4}"/>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E6F10FE9-E881-4D7D-AB8E-6FE87AF5ACEB}"/>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813A9E2E-6EC5-49FD-9A90-109647288AC3}"/>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15" name="直線コネクタ 314">
          <a:extLst>
            <a:ext uri="{FF2B5EF4-FFF2-40B4-BE49-F238E27FC236}">
              <a16:creationId xmlns:a16="http://schemas.microsoft.com/office/drawing/2014/main" id="{72E4564A-75DE-426A-B1F4-A2C8C62E2954}"/>
            </a:ext>
          </a:extLst>
        </xdr:cNvPr>
        <xdr:cNvCxnSpPr/>
      </xdr:nvCxnSpPr>
      <xdr:spPr>
        <a:xfrm flipV="1">
          <a:off x="9429115" y="13085063"/>
          <a:ext cx="0" cy="115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16" name="【福祉施設】&#10;一人当たり面積最小値テキスト">
          <a:extLst>
            <a:ext uri="{FF2B5EF4-FFF2-40B4-BE49-F238E27FC236}">
              <a16:creationId xmlns:a16="http://schemas.microsoft.com/office/drawing/2014/main" id="{CF352704-C73F-4120-92AB-83A4D5B20323}"/>
            </a:ext>
          </a:extLst>
        </xdr:cNvPr>
        <xdr:cNvSpPr txBox="1"/>
      </xdr:nvSpPr>
      <xdr:spPr>
        <a:xfrm>
          <a:off x="9467850" y="1424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17" name="直線コネクタ 316">
          <a:extLst>
            <a:ext uri="{FF2B5EF4-FFF2-40B4-BE49-F238E27FC236}">
              <a16:creationId xmlns:a16="http://schemas.microsoft.com/office/drawing/2014/main" id="{AA8342F1-C0EA-42A6-8F3A-9FB47BA40FA1}"/>
            </a:ext>
          </a:extLst>
        </xdr:cNvPr>
        <xdr:cNvCxnSpPr/>
      </xdr:nvCxnSpPr>
      <xdr:spPr>
        <a:xfrm>
          <a:off x="9359900" y="14236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18" name="【福祉施設】&#10;一人当たり面積最大値テキスト">
          <a:extLst>
            <a:ext uri="{FF2B5EF4-FFF2-40B4-BE49-F238E27FC236}">
              <a16:creationId xmlns:a16="http://schemas.microsoft.com/office/drawing/2014/main" id="{6291306F-E574-4005-B482-069B88F0C8FE}"/>
            </a:ext>
          </a:extLst>
        </xdr:cNvPr>
        <xdr:cNvSpPr txBox="1"/>
      </xdr:nvSpPr>
      <xdr:spPr>
        <a:xfrm>
          <a:off x="9467850" y="1287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19" name="直線コネクタ 318">
          <a:extLst>
            <a:ext uri="{FF2B5EF4-FFF2-40B4-BE49-F238E27FC236}">
              <a16:creationId xmlns:a16="http://schemas.microsoft.com/office/drawing/2014/main" id="{6D29C865-AB3F-447C-8028-DA839A64DDA4}"/>
            </a:ext>
          </a:extLst>
        </xdr:cNvPr>
        <xdr:cNvCxnSpPr/>
      </xdr:nvCxnSpPr>
      <xdr:spPr>
        <a:xfrm>
          <a:off x="9359900" y="13085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20" name="【福祉施設】&#10;一人当たり面積平均値テキスト">
          <a:extLst>
            <a:ext uri="{FF2B5EF4-FFF2-40B4-BE49-F238E27FC236}">
              <a16:creationId xmlns:a16="http://schemas.microsoft.com/office/drawing/2014/main" id="{AAAE8B72-3373-46E7-A27B-1AEA366455D1}"/>
            </a:ext>
          </a:extLst>
        </xdr:cNvPr>
        <xdr:cNvSpPr txBox="1"/>
      </xdr:nvSpPr>
      <xdr:spPr>
        <a:xfrm>
          <a:off x="9467850" y="1386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1" name="フローチャート: 判断 320">
          <a:extLst>
            <a:ext uri="{FF2B5EF4-FFF2-40B4-BE49-F238E27FC236}">
              <a16:creationId xmlns:a16="http://schemas.microsoft.com/office/drawing/2014/main" id="{3866407C-EDCA-4586-BB65-EB0D74119B00}"/>
            </a:ext>
          </a:extLst>
        </xdr:cNvPr>
        <xdr:cNvSpPr/>
      </xdr:nvSpPr>
      <xdr:spPr>
        <a:xfrm>
          <a:off x="9398000" y="13884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22" name="フローチャート: 判断 321">
          <a:extLst>
            <a:ext uri="{FF2B5EF4-FFF2-40B4-BE49-F238E27FC236}">
              <a16:creationId xmlns:a16="http://schemas.microsoft.com/office/drawing/2014/main" id="{CECB6772-85FF-4FD8-8F34-751FC4F731FF}"/>
            </a:ext>
          </a:extLst>
        </xdr:cNvPr>
        <xdr:cNvSpPr/>
      </xdr:nvSpPr>
      <xdr:spPr>
        <a:xfrm>
          <a:off x="8636000" y="13850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23" name="フローチャート: 判断 322">
          <a:extLst>
            <a:ext uri="{FF2B5EF4-FFF2-40B4-BE49-F238E27FC236}">
              <a16:creationId xmlns:a16="http://schemas.microsoft.com/office/drawing/2014/main" id="{2068DA2B-5B01-4F43-A05B-487A72B94D8E}"/>
            </a:ext>
          </a:extLst>
        </xdr:cNvPr>
        <xdr:cNvSpPr/>
      </xdr:nvSpPr>
      <xdr:spPr>
        <a:xfrm>
          <a:off x="7842250" y="140037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135889</xdr:rowOff>
    </xdr:from>
    <xdr:to>
      <xdr:col>41</xdr:col>
      <xdr:colOff>101600</xdr:colOff>
      <xdr:row>85</xdr:row>
      <xdr:rowOff>66039</xdr:rowOff>
    </xdr:to>
    <xdr:sp macro="" textlink="">
      <xdr:nvSpPr>
        <xdr:cNvPr id="324" name="フローチャート: 判断 323">
          <a:extLst>
            <a:ext uri="{FF2B5EF4-FFF2-40B4-BE49-F238E27FC236}">
              <a16:creationId xmlns:a16="http://schemas.microsoft.com/office/drawing/2014/main" id="{82A76934-2118-4C8A-AB91-F2A1AD5F9ADE}"/>
            </a:ext>
          </a:extLst>
        </xdr:cNvPr>
        <xdr:cNvSpPr/>
      </xdr:nvSpPr>
      <xdr:spPr>
        <a:xfrm>
          <a:off x="7029450" y="140106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138176</xdr:rowOff>
    </xdr:from>
    <xdr:to>
      <xdr:col>36</xdr:col>
      <xdr:colOff>165100</xdr:colOff>
      <xdr:row>85</xdr:row>
      <xdr:rowOff>68326</xdr:rowOff>
    </xdr:to>
    <xdr:sp macro="" textlink="">
      <xdr:nvSpPr>
        <xdr:cNvPr id="325" name="フローチャート: 判断 324">
          <a:extLst>
            <a:ext uri="{FF2B5EF4-FFF2-40B4-BE49-F238E27FC236}">
              <a16:creationId xmlns:a16="http://schemas.microsoft.com/office/drawing/2014/main" id="{A682FBB4-3690-4DB8-99F4-425764F67F27}"/>
            </a:ext>
          </a:extLst>
        </xdr:cNvPr>
        <xdr:cNvSpPr/>
      </xdr:nvSpPr>
      <xdr:spPr>
        <a:xfrm>
          <a:off x="6235700" y="14012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A96DAE5E-471F-4ADD-9CDB-7C15F47D748A}"/>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58AAC6E3-B36F-4BD9-A4A3-F184F422F242}"/>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673F011E-89B8-4C9A-849D-AE33F790EF7F}"/>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A8437A6-3C86-40D4-89D4-01627B70AAF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64E3DE7D-C4BB-4C15-AA81-7D17C261C51D}"/>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46737</xdr:rowOff>
    </xdr:from>
    <xdr:to>
      <xdr:col>46</xdr:col>
      <xdr:colOff>38100</xdr:colOff>
      <xdr:row>83</xdr:row>
      <xdr:rowOff>148337</xdr:rowOff>
    </xdr:to>
    <xdr:sp macro="" textlink="">
      <xdr:nvSpPr>
        <xdr:cNvPr id="331" name="楕円 330">
          <a:extLst>
            <a:ext uri="{FF2B5EF4-FFF2-40B4-BE49-F238E27FC236}">
              <a16:creationId xmlns:a16="http://schemas.microsoft.com/office/drawing/2014/main" id="{B1EB10D4-BE83-4072-BEE1-BB19146E3BAF}"/>
            </a:ext>
          </a:extLst>
        </xdr:cNvPr>
        <xdr:cNvSpPr/>
      </xdr:nvSpPr>
      <xdr:spPr>
        <a:xfrm>
          <a:off x="7842250" y="137563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32" name="楕円 331">
          <a:extLst>
            <a:ext uri="{FF2B5EF4-FFF2-40B4-BE49-F238E27FC236}">
              <a16:creationId xmlns:a16="http://schemas.microsoft.com/office/drawing/2014/main" id="{B622AFDF-BE4F-4109-A760-4688C826F77F}"/>
            </a:ext>
          </a:extLst>
        </xdr:cNvPr>
        <xdr:cNvSpPr/>
      </xdr:nvSpPr>
      <xdr:spPr>
        <a:xfrm>
          <a:off x="7029450" y="137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97537</xdr:rowOff>
    </xdr:from>
    <xdr:to>
      <xdr:col>45</xdr:col>
      <xdr:colOff>177800</xdr:colOff>
      <xdr:row>83</xdr:row>
      <xdr:rowOff>102108</xdr:rowOff>
    </xdr:to>
    <xdr:cxnSp macro="">
      <xdr:nvCxnSpPr>
        <xdr:cNvPr id="333" name="直線コネクタ 332">
          <a:extLst>
            <a:ext uri="{FF2B5EF4-FFF2-40B4-BE49-F238E27FC236}">
              <a16:creationId xmlns:a16="http://schemas.microsoft.com/office/drawing/2014/main" id="{B1F92488-723A-4289-ACB1-1ABB84BD790F}"/>
            </a:ext>
          </a:extLst>
        </xdr:cNvPr>
        <xdr:cNvCxnSpPr/>
      </xdr:nvCxnSpPr>
      <xdr:spPr>
        <a:xfrm flipV="1">
          <a:off x="7080250" y="13807187"/>
          <a:ext cx="8064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34" name="楕円 333">
          <a:extLst>
            <a:ext uri="{FF2B5EF4-FFF2-40B4-BE49-F238E27FC236}">
              <a16:creationId xmlns:a16="http://schemas.microsoft.com/office/drawing/2014/main" id="{790D1151-D493-41C4-832F-7F310D3EBFCB}"/>
            </a:ext>
          </a:extLst>
        </xdr:cNvPr>
        <xdr:cNvSpPr/>
      </xdr:nvSpPr>
      <xdr:spPr>
        <a:xfrm>
          <a:off x="6235700" y="137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102108</xdr:rowOff>
    </xdr:from>
    <xdr:to>
      <xdr:col>41</xdr:col>
      <xdr:colOff>50800</xdr:colOff>
      <xdr:row>83</xdr:row>
      <xdr:rowOff>102108</xdr:rowOff>
    </xdr:to>
    <xdr:cxnSp macro="">
      <xdr:nvCxnSpPr>
        <xdr:cNvPr id="335" name="直線コネクタ 334">
          <a:extLst>
            <a:ext uri="{FF2B5EF4-FFF2-40B4-BE49-F238E27FC236}">
              <a16:creationId xmlns:a16="http://schemas.microsoft.com/office/drawing/2014/main" id="{144AAE39-C54E-4392-BB24-890F4F539645}"/>
            </a:ext>
          </a:extLst>
        </xdr:cNvPr>
        <xdr:cNvCxnSpPr/>
      </xdr:nvCxnSpPr>
      <xdr:spPr>
        <a:xfrm>
          <a:off x="6286500" y="1381175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36" name="n_1aveValue【福祉施設】&#10;一人当たり面積">
          <a:extLst>
            <a:ext uri="{FF2B5EF4-FFF2-40B4-BE49-F238E27FC236}">
              <a16:creationId xmlns:a16="http://schemas.microsoft.com/office/drawing/2014/main" id="{277B874E-4C99-4B56-9EDA-6C4E8DD4EE70}"/>
            </a:ext>
          </a:extLst>
        </xdr:cNvPr>
        <xdr:cNvSpPr txBox="1"/>
      </xdr:nvSpPr>
      <xdr:spPr>
        <a:xfrm>
          <a:off x="8458277" y="1363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37" name="n_2aveValue【福祉施設】&#10;一人当たり面積">
          <a:extLst>
            <a:ext uri="{FF2B5EF4-FFF2-40B4-BE49-F238E27FC236}">
              <a16:creationId xmlns:a16="http://schemas.microsoft.com/office/drawing/2014/main" id="{540B62AA-AEDB-4CFC-978F-F35449AF93E4}"/>
            </a:ext>
          </a:extLst>
        </xdr:cNvPr>
        <xdr:cNvSpPr txBox="1"/>
      </xdr:nvSpPr>
      <xdr:spPr>
        <a:xfrm>
          <a:off x="7677227" y="1409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57166</xdr:rowOff>
    </xdr:from>
    <xdr:ext cx="469744" cy="259045"/>
    <xdr:sp macro="" textlink="">
      <xdr:nvSpPr>
        <xdr:cNvPr id="338" name="n_3aveValue【福祉施設】&#10;一人当たり面積">
          <a:extLst>
            <a:ext uri="{FF2B5EF4-FFF2-40B4-BE49-F238E27FC236}">
              <a16:creationId xmlns:a16="http://schemas.microsoft.com/office/drawing/2014/main" id="{4C46A626-B8B0-40A1-BF52-F209272B4B39}"/>
            </a:ext>
          </a:extLst>
        </xdr:cNvPr>
        <xdr:cNvSpPr txBox="1"/>
      </xdr:nvSpPr>
      <xdr:spPr>
        <a:xfrm>
          <a:off x="6864427" y="1409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59453</xdr:rowOff>
    </xdr:from>
    <xdr:ext cx="469744" cy="259045"/>
    <xdr:sp macro="" textlink="">
      <xdr:nvSpPr>
        <xdr:cNvPr id="339" name="n_4aveValue【福祉施設】&#10;一人当たり面積">
          <a:extLst>
            <a:ext uri="{FF2B5EF4-FFF2-40B4-BE49-F238E27FC236}">
              <a16:creationId xmlns:a16="http://schemas.microsoft.com/office/drawing/2014/main" id="{414EC79A-A486-404D-B37B-36E1099BA5CD}"/>
            </a:ext>
          </a:extLst>
        </xdr:cNvPr>
        <xdr:cNvSpPr txBox="1"/>
      </xdr:nvSpPr>
      <xdr:spPr>
        <a:xfrm>
          <a:off x="6070677" y="1409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164864</xdr:rowOff>
    </xdr:from>
    <xdr:ext cx="469744" cy="259045"/>
    <xdr:sp macro="" textlink="">
      <xdr:nvSpPr>
        <xdr:cNvPr id="340" name="n_2mainValue【福祉施設】&#10;一人当たり面積">
          <a:extLst>
            <a:ext uri="{FF2B5EF4-FFF2-40B4-BE49-F238E27FC236}">
              <a16:creationId xmlns:a16="http://schemas.microsoft.com/office/drawing/2014/main" id="{B13FBF6E-89A7-4B88-93C1-FCB790DDFC73}"/>
            </a:ext>
          </a:extLst>
        </xdr:cNvPr>
        <xdr:cNvSpPr txBox="1"/>
      </xdr:nvSpPr>
      <xdr:spPr>
        <a:xfrm>
          <a:off x="7677227" y="1354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41" name="n_3mainValue【福祉施設】&#10;一人当たり面積">
          <a:extLst>
            <a:ext uri="{FF2B5EF4-FFF2-40B4-BE49-F238E27FC236}">
              <a16:creationId xmlns:a16="http://schemas.microsoft.com/office/drawing/2014/main" id="{C7320B7B-7A32-48EF-AEC3-5BF66FA4AF72}"/>
            </a:ext>
          </a:extLst>
        </xdr:cNvPr>
        <xdr:cNvSpPr txBox="1"/>
      </xdr:nvSpPr>
      <xdr:spPr>
        <a:xfrm>
          <a:off x="6864427"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42" name="n_4mainValue【福祉施設】&#10;一人当たり面積">
          <a:extLst>
            <a:ext uri="{FF2B5EF4-FFF2-40B4-BE49-F238E27FC236}">
              <a16:creationId xmlns:a16="http://schemas.microsoft.com/office/drawing/2014/main" id="{BFD1C44F-59C5-49F8-8719-85D43A8BAD5F}"/>
            </a:ext>
          </a:extLst>
        </xdr:cNvPr>
        <xdr:cNvSpPr txBox="1"/>
      </xdr:nvSpPr>
      <xdr:spPr>
        <a:xfrm>
          <a:off x="6070677"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F07EC53E-9ED3-4094-AC83-63F8F5701559}"/>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13DF7751-6ECE-4080-9E90-35560EA3948B}"/>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79E8E22B-FE56-4290-8D5C-4D2EE774BC1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5ED5C14A-75B7-4894-9F10-EE172823F71D}"/>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B80EE459-6E0A-42EB-B302-65FC32944EB6}"/>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422D06AF-845A-45F0-8209-CBA508FF54DA}"/>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428C0192-EA4F-4222-BE32-0819385CC155}"/>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F2B1B428-3DB9-4811-A782-669597DCBD96}"/>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3C217726-7358-4C8D-9AFF-BB9839BD0ADB}"/>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a:extLst>
            <a:ext uri="{FF2B5EF4-FFF2-40B4-BE49-F238E27FC236}">
              <a16:creationId xmlns:a16="http://schemas.microsoft.com/office/drawing/2014/main" id="{B0DA7360-E121-48D3-8370-844AA303A964}"/>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B7E60DA8-7EB9-4BC7-AAF5-88985233FDC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a:extLst>
            <a:ext uri="{FF2B5EF4-FFF2-40B4-BE49-F238E27FC236}">
              <a16:creationId xmlns:a16="http://schemas.microsoft.com/office/drawing/2014/main" id="{5176A377-9434-45A4-8BE2-88728339BF0C}"/>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5" name="テキスト ボックス 354">
          <a:extLst>
            <a:ext uri="{FF2B5EF4-FFF2-40B4-BE49-F238E27FC236}">
              <a16:creationId xmlns:a16="http://schemas.microsoft.com/office/drawing/2014/main" id="{D32CA65E-7942-4D9C-8C0D-3A9B59EC30CA}"/>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a:extLst>
            <a:ext uri="{FF2B5EF4-FFF2-40B4-BE49-F238E27FC236}">
              <a16:creationId xmlns:a16="http://schemas.microsoft.com/office/drawing/2014/main" id="{389A89CD-C8E8-47EC-A101-3343A3440FF3}"/>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a:extLst>
            <a:ext uri="{FF2B5EF4-FFF2-40B4-BE49-F238E27FC236}">
              <a16:creationId xmlns:a16="http://schemas.microsoft.com/office/drawing/2014/main" id="{E55F5056-BD36-4583-A178-8C3EDC30C6DF}"/>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a:extLst>
            <a:ext uri="{FF2B5EF4-FFF2-40B4-BE49-F238E27FC236}">
              <a16:creationId xmlns:a16="http://schemas.microsoft.com/office/drawing/2014/main" id="{C8FD776B-DFB0-45DE-9912-A1571C33DE37}"/>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a:extLst>
            <a:ext uri="{FF2B5EF4-FFF2-40B4-BE49-F238E27FC236}">
              <a16:creationId xmlns:a16="http://schemas.microsoft.com/office/drawing/2014/main" id="{6E929142-1309-42E9-93B4-DB6D6486EFFF}"/>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a:extLst>
            <a:ext uri="{FF2B5EF4-FFF2-40B4-BE49-F238E27FC236}">
              <a16:creationId xmlns:a16="http://schemas.microsoft.com/office/drawing/2014/main" id="{57AA51ED-B139-4981-9FA0-59070ABA8E80}"/>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a:extLst>
            <a:ext uri="{FF2B5EF4-FFF2-40B4-BE49-F238E27FC236}">
              <a16:creationId xmlns:a16="http://schemas.microsoft.com/office/drawing/2014/main" id="{91787A47-7C6A-4F7E-AE9F-41D482053ADB}"/>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a:extLst>
            <a:ext uri="{FF2B5EF4-FFF2-40B4-BE49-F238E27FC236}">
              <a16:creationId xmlns:a16="http://schemas.microsoft.com/office/drawing/2014/main" id="{832585C0-9671-44E9-AB2C-C8590CB14C4C}"/>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a:extLst>
            <a:ext uri="{FF2B5EF4-FFF2-40B4-BE49-F238E27FC236}">
              <a16:creationId xmlns:a16="http://schemas.microsoft.com/office/drawing/2014/main" id="{329466BE-F071-4725-BA81-B17DB9B9A1F6}"/>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a:extLst>
            <a:ext uri="{FF2B5EF4-FFF2-40B4-BE49-F238E27FC236}">
              <a16:creationId xmlns:a16="http://schemas.microsoft.com/office/drawing/2014/main" id="{6AD1087C-1615-4A84-9AF4-CC10EFBD1376}"/>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5" name="テキスト ボックス 364">
          <a:extLst>
            <a:ext uri="{FF2B5EF4-FFF2-40B4-BE49-F238E27FC236}">
              <a16:creationId xmlns:a16="http://schemas.microsoft.com/office/drawing/2014/main" id="{5B4EC0E1-7311-450D-9354-DAEFFF7AC688}"/>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7FF40A3E-B380-43D4-ABA8-FF5B21368B67}"/>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市民会館】&#10;有形固定資産減価償却率グラフ枠">
          <a:extLst>
            <a:ext uri="{FF2B5EF4-FFF2-40B4-BE49-F238E27FC236}">
              <a16:creationId xmlns:a16="http://schemas.microsoft.com/office/drawing/2014/main" id="{F61D6CF7-1BD7-4907-AACF-71852B987553}"/>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368" name="直線コネクタ 367">
          <a:extLst>
            <a:ext uri="{FF2B5EF4-FFF2-40B4-BE49-F238E27FC236}">
              <a16:creationId xmlns:a16="http://schemas.microsoft.com/office/drawing/2014/main" id="{6DF9ACBF-DDA9-4F22-AB08-B6509541CCD6}"/>
            </a:ext>
          </a:extLst>
        </xdr:cNvPr>
        <xdr:cNvCxnSpPr/>
      </xdr:nvCxnSpPr>
      <xdr:spPr>
        <a:xfrm flipV="1">
          <a:off x="4177665" y="166627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369" name="【市民会館】&#10;有形固定資産減価償却率最小値テキスト">
          <a:extLst>
            <a:ext uri="{FF2B5EF4-FFF2-40B4-BE49-F238E27FC236}">
              <a16:creationId xmlns:a16="http://schemas.microsoft.com/office/drawing/2014/main" id="{7D24A022-3BB1-46DE-8AAC-726847E0124B}"/>
            </a:ext>
          </a:extLst>
        </xdr:cNvPr>
        <xdr:cNvSpPr txBox="1"/>
      </xdr:nvSpPr>
      <xdr:spPr>
        <a:xfrm>
          <a:off x="4216400" y="18072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370" name="直線コネクタ 369">
          <a:extLst>
            <a:ext uri="{FF2B5EF4-FFF2-40B4-BE49-F238E27FC236}">
              <a16:creationId xmlns:a16="http://schemas.microsoft.com/office/drawing/2014/main" id="{3F540922-10B8-4BF7-B66E-405F675E4776}"/>
            </a:ext>
          </a:extLst>
        </xdr:cNvPr>
        <xdr:cNvCxnSpPr/>
      </xdr:nvCxnSpPr>
      <xdr:spPr>
        <a:xfrm>
          <a:off x="4108450" y="18068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371" name="【市民会館】&#10;有形固定資産減価償却率最大値テキスト">
          <a:extLst>
            <a:ext uri="{FF2B5EF4-FFF2-40B4-BE49-F238E27FC236}">
              <a16:creationId xmlns:a16="http://schemas.microsoft.com/office/drawing/2014/main" id="{9A2F1EF0-6FBC-4A6E-8DA8-09D1B3C98008}"/>
            </a:ext>
          </a:extLst>
        </xdr:cNvPr>
        <xdr:cNvSpPr txBox="1"/>
      </xdr:nvSpPr>
      <xdr:spPr>
        <a:xfrm>
          <a:off x="4216400" y="16437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372" name="直線コネクタ 371">
          <a:extLst>
            <a:ext uri="{FF2B5EF4-FFF2-40B4-BE49-F238E27FC236}">
              <a16:creationId xmlns:a16="http://schemas.microsoft.com/office/drawing/2014/main" id="{0B5499B8-3B51-47B3-B4F3-14DA10B4ABDB}"/>
            </a:ext>
          </a:extLst>
        </xdr:cNvPr>
        <xdr:cNvCxnSpPr/>
      </xdr:nvCxnSpPr>
      <xdr:spPr>
        <a:xfrm>
          <a:off x="4108450" y="166627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73" name="【市民会館】&#10;有形固定資産減価償却率平均値テキスト">
          <a:extLst>
            <a:ext uri="{FF2B5EF4-FFF2-40B4-BE49-F238E27FC236}">
              <a16:creationId xmlns:a16="http://schemas.microsoft.com/office/drawing/2014/main" id="{A1E43C7B-1109-4936-9FE6-79F45B29E042}"/>
            </a:ext>
          </a:extLst>
        </xdr:cNvPr>
        <xdr:cNvSpPr txBox="1"/>
      </xdr:nvSpPr>
      <xdr:spPr>
        <a:xfrm>
          <a:off x="4216400" y="17334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74" name="フローチャート: 判断 373">
          <a:extLst>
            <a:ext uri="{FF2B5EF4-FFF2-40B4-BE49-F238E27FC236}">
              <a16:creationId xmlns:a16="http://schemas.microsoft.com/office/drawing/2014/main" id="{621A95D0-936A-4E61-A964-EF04A9B9401F}"/>
            </a:ext>
          </a:extLst>
        </xdr:cNvPr>
        <xdr:cNvSpPr/>
      </xdr:nvSpPr>
      <xdr:spPr>
        <a:xfrm>
          <a:off x="4127500" y="1735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375" name="フローチャート: 判断 374">
          <a:extLst>
            <a:ext uri="{FF2B5EF4-FFF2-40B4-BE49-F238E27FC236}">
              <a16:creationId xmlns:a16="http://schemas.microsoft.com/office/drawing/2014/main" id="{7C38F311-B507-4F5C-87DB-07806190D253}"/>
            </a:ext>
          </a:extLst>
        </xdr:cNvPr>
        <xdr:cNvSpPr/>
      </xdr:nvSpPr>
      <xdr:spPr>
        <a:xfrm>
          <a:off x="3384550" y="173483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376" name="フローチャート: 判断 375">
          <a:extLst>
            <a:ext uri="{FF2B5EF4-FFF2-40B4-BE49-F238E27FC236}">
              <a16:creationId xmlns:a16="http://schemas.microsoft.com/office/drawing/2014/main" id="{8130C472-757C-42C5-8A42-6C5CCAD52821}"/>
            </a:ext>
          </a:extLst>
        </xdr:cNvPr>
        <xdr:cNvSpPr/>
      </xdr:nvSpPr>
      <xdr:spPr>
        <a:xfrm>
          <a:off x="257175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377" name="フローチャート: 判断 376">
          <a:extLst>
            <a:ext uri="{FF2B5EF4-FFF2-40B4-BE49-F238E27FC236}">
              <a16:creationId xmlns:a16="http://schemas.microsoft.com/office/drawing/2014/main" id="{FFFB0CF4-8AE2-4830-AE60-982645A142CE}"/>
            </a:ext>
          </a:extLst>
        </xdr:cNvPr>
        <xdr:cNvSpPr/>
      </xdr:nvSpPr>
      <xdr:spPr>
        <a:xfrm>
          <a:off x="1778000" y="1730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378" name="フローチャート: 判断 377">
          <a:extLst>
            <a:ext uri="{FF2B5EF4-FFF2-40B4-BE49-F238E27FC236}">
              <a16:creationId xmlns:a16="http://schemas.microsoft.com/office/drawing/2014/main" id="{2841F253-F388-4DFC-9413-F0A8AA4B72CA}"/>
            </a:ext>
          </a:extLst>
        </xdr:cNvPr>
        <xdr:cNvSpPr/>
      </xdr:nvSpPr>
      <xdr:spPr>
        <a:xfrm>
          <a:off x="984250" y="172749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AE8EC4C2-B271-4599-8BEB-6B0D43C783B5}"/>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1C427EA5-DB2E-4060-A1D2-597C00A65657}"/>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23F623B3-BB82-4390-9363-CFB9DA50C31F}"/>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461742E1-E1B9-4C21-BF3A-3A2238770D35}"/>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5CA005E4-DADB-46AC-B0A4-CE5B36FE9E56}"/>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146231</xdr:rowOff>
    </xdr:from>
    <xdr:to>
      <xdr:col>15</xdr:col>
      <xdr:colOff>101600</xdr:colOff>
      <xdr:row>105</xdr:row>
      <xdr:rowOff>76381</xdr:rowOff>
    </xdr:to>
    <xdr:sp macro="" textlink="">
      <xdr:nvSpPr>
        <xdr:cNvPr id="384" name="楕円 383">
          <a:extLst>
            <a:ext uri="{FF2B5EF4-FFF2-40B4-BE49-F238E27FC236}">
              <a16:creationId xmlns:a16="http://schemas.microsoft.com/office/drawing/2014/main" id="{10D0939D-B1D5-427A-A8BC-F7988E9A0170}"/>
            </a:ext>
          </a:extLst>
        </xdr:cNvPr>
        <xdr:cNvSpPr/>
      </xdr:nvSpPr>
      <xdr:spPr>
        <a:xfrm>
          <a:off x="257175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146231</xdr:rowOff>
    </xdr:from>
    <xdr:to>
      <xdr:col>10</xdr:col>
      <xdr:colOff>165100</xdr:colOff>
      <xdr:row>105</xdr:row>
      <xdr:rowOff>76381</xdr:rowOff>
    </xdr:to>
    <xdr:sp macro="" textlink="">
      <xdr:nvSpPr>
        <xdr:cNvPr id="385" name="楕円 384">
          <a:extLst>
            <a:ext uri="{FF2B5EF4-FFF2-40B4-BE49-F238E27FC236}">
              <a16:creationId xmlns:a16="http://schemas.microsoft.com/office/drawing/2014/main" id="{5611A045-1FEE-408D-BB5D-00B239BB7EE3}"/>
            </a:ext>
          </a:extLst>
        </xdr:cNvPr>
        <xdr:cNvSpPr/>
      </xdr:nvSpPr>
      <xdr:spPr>
        <a:xfrm>
          <a:off x="17780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25581</xdr:rowOff>
    </xdr:from>
    <xdr:to>
      <xdr:col>15</xdr:col>
      <xdr:colOff>50800</xdr:colOff>
      <xdr:row>105</xdr:row>
      <xdr:rowOff>25581</xdr:rowOff>
    </xdr:to>
    <xdr:cxnSp macro="">
      <xdr:nvCxnSpPr>
        <xdr:cNvPr id="386" name="直線コネクタ 385">
          <a:extLst>
            <a:ext uri="{FF2B5EF4-FFF2-40B4-BE49-F238E27FC236}">
              <a16:creationId xmlns:a16="http://schemas.microsoft.com/office/drawing/2014/main" id="{E3178F1E-A1E1-4F24-97EE-2579FFC676B0}"/>
            </a:ext>
          </a:extLst>
        </xdr:cNvPr>
        <xdr:cNvCxnSpPr/>
      </xdr:nvCxnSpPr>
      <xdr:spPr>
        <a:xfrm>
          <a:off x="1828800" y="1745633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115207</xdr:rowOff>
    </xdr:from>
    <xdr:to>
      <xdr:col>6</xdr:col>
      <xdr:colOff>38100</xdr:colOff>
      <xdr:row>105</xdr:row>
      <xdr:rowOff>45357</xdr:rowOff>
    </xdr:to>
    <xdr:sp macro="" textlink="">
      <xdr:nvSpPr>
        <xdr:cNvPr id="387" name="楕円 386">
          <a:extLst>
            <a:ext uri="{FF2B5EF4-FFF2-40B4-BE49-F238E27FC236}">
              <a16:creationId xmlns:a16="http://schemas.microsoft.com/office/drawing/2014/main" id="{13F72CCB-9894-4367-9B32-23C0540D8CDD}"/>
            </a:ext>
          </a:extLst>
        </xdr:cNvPr>
        <xdr:cNvSpPr/>
      </xdr:nvSpPr>
      <xdr:spPr>
        <a:xfrm>
          <a:off x="984250" y="173745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166007</xdr:rowOff>
    </xdr:from>
    <xdr:to>
      <xdr:col>10</xdr:col>
      <xdr:colOff>114300</xdr:colOff>
      <xdr:row>105</xdr:row>
      <xdr:rowOff>25581</xdr:rowOff>
    </xdr:to>
    <xdr:cxnSp macro="">
      <xdr:nvCxnSpPr>
        <xdr:cNvPr id="388" name="直線コネクタ 387">
          <a:extLst>
            <a:ext uri="{FF2B5EF4-FFF2-40B4-BE49-F238E27FC236}">
              <a16:creationId xmlns:a16="http://schemas.microsoft.com/office/drawing/2014/main" id="{5CAD6A53-6545-4A6F-9914-B06881D19B2C}"/>
            </a:ext>
          </a:extLst>
        </xdr:cNvPr>
        <xdr:cNvCxnSpPr/>
      </xdr:nvCxnSpPr>
      <xdr:spPr>
        <a:xfrm>
          <a:off x="1028700" y="17425307"/>
          <a:ext cx="8001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389" name="n_1aveValue【市民会館】&#10;有形固定資産減価償却率">
          <a:extLst>
            <a:ext uri="{FF2B5EF4-FFF2-40B4-BE49-F238E27FC236}">
              <a16:creationId xmlns:a16="http://schemas.microsoft.com/office/drawing/2014/main" id="{4DE32319-E739-43EE-9A88-7BCE7041BDF5}"/>
            </a:ext>
          </a:extLst>
        </xdr:cNvPr>
        <xdr:cNvSpPr txBox="1"/>
      </xdr:nvSpPr>
      <xdr:spPr>
        <a:xfrm>
          <a:off x="32391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390" name="n_2aveValue【市民会館】&#10;有形固定資産減価償却率">
          <a:extLst>
            <a:ext uri="{FF2B5EF4-FFF2-40B4-BE49-F238E27FC236}">
              <a16:creationId xmlns:a16="http://schemas.microsoft.com/office/drawing/2014/main" id="{B92B9F70-74C1-47C8-815A-F6CB2AEB6049}"/>
            </a:ext>
          </a:extLst>
        </xdr:cNvPr>
        <xdr:cNvSpPr txBox="1"/>
      </xdr:nvSpPr>
      <xdr:spPr>
        <a:xfrm>
          <a:off x="24390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163121</xdr:rowOff>
    </xdr:from>
    <xdr:ext cx="405111" cy="259045"/>
    <xdr:sp macro="" textlink="">
      <xdr:nvSpPr>
        <xdr:cNvPr id="391" name="n_3aveValue【市民会館】&#10;有形固定資産減価償却率">
          <a:extLst>
            <a:ext uri="{FF2B5EF4-FFF2-40B4-BE49-F238E27FC236}">
              <a16:creationId xmlns:a16="http://schemas.microsoft.com/office/drawing/2014/main" id="{0A9A83C1-A1D8-47EA-A93C-80347838F354}"/>
            </a:ext>
          </a:extLst>
        </xdr:cNvPr>
        <xdr:cNvSpPr txBox="1"/>
      </xdr:nvSpPr>
      <xdr:spPr>
        <a:xfrm>
          <a:off x="164529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392" name="n_4aveValue【市民会館】&#10;有形固定資産減価償却率">
          <a:extLst>
            <a:ext uri="{FF2B5EF4-FFF2-40B4-BE49-F238E27FC236}">
              <a16:creationId xmlns:a16="http://schemas.microsoft.com/office/drawing/2014/main" id="{6620CC27-63C3-4EDC-9D69-11484AD73B42}"/>
            </a:ext>
          </a:extLst>
        </xdr:cNvPr>
        <xdr:cNvSpPr txBox="1"/>
      </xdr:nvSpPr>
      <xdr:spPr>
        <a:xfrm>
          <a:off x="851544"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67508</xdr:rowOff>
    </xdr:from>
    <xdr:ext cx="405111" cy="259045"/>
    <xdr:sp macro="" textlink="">
      <xdr:nvSpPr>
        <xdr:cNvPr id="393" name="n_2mainValue【市民会館】&#10;有形固定資産減価償却率">
          <a:extLst>
            <a:ext uri="{FF2B5EF4-FFF2-40B4-BE49-F238E27FC236}">
              <a16:creationId xmlns:a16="http://schemas.microsoft.com/office/drawing/2014/main" id="{5E6CA8E7-48D0-4602-82FB-A2AB8AC6D6A4}"/>
            </a:ext>
          </a:extLst>
        </xdr:cNvPr>
        <xdr:cNvSpPr txBox="1"/>
      </xdr:nvSpPr>
      <xdr:spPr>
        <a:xfrm>
          <a:off x="2439044" y="1749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67508</xdr:rowOff>
    </xdr:from>
    <xdr:ext cx="405111" cy="259045"/>
    <xdr:sp macro="" textlink="">
      <xdr:nvSpPr>
        <xdr:cNvPr id="394" name="n_3mainValue【市民会館】&#10;有形固定資産減価償却率">
          <a:extLst>
            <a:ext uri="{FF2B5EF4-FFF2-40B4-BE49-F238E27FC236}">
              <a16:creationId xmlns:a16="http://schemas.microsoft.com/office/drawing/2014/main" id="{C31AFCBF-FD9E-4851-B4C0-48D068526201}"/>
            </a:ext>
          </a:extLst>
        </xdr:cNvPr>
        <xdr:cNvSpPr txBox="1"/>
      </xdr:nvSpPr>
      <xdr:spPr>
        <a:xfrm>
          <a:off x="1645294" y="1749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36484</xdr:rowOff>
    </xdr:from>
    <xdr:ext cx="405111" cy="259045"/>
    <xdr:sp macro="" textlink="">
      <xdr:nvSpPr>
        <xdr:cNvPr id="395" name="n_4mainValue【市民会館】&#10;有形固定資産減価償却率">
          <a:extLst>
            <a:ext uri="{FF2B5EF4-FFF2-40B4-BE49-F238E27FC236}">
              <a16:creationId xmlns:a16="http://schemas.microsoft.com/office/drawing/2014/main" id="{F0C7D79A-0EE2-4FCF-9677-D3754B51BBE7}"/>
            </a:ext>
          </a:extLst>
        </xdr:cNvPr>
        <xdr:cNvSpPr txBox="1"/>
      </xdr:nvSpPr>
      <xdr:spPr>
        <a:xfrm>
          <a:off x="851544" y="1746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A63B0AA4-CF5E-487F-BBD5-55A2F0A36BD8}"/>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3C223FE6-A19A-45FC-9CFD-87F84E4DA45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F6E160B1-DB1A-4821-8121-6153E52A2926}"/>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DB6F001C-8FC1-41F3-BB4C-2815A4942D9F}"/>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17019D8A-A852-406C-8BA7-9E28FBE08AAA}"/>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B5855E92-C45F-47D1-839E-6FA12B16D2D4}"/>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A8474367-301C-466B-83AF-30ED9E7BCAB5}"/>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ECB72528-78FF-4BB7-97B3-B6003074B0CE}"/>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DF59EDAE-7A95-4B2A-96A7-99A0423A8239}"/>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A13F9E9B-FADA-42F3-84A7-1DC65667B648}"/>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4513C2F7-7AB4-487C-90E0-34AE1AA48ED8}"/>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a:extLst>
            <a:ext uri="{FF2B5EF4-FFF2-40B4-BE49-F238E27FC236}">
              <a16:creationId xmlns:a16="http://schemas.microsoft.com/office/drawing/2014/main" id="{963A6685-BEB3-4A7F-B753-4573763FFA29}"/>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D175DC55-E408-4438-94D3-15D41950DFF5}"/>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a:extLst>
            <a:ext uri="{FF2B5EF4-FFF2-40B4-BE49-F238E27FC236}">
              <a16:creationId xmlns:a16="http://schemas.microsoft.com/office/drawing/2014/main" id="{A79D094B-44C7-4B04-A905-65A06ABBBD9B}"/>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9291DB47-3E08-4945-BDAA-2560FF946ABB}"/>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a:extLst>
            <a:ext uri="{FF2B5EF4-FFF2-40B4-BE49-F238E27FC236}">
              <a16:creationId xmlns:a16="http://schemas.microsoft.com/office/drawing/2014/main" id="{033AB4D6-0E91-4A0B-B5DB-76C5B2BDF4CB}"/>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816214AA-F768-4B62-937A-E74F10CA4707}"/>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a:extLst>
            <a:ext uri="{FF2B5EF4-FFF2-40B4-BE49-F238E27FC236}">
              <a16:creationId xmlns:a16="http://schemas.microsoft.com/office/drawing/2014/main" id="{FCC8B1F4-DEBD-420C-A53D-5D6E2C2E6311}"/>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806EF1C6-EFE4-4F3A-9895-5BFE62DBC2F8}"/>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a:extLst>
            <a:ext uri="{FF2B5EF4-FFF2-40B4-BE49-F238E27FC236}">
              <a16:creationId xmlns:a16="http://schemas.microsoft.com/office/drawing/2014/main" id="{D0791FC4-3F7B-4EF8-986E-BA15DB87FEA1}"/>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1082292E-EB32-46D0-A9DE-3E5F81C43184}"/>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DE01C2A6-FCC5-49DB-9FEB-CA4678B0F217}"/>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496D9460-48ED-4BA4-8138-0DAEE539560D}"/>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19" name="直線コネクタ 418">
          <a:extLst>
            <a:ext uri="{FF2B5EF4-FFF2-40B4-BE49-F238E27FC236}">
              <a16:creationId xmlns:a16="http://schemas.microsoft.com/office/drawing/2014/main" id="{D4F0C534-DAC5-4E71-A1A3-67DA4E37C761}"/>
            </a:ext>
          </a:extLst>
        </xdr:cNvPr>
        <xdr:cNvCxnSpPr/>
      </xdr:nvCxnSpPr>
      <xdr:spPr>
        <a:xfrm flipV="1">
          <a:off x="9429115" y="165258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20" name="【市民会館】&#10;一人当たり面積最小値テキスト">
          <a:extLst>
            <a:ext uri="{FF2B5EF4-FFF2-40B4-BE49-F238E27FC236}">
              <a16:creationId xmlns:a16="http://schemas.microsoft.com/office/drawing/2014/main" id="{1F8080EF-FF83-4738-A12C-F2799D49D037}"/>
            </a:ext>
          </a:extLst>
        </xdr:cNvPr>
        <xdr:cNvSpPr txBox="1"/>
      </xdr:nvSpPr>
      <xdr:spPr>
        <a:xfrm>
          <a:off x="9467850"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21" name="直線コネクタ 420">
          <a:extLst>
            <a:ext uri="{FF2B5EF4-FFF2-40B4-BE49-F238E27FC236}">
              <a16:creationId xmlns:a16="http://schemas.microsoft.com/office/drawing/2014/main" id="{B75F2995-0F86-4E65-AEF9-45034A2F2B46}"/>
            </a:ext>
          </a:extLst>
        </xdr:cNvPr>
        <xdr:cNvCxnSpPr/>
      </xdr:nvCxnSpPr>
      <xdr:spPr>
        <a:xfrm>
          <a:off x="9359900" y="18036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22" name="【市民会館】&#10;一人当たり面積最大値テキスト">
          <a:extLst>
            <a:ext uri="{FF2B5EF4-FFF2-40B4-BE49-F238E27FC236}">
              <a16:creationId xmlns:a16="http://schemas.microsoft.com/office/drawing/2014/main" id="{C50821BF-A99E-43CC-8F54-484CF088DCB2}"/>
            </a:ext>
          </a:extLst>
        </xdr:cNvPr>
        <xdr:cNvSpPr txBox="1"/>
      </xdr:nvSpPr>
      <xdr:spPr>
        <a:xfrm>
          <a:off x="9467850" y="1630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23" name="直線コネクタ 422">
          <a:extLst>
            <a:ext uri="{FF2B5EF4-FFF2-40B4-BE49-F238E27FC236}">
              <a16:creationId xmlns:a16="http://schemas.microsoft.com/office/drawing/2014/main" id="{051712F4-C0D5-4E67-8705-5D8BB057F48B}"/>
            </a:ext>
          </a:extLst>
        </xdr:cNvPr>
        <xdr:cNvCxnSpPr/>
      </xdr:nvCxnSpPr>
      <xdr:spPr>
        <a:xfrm>
          <a:off x="9359900" y="165258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24" name="【市民会館】&#10;一人当たり面積平均値テキスト">
          <a:extLst>
            <a:ext uri="{FF2B5EF4-FFF2-40B4-BE49-F238E27FC236}">
              <a16:creationId xmlns:a16="http://schemas.microsoft.com/office/drawing/2014/main" id="{610E2450-5B80-43A3-8B31-4C66EA388D50}"/>
            </a:ext>
          </a:extLst>
        </xdr:cNvPr>
        <xdr:cNvSpPr txBox="1"/>
      </xdr:nvSpPr>
      <xdr:spPr>
        <a:xfrm>
          <a:off x="9467850" y="17651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25" name="フローチャート: 判断 424">
          <a:extLst>
            <a:ext uri="{FF2B5EF4-FFF2-40B4-BE49-F238E27FC236}">
              <a16:creationId xmlns:a16="http://schemas.microsoft.com/office/drawing/2014/main" id="{04658A31-C24A-4624-8080-622605D420D0}"/>
            </a:ext>
          </a:extLst>
        </xdr:cNvPr>
        <xdr:cNvSpPr/>
      </xdr:nvSpPr>
      <xdr:spPr>
        <a:xfrm>
          <a:off x="9398000" y="17673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26" name="フローチャート: 判断 425">
          <a:extLst>
            <a:ext uri="{FF2B5EF4-FFF2-40B4-BE49-F238E27FC236}">
              <a16:creationId xmlns:a16="http://schemas.microsoft.com/office/drawing/2014/main" id="{2C0C5F01-E938-4B09-9536-D0B2C19AC1CE}"/>
            </a:ext>
          </a:extLst>
        </xdr:cNvPr>
        <xdr:cNvSpPr/>
      </xdr:nvSpPr>
      <xdr:spPr>
        <a:xfrm>
          <a:off x="86360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427" name="フローチャート: 判断 426">
          <a:extLst>
            <a:ext uri="{FF2B5EF4-FFF2-40B4-BE49-F238E27FC236}">
              <a16:creationId xmlns:a16="http://schemas.microsoft.com/office/drawing/2014/main" id="{5EB2D3B8-5966-463B-AD34-9A1DBC211545}"/>
            </a:ext>
          </a:extLst>
        </xdr:cNvPr>
        <xdr:cNvSpPr/>
      </xdr:nvSpPr>
      <xdr:spPr>
        <a:xfrm>
          <a:off x="7842250" y="17780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12064</xdr:rowOff>
    </xdr:from>
    <xdr:to>
      <xdr:col>41</xdr:col>
      <xdr:colOff>101600</xdr:colOff>
      <xdr:row>107</xdr:row>
      <xdr:rowOff>113664</xdr:rowOff>
    </xdr:to>
    <xdr:sp macro="" textlink="">
      <xdr:nvSpPr>
        <xdr:cNvPr id="428" name="フローチャート: 判断 427">
          <a:extLst>
            <a:ext uri="{FF2B5EF4-FFF2-40B4-BE49-F238E27FC236}">
              <a16:creationId xmlns:a16="http://schemas.microsoft.com/office/drawing/2014/main" id="{9ED7144B-230D-4D4F-9489-C88B472D772B}"/>
            </a:ext>
          </a:extLst>
        </xdr:cNvPr>
        <xdr:cNvSpPr/>
      </xdr:nvSpPr>
      <xdr:spPr>
        <a:xfrm>
          <a:off x="702945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12064</xdr:rowOff>
    </xdr:from>
    <xdr:to>
      <xdr:col>36</xdr:col>
      <xdr:colOff>165100</xdr:colOff>
      <xdr:row>107</xdr:row>
      <xdr:rowOff>113664</xdr:rowOff>
    </xdr:to>
    <xdr:sp macro="" textlink="">
      <xdr:nvSpPr>
        <xdr:cNvPr id="429" name="フローチャート: 判断 428">
          <a:extLst>
            <a:ext uri="{FF2B5EF4-FFF2-40B4-BE49-F238E27FC236}">
              <a16:creationId xmlns:a16="http://schemas.microsoft.com/office/drawing/2014/main" id="{C4392BBA-E93A-45A4-BE68-AB4315CDD8E6}"/>
            </a:ext>
          </a:extLst>
        </xdr:cNvPr>
        <xdr:cNvSpPr/>
      </xdr:nvSpPr>
      <xdr:spPr>
        <a:xfrm>
          <a:off x="6235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D6BA3644-ADEE-480D-960D-9A36C7DCC20F}"/>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E2FF8AAD-05E8-421B-9DAB-1889CC51C4BB}"/>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19A9BF29-3553-4943-8354-04D3CC2119EC}"/>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D9C387B9-DB0C-4C99-8579-653E90B1C6F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C60AE1E7-F132-4AA9-9CA1-71E1654B9EE8}"/>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61595</xdr:rowOff>
    </xdr:from>
    <xdr:to>
      <xdr:col>46</xdr:col>
      <xdr:colOff>38100</xdr:colOff>
      <xdr:row>107</xdr:row>
      <xdr:rowOff>163195</xdr:rowOff>
    </xdr:to>
    <xdr:sp macro="" textlink="">
      <xdr:nvSpPr>
        <xdr:cNvPr id="435" name="楕円 434">
          <a:extLst>
            <a:ext uri="{FF2B5EF4-FFF2-40B4-BE49-F238E27FC236}">
              <a16:creationId xmlns:a16="http://schemas.microsoft.com/office/drawing/2014/main" id="{E86B397D-9149-4813-B88C-67D94828B0FD}"/>
            </a:ext>
          </a:extLst>
        </xdr:cNvPr>
        <xdr:cNvSpPr/>
      </xdr:nvSpPr>
      <xdr:spPr>
        <a:xfrm>
          <a:off x="7842250" y="178352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63500</xdr:rowOff>
    </xdr:from>
    <xdr:to>
      <xdr:col>41</xdr:col>
      <xdr:colOff>101600</xdr:colOff>
      <xdr:row>107</xdr:row>
      <xdr:rowOff>165100</xdr:rowOff>
    </xdr:to>
    <xdr:sp macro="" textlink="">
      <xdr:nvSpPr>
        <xdr:cNvPr id="436" name="楕円 435">
          <a:extLst>
            <a:ext uri="{FF2B5EF4-FFF2-40B4-BE49-F238E27FC236}">
              <a16:creationId xmlns:a16="http://schemas.microsoft.com/office/drawing/2014/main" id="{4153A149-013E-43FF-931C-EFE2DDA342ED}"/>
            </a:ext>
          </a:extLst>
        </xdr:cNvPr>
        <xdr:cNvSpPr/>
      </xdr:nvSpPr>
      <xdr:spPr>
        <a:xfrm>
          <a:off x="702945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112395</xdr:rowOff>
    </xdr:from>
    <xdr:to>
      <xdr:col>45</xdr:col>
      <xdr:colOff>177800</xdr:colOff>
      <xdr:row>107</xdr:row>
      <xdr:rowOff>114300</xdr:rowOff>
    </xdr:to>
    <xdr:cxnSp macro="">
      <xdr:nvCxnSpPr>
        <xdr:cNvPr id="437" name="直線コネクタ 436">
          <a:extLst>
            <a:ext uri="{FF2B5EF4-FFF2-40B4-BE49-F238E27FC236}">
              <a16:creationId xmlns:a16="http://schemas.microsoft.com/office/drawing/2014/main" id="{79820A2F-ACE0-4AE0-ADE5-5BA46DC26AED}"/>
            </a:ext>
          </a:extLst>
        </xdr:cNvPr>
        <xdr:cNvCxnSpPr/>
      </xdr:nvCxnSpPr>
      <xdr:spPr>
        <a:xfrm flipV="1">
          <a:off x="7080250" y="17886045"/>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65405</xdr:rowOff>
    </xdr:from>
    <xdr:to>
      <xdr:col>36</xdr:col>
      <xdr:colOff>165100</xdr:colOff>
      <xdr:row>107</xdr:row>
      <xdr:rowOff>167005</xdr:rowOff>
    </xdr:to>
    <xdr:sp macro="" textlink="">
      <xdr:nvSpPr>
        <xdr:cNvPr id="438" name="楕円 437">
          <a:extLst>
            <a:ext uri="{FF2B5EF4-FFF2-40B4-BE49-F238E27FC236}">
              <a16:creationId xmlns:a16="http://schemas.microsoft.com/office/drawing/2014/main" id="{5DEBDEBC-CFC3-4D98-AB60-983667EF9F7C}"/>
            </a:ext>
          </a:extLst>
        </xdr:cNvPr>
        <xdr:cNvSpPr/>
      </xdr:nvSpPr>
      <xdr:spPr>
        <a:xfrm>
          <a:off x="62357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114300</xdr:rowOff>
    </xdr:from>
    <xdr:to>
      <xdr:col>41</xdr:col>
      <xdr:colOff>50800</xdr:colOff>
      <xdr:row>107</xdr:row>
      <xdr:rowOff>116205</xdr:rowOff>
    </xdr:to>
    <xdr:cxnSp macro="">
      <xdr:nvCxnSpPr>
        <xdr:cNvPr id="439" name="直線コネクタ 438">
          <a:extLst>
            <a:ext uri="{FF2B5EF4-FFF2-40B4-BE49-F238E27FC236}">
              <a16:creationId xmlns:a16="http://schemas.microsoft.com/office/drawing/2014/main" id="{35E705EA-5768-4B3E-8B7D-9259A324923B}"/>
            </a:ext>
          </a:extLst>
        </xdr:cNvPr>
        <xdr:cNvCxnSpPr/>
      </xdr:nvCxnSpPr>
      <xdr:spPr>
        <a:xfrm flipV="1">
          <a:off x="6286500" y="17887950"/>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40" name="n_1aveValue【市民会館】&#10;一人当たり面積">
          <a:extLst>
            <a:ext uri="{FF2B5EF4-FFF2-40B4-BE49-F238E27FC236}">
              <a16:creationId xmlns:a16="http://schemas.microsoft.com/office/drawing/2014/main" id="{C31890D0-5B97-4A7B-9AFA-87B0371FA340}"/>
            </a:ext>
          </a:extLst>
        </xdr:cNvPr>
        <xdr:cNvSpPr txBox="1"/>
      </xdr:nvSpPr>
      <xdr:spPr>
        <a:xfrm>
          <a:off x="8458277" y="1746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124477</xdr:rowOff>
    </xdr:from>
    <xdr:ext cx="469744" cy="259045"/>
    <xdr:sp macro="" textlink="">
      <xdr:nvSpPr>
        <xdr:cNvPr id="441" name="n_2aveValue【市民会館】&#10;一人当たり面積">
          <a:extLst>
            <a:ext uri="{FF2B5EF4-FFF2-40B4-BE49-F238E27FC236}">
              <a16:creationId xmlns:a16="http://schemas.microsoft.com/office/drawing/2014/main" id="{B81796C5-5F07-4E92-B0E5-BA14328D7EB7}"/>
            </a:ext>
          </a:extLst>
        </xdr:cNvPr>
        <xdr:cNvSpPr txBox="1"/>
      </xdr:nvSpPr>
      <xdr:spPr>
        <a:xfrm>
          <a:off x="76772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130191</xdr:rowOff>
    </xdr:from>
    <xdr:ext cx="469744" cy="259045"/>
    <xdr:sp macro="" textlink="">
      <xdr:nvSpPr>
        <xdr:cNvPr id="442" name="n_3aveValue【市民会館】&#10;一人当たり面積">
          <a:extLst>
            <a:ext uri="{FF2B5EF4-FFF2-40B4-BE49-F238E27FC236}">
              <a16:creationId xmlns:a16="http://schemas.microsoft.com/office/drawing/2014/main" id="{001BD6F9-10B0-4FD1-819C-8DDBB204B718}"/>
            </a:ext>
          </a:extLst>
        </xdr:cNvPr>
        <xdr:cNvSpPr txBox="1"/>
      </xdr:nvSpPr>
      <xdr:spPr>
        <a:xfrm>
          <a:off x="6864427" y="1756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130191</xdr:rowOff>
    </xdr:from>
    <xdr:ext cx="469744" cy="259045"/>
    <xdr:sp macro="" textlink="">
      <xdr:nvSpPr>
        <xdr:cNvPr id="443" name="n_4aveValue【市民会館】&#10;一人当たり面積">
          <a:extLst>
            <a:ext uri="{FF2B5EF4-FFF2-40B4-BE49-F238E27FC236}">
              <a16:creationId xmlns:a16="http://schemas.microsoft.com/office/drawing/2014/main" id="{0D836CFC-A80F-4068-A96A-3964843DA520}"/>
            </a:ext>
          </a:extLst>
        </xdr:cNvPr>
        <xdr:cNvSpPr txBox="1"/>
      </xdr:nvSpPr>
      <xdr:spPr>
        <a:xfrm>
          <a:off x="6070677" y="1756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154322</xdr:rowOff>
    </xdr:from>
    <xdr:ext cx="469744" cy="259045"/>
    <xdr:sp macro="" textlink="">
      <xdr:nvSpPr>
        <xdr:cNvPr id="444" name="n_2mainValue【市民会館】&#10;一人当たり面積">
          <a:extLst>
            <a:ext uri="{FF2B5EF4-FFF2-40B4-BE49-F238E27FC236}">
              <a16:creationId xmlns:a16="http://schemas.microsoft.com/office/drawing/2014/main" id="{B8DE01E3-9A93-409C-8456-BCB887539CE9}"/>
            </a:ext>
          </a:extLst>
        </xdr:cNvPr>
        <xdr:cNvSpPr txBox="1"/>
      </xdr:nvSpPr>
      <xdr:spPr>
        <a:xfrm>
          <a:off x="7677227" y="1792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156227</xdr:rowOff>
    </xdr:from>
    <xdr:ext cx="469744" cy="259045"/>
    <xdr:sp macro="" textlink="">
      <xdr:nvSpPr>
        <xdr:cNvPr id="445" name="n_3mainValue【市民会館】&#10;一人当たり面積">
          <a:extLst>
            <a:ext uri="{FF2B5EF4-FFF2-40B4-BE49-F238E27FC236}">
              <a16:creationId xmlns:a16="http://schemas.microsoft.com/office/drawing/2014/main" id="{EDAEF1A8-CD58-4C85-8BC1-14E3E71CD309}"/>
            </a:ext>
          </a:extLst>
        </xdr:cNvPr>
        <xdr:cNvSpPr txBox="1"/>
      </xdr:nvSpPr>
      <xdr:spPr>
        <a:xfrm>
          <a:off x="6864427" y="179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158132</xdr:rowOff>
    </xdr:from>
    <xdr:ext cx="469744" cy="259045"/>
    <xdr:sp macro="" textlink="">
      <xdr:nvSpPr>
        <xdr:cNvPr id="446" name="n_4mainValue【市民会館】&#10;一人当たり面積">
          <a:extLst>
            <a:ext uri="{FF2B5EF4-FFF2-40B4-BE49-F238E27FC236}">
              <a16:creationId xmlns:a16="http://schemas.microsoft.com/office/drawing/2014/main" id="{B66F7101-121D-4594-A71B-5EE137806E78}"/>
            </a:ext>
          </a:extLst>
        </xdr:cNvPr>
        <xdr:cNvSpPr txBox="1"/>
      </xdr:nvSpPr>
      <xdr:spPr>
        <a:xfrm>
          <a:off x="6070677" y="179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a:extLst>
            <a:ext uri="{FF2B5EF4-FFF2-40B4-BE49-F238E27FC236}">
              <a16:creationId xmlns:a16="http://schemas.microsoft.com/office/drawing/2014/main" id="{3AF69F94-3E50-42DB-A798-DD309F82E56C}"/>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a:extLst>
            <a:ext uri="{FF2B5EF4-FFF2-40B4-BE49-F238E27FC236}">
              <a16:creationId xmlns:a16="http://schemas.microsoft.com/office/drawing/2014/main" id="{33DBFAB3-ED2D-41F0-B633-A70B50A42961}"/>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a:extLst>
            <a:ext uri="{FF2B5EF4-FFF2-40B4-BE49-F238E27FC236}">
              <a16:creationId xmlns:a16="http://schemas.microsoft.com/office/drawing/2014/main" id="{BB60C3FF-6BB9-455C-A95C-FC4F7EE0303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a:extLst>
            <a:ext uri="{FF2B5EF4-FFF2-40B4-BE49-F238E27FC236}">
              <a16:creationId xmlns:a16="http://schemas.microsoft.com/office/drawing/2014/main" id="{D39103BC-CB22-4FF8-8DB3-7426F24AF2F3}"/>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a:extLst>
            <a:ext uri="{FF2B5EF4-FFF2-40B4-BE49-F238E27FC236}">
              <a16:creationId xmlns:a16="http://schemas.microsoft.com/office/drawing/2014/main" id="{F0D1578D-AAB0-4A85-8898-6F7D3B6F8E3C}"/>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a:extLst>
            <a:ext uri="{FF2B5EF4-FFF2-40B4-BE49-F238E27FC236}">
              <a16:creationId xmlns:a16="http://schemas.microsoft.com/office/drawing/2014/main" id="{68568E72-46FD-4698-AF15-BC0DFEA24D32}"/>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a:extLst>
            <a:ext uri="{FF2B5EF4-FFF2-40B4-BE49-F238E27FC236}">
              <a16:creationId xmlns:a16="http://schemas.microsoft.com/office/drawing/2014/main" id="{9C15F180-0B5E-423D-B903-6FD7F1EE3A35}"/>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a:extLst>
            <a:ext uri="{FF2B5EF4-FFF2-40B4-BE49-F238E27FC236}">
              <a16:creationId xmlns:a16="http://schemas.microsoft.com/office/drawing/2014/main" id="{A3143D3C-BDC5-4E13-8292-ABA143ACE444}"/>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a:extLst>
            <a:ext uri="{FF2B5EF4-FFF2-40B4-BE49-F238E27FC236}">
              <a16:creationId xmlns:a16="http://schemas.microsoft.com/office/drawing/2014/main" id="{32FE77B7-72AD-40B0-AB7F-34ABC3B3BF75}"/>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a:extLst>
            <a:ext uri="{FF2B5EF4-FFF2-40B4-BE49-F238E27FC236}">
              <a16:creationId xmlns:a16="http://schemas.microsoft.com/office/drawing/2014/main" id="{EE7CC381-7840-4142-893C-6ABA2BC69396}"/>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7" name="テキスト ボックス 456">
          <a:extLst>
            <a:ext uri="{FF2B5EF4-FFF2-40B4-BE49-F238E27FC236}">
              <a16:creationId xmlns:a16="http://schemas.microsoft.com/office/drawing/2014/main" id="{3F033392-8885-4A6D-868C-29DE2A90A2B4}"/>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8" name="直線コネクタ 457">
          <a:extLst>
            <a:ext uri="{FF2B5EF4-FFF2-40B4-BE49-F238E27FC236}">
              <a16:creationId xmlns:a16="http://schemas.microsoft.com/office/drawing/2014/main" id="{891B443E-87A3-432D-9AC9-449700C31369}"/>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C4FC648E-4183-45CC-8712-42622095286C}"/>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0" name="直線コネクタ 459">
          <a:extLst>
            <a:ext uri="{FF2B5EF4-FFF2-40B4-BE49-F238E27FC236}">
              <a16:creationId xmlns:a16="http://schemas.microsoft.com/office/drawing/2014/main" id="{AC136A69-25BB-42E2-93FE-CA4F6717EE5E}"/>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1" name="テキスト ボックス 460">
          <a:extLst>
            <a:ext uri="{FF2B5EF4-FFF2-40B4-BE49-F238E27FC236}">
              <a16:creationId xmlns:a16="http://schemas.microsoft.com/office/drawing/2014/main" id="{1ED70C5F-368E-4BAE-B7D9-722571F1888F}"/>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2" name="直線コネクタ 461">
          <a:extLst>
            <a:ext uri="{FF2B5EF4-FFF2-40B4-BE49-F238E27FC236}">
              <a16:creationId xmlns:a16="http://schemas.microsoft.com/office/drawing/2014/main" id="{58E392F8-504E-4861-8BBA-26686995E4A4}"/>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3" name="テキスト ボックス 462">
          <a:extLst>
            <a:ext uri="{FF2B5EF4-FFF2-40B4-BE49-F238E27FC236}">
              <a16:creationId xmlns:a16="http://schemas.microsoft.com/office/drawing/2014/main" id="{C027F5CB-797E-49FC-BAB7-ED3D4897CEA7}"/>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4" name="直線コネクタ 463">
          <a:extLst>
            <a:ext uri="{FF2B5EF4-FFF2-40B4-BE49-F238E27FC236}">
              <a16:creationId xmlns:a16="http://schemas.microsoft.com/office/drawing/2014/main" id="{4F9E0C48-4172-4EB6-B2FD-CDF4BD0F1A82}"/>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5" name="テキスト ボックス 464">
          <a:extLst>
            <a:ext uri="{FF2B5EF4-FFF2-40B4-BE49-F238E27FC236}">
              <a16:creationId xmlns:a16="http://schemas.microsoft.com/office/drawing/2014/main" id="{268B6C1B-7F19-4B75-BE5E-5CB404A0C073}"/>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6" name="直線コネクタ 465">
          <a:extLst>
            <a:ext uri="{FF2B5EF4-FFF2-40B4-BE49-F238E27FC236}">
              <a16:creationId xmlns:a16="http://schemas.microsoft.com/office/drawing/2014/main" id="{13610407-BB00-484A-BF03-E97464F3EFDA}"/>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7" name="テキスト ボックス 466">
          <a:extLst>
            <a:ext uri="{FF2B5EF4-FFF2-40B4-BE49-F238E27FC236}">
              <a16:creationId xmlns:a16="http://schemas.microsoft.com/office/drawing/2014/main" id="{0BBFE81D-85EF-4C88-A739-1C6942B3D789}"/>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a:extLst>
            <a:ext uri="{FF2B5EF4-FFF2-40B4-BE49-F238E27FC236}">
              <a16:creationId xmlns:a16="http://schemas.microsoft.com/office/drawing/2014/main" id="{FAE3D41E-563E-4236-9409-04A2C3DA0939}"/>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9" name="テキスト ボックス 468">
          <a:extLst>
            <a:ext uri="{FF2B5EF4-FFF2-40B4-BE49-F238E27FC236}">
              <a16:creationId xmlns:a16="http://schemas.microsoft.com/office/drawing/2014/main" id="{E5A6B08C-7BF9-487F-9E67-DDC5D9025C0F}"/>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一般廃棄物処理施設】&#10;有形固定資産減価償却率グラフ枠">
          <a:extLst>
            <a:ext uri="{FF2B5EF4-FFF2-40B4-BE49-F238E27FC236}">
              <a16:creationId xmlns:a16="http://schemas.microsoft.com/office/drawing/2014/main" id="{1C0279A7-69A1-4C62-B23A-DF4B9355445C}"/>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471" name="直線コネクタ 470">
          <a:extLst>
            <a:ext uri="{FF2B5EF4-FFF2-40B4-BE49-F238E27FC236}">
              <a16:creationId xmlns:a16="http://schemas.microsoft.com/office/drawing/2014/main" id="{89354845-1155-40D1-AA7D-A4023719B8DE}"/>
            </a:ext>
          </a:extLst>
        </xdr:cNvPr>
        <xdr:cNvCxnSpPr/>
      </xdr:nvCxnSpPr>
      <xdr:spPr>
        <a:xfrm flipV="1">
          <a:off x="14699614" y="54286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472" name="【一般廃棄物処理施設】&#10;有形固定資産減価償却率最小値テキスト">
          <a:extLst>
            <a:ext uri="{FF2B5EF4-FFF2-40B4-BE49-F238E27FC236}">
              <a16:creationId xmlns:a16="http://schemas.microsoft.com/office/drawing/2014/main" id="{15B8ED10-A702-4B8A-8A7C-1F7B6EC7A230}"/>
            </a:ext>
          </a:extLst>
        </xdr:cNvPr>
        <xdr:cNvSpPr txBox="1"/>
      </xdr:nvSpPr>
      <xdr:spPr>
        <a:xfrm>
          <a:off x="14738350" y="683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473" name="直線コネクタ 472">
          <a:extLst>
            <a:ext uri="{FF2B5EF4-FFF2-40B4-BE49-F238E27FC236}">
              <a16:creationId xmlns:a16="http://schemas.microsoft.com/office/drawing/2014/main" id="{4DAD825D-FCED-47EE-84B3-94D01D920D3E}"/>
            </a:ext>
          </a:extLst>
        </xdr:cNvPr>
        <xdr:cNvCxnSpPr/>
      </xdr:nvCxnSpPr>
      <xdr:spPr>
        <a:xfrm>
          <a:off x="14611350" y="68268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474" name="【一般廃棄物処理施設】&#10;有形固定資産減価償却率最大値テキスト">
          <a:extLst>
            <a:ext uri="{FF2B5EF4-FFF2-40B4-BE49-F238E27FC236}">
              <a16:creationId xmlns:a16="http://schemas.microsoft.com/office/drawing/2014/main" id="{4ED0E552-BCED-4B38-8751-8F9F57433190}"/>
            </a:ext>
          </a:extLst>
        </xdr:cNvPr>
        <xdr:cNvSpPr txBox="1"/>
      </xdr:nvSpPr>
      <xdr:spPr>
        <a:xfrm>
          <a:off x="14738350" y="521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475" name="直線コネクタ 474">
          <a:extLst>
            <a:ext uri="{FF2B5EF4-FFF2-40B4-BE49-F238E27FC236}">
              <a16:creationId xmlns:a16="http://schemas.microsoft.com/office/drawing/2014/main" id="{3FD54DF2-9336-4BF9-B162-FD08E4F47EA5}"/>
            </a:ext>
          </a:extLst>
        </xdr:cNvPr>
        <xdr:cNvCxnSpPr/>
      </xdr:nvCxnSpPr>
      <xdr:spPr>
        <a:xfrm>
          <a:off x="14611350" y="5428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476" name="【一般廃棄物処理施設】&#10;有形固定資産減価償却率平均値テキスト">
          <a:extLst>
            <a:ext uri="{FF2B5EF4-FFF2-40B4-BE49-F238E27FC236}">
              <a16:creationId xmlns:a16="http://schemas.microsoft.com/office/drawing/2014/main" id="{78FBD3F7-C9C4-4448-8192-F969274389DF}"/>
            </a:ext>
          </a:extLst>
        </xdr:cNvPr>
        <xdr:cNvSpPr txBox="1"/>
      </xdr:nvSpPr>
      <xdr:spPr>
        <a:xfrm>
          <a:off x="14738350" y="625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77" name="フローチャート: 判断 476">
          <a:extLst>
            <a:ext uri="{FF2B5EF4-FFF2-40B4-BE49-F238E27FC236}">
              <a16:creationId xmlns:a16="http://schemas.microsoft.com/office/drawing/2014/main" id="{3D619F00-2219-4FD6-90AA-60F1560C647D}"/>
            </a:ext>
          </a:extLst>
        </xdr:cNvPr>
        <xdr:cNvSpPr/>
      </xdr:nvSpPr>
      <xdr:spPr>
        <a:xfrm>
          <a:off x="14649450" y="62795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478" name="フローチャート: 判断 477">
          <a:extLst>
            <a:ext uri="{FF2B5EF4-FFF2-40B4-BE49-F238E27FC236}">
              <a16:creationId xmlns:a16="http://schemas.microsoft.com/office/drawing/2014/main" id="{05651CB1-287B-4F6F-A320-7B5A67173A49}"/>
            </a:ext>
          </a:extLst>
        </xdr:cNvPr>
        <xdr:cNvSpPr/>
      </xdr:nvSpPr>
      <xdr:spPr>
        <a:xfrm>
          <a:off x="13887450" y="6218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479" name="フローチャート: 判断 478">
          <a:extLst>
            <a:ext uri="{FF2B5EF4-FFF2-40B4-BE49-F238E27FC236}">
              <a16:creationId xmlns:a16="http://schemas.microsoft.com/office/drawing/2014/main" id="{D348259C-0847-411A-8B30-59ED0736A37D}"/>
            </a:ext>
          </a:extLst>
        </xdr:cNvPr>
        <xdr:cNvSpPr/>
      </xdr:nvSpPr>
      <xdr:spPr>
        <a:xfrm>
          <a:off x="130937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480" name="フローチャート: 判断 479">
          <a:extLst>
            <a:ext uri="{FF2B5EF4-FFF2-40B4-BE49-F238E27FC236}">
              <a16:creationId xmlns:a16="http://schemas.microsoft.com/office/drawing/2014/main" id="{63D5E41B-CC90-4563-8E5F-FE021BE1D105}"/>
            </a:ext>
          </a:extLst>
        </xdr:cNvPr>
        <xdr:cNvSpPr/>
      </xdr:nvSpPr>
      <xdr:spPr>
        <a:xfrm>
          <a:off x="12299950" y="6288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40640</xdr:rowOff>
    </xdr:from>
    <xdr:to>
      <xdr:col>67</xdr:col>
      <xdr:colOff>101600</xdr:colOff>
      <xdr:row>38</xdr:row>
      <xdr:rowOff>142240</xdr:rowOff>
    </xdr:to>
    <xdr:sp macro="" textlink="">
      <xdr:nvSpPr>
        <xdr:cNvPr id="481" name="フローチャート: 判断 480">
          <a:extLst>
            <a:ext uri="{FF2B5EF4-FFF2-40B4-BE49-F238E27FC236}">
              <a16:creationId xmlns:a16="http://schemas.microsoft.com/office/drawing/2014/main" id="{D5EB0F3A-0E46-47E9-A5AE-CA6648FF311C}"/>
            </a:ext>
          </a:extLst>
        </xdr:cNvPr>
        <xdr:cNvSpPr/>
      </xdr:nvSpPr>
      <xdr:spPr>
        <a:xfrm>
          <a:off x="1148715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D71871F9-7E6C-4A65-98E5-08252E9B9F0F}"/>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1137BCE-6F7F-448F-9A18-692987653B17}"/>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12BF8FE-3C20-488B-9629-97D9D844FD3E}"/>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80E1CD5-B41A-4BEF-946F-FC1AC02F3222}"/>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5F2CB9D-B0B4-4BE6-8567-322AA3B0C92A}"/>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111125</xdr:rowOff>
    </xdr:from>
    <xdr:to>
      <xdr:col>76</xdr:col>
      <xdr:colOff>165100</xdr:colOff>
      <xdr:row>39</xdr:row>
      <xdr:rowOff>41275</xdr:rowOff>
    </xdr:to>
    <xdr:sp macro="" textlink="">
      <xdr:nvSpPr>
        <xdr:cNvPr id="487" name="楕円 486">
          <a:extLst>
            <a:ext uri="{FF2B5EF4-FFF2-40B4-BE49-F238E27FC236}">
              <a16:creationId xmlns:a16="http://schemas.microsoft.com/office/drawing/2014/main" id="{EAA962D1-C923-4A95-A9FD-45457E47E10D}"/>
            </a:ext>
          </a:extLst>
        </xdr:cNvPr>
        <xdr:cNvSpPr/>
      </xdr:nvSpPr>
      <xdr:spPr>
        <a:xfrm>
          <a:off x="13093700" y="6391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111125</xdr:rowOff>
    </xdr:from>
    <xdr:to>
      <xdr:col>72</xdr:col>
      <xdr:colOff>38100</xdr:colOff>
      <xdr:row>39</xdr:row>
      <xdr:rowOff>41275</xdr:rowOff>
    </xdr:to>
    <xdr:sp macro="" textlink="">
      <xdr:nvSpPr>
        <xdr:cNvPr id="488" name="楕円 487">
          <a:extLst>
            <a:ext uri="{FF2B5EF4-FFF2-40B4-BE49-F238E27FC236}">
              <a16:creationId xmlns:a16="http://schemas.microsoft.com/office/drawing/2014/main" id="{BAC48777-7ABA-42CE-81CF-6786B6249128}"/>
            </a:ext>
          </a:extLst>
        </xdr:cNvPr>
        <xdr:cNvSpPr/>
      </xdr:nvSpPr>
      <xdr:spPr>
        <a:xfrm>
          <a:off x="12299950" y="63912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161925</xdr:rowOff>
    </xdr:from>
    <xdr:to>
      <xdr:col>76</xdr:col>
      <xdr:colOff>114300</xdr:colOff>
      <xdr:row>38</xdr:row>
      <xdr:rowOff>161925</xdr:rowOff>
    </xdr:to>
    <xdr:cxnSp macro="">
      <xdr:nvCxnSpPr>
        <xdr:cNvPr id="489" name="直線コネクタ 488">
          <a:extLst>
            <a:ext uri="{FF2B5EF4-FFF2-40B4-BE49-F238E27FC236}">
              <a16:creationId xmlns:a16="http://schemas.microsoft.com/office/drawing/2014/main" id="{0F21DD40-A925-401A-B2E4-118214254425}"/>
            </a:ext>
          </a:extLst>
        </xdr:cNvPr>
        <xdr:cNvCxnSpPr/>
      </xdr:nvCxnSpPr>
      <xdr:spPr>
        <a:xfrm>
          <a:off x="12344400" y="64420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57785</xdr:rowOff>
    </xdr:from>
    <xdr:to>
      <xdr:col>67</xdr:col>
      <xdr:colOff>101600</xdr:colOff>
      <xdr:row>38</xdr:row>
      <xdr:rowOff>159385</xdr:rowOff>
    </xdr:to>
    <xdr:sp macro="" textlink="">
      <xdr:nvSpPr>
        <xdr:cNvPr id="490" name="楕円 489">
          <a:extLst>
            <a:ext uri="{FF2B5EF4-FFF2-40B4-BE49-F238E27FC236}">
              <a16:creationId xmlns:a16="http://schemas.microsoft.com/office/drawing/2014/main" id="{5B23E06A-3187-454B-A11F-D985FFEFADEB}"/>
            </a:ext>
          </a:extLst>
        </xdr:cNvPr>
        <xdr:cNvSpPr/>
      </xdr:nvSpPr>
      <xdr:spPr>
        <a:xfrm>
          <a:off x="1148715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108585</xdr:rowOff>
    </xdr:from>
    <xdr:to>
      <xdr:col>71</xdr:col>
      <xdr:colOff>177800</xdr:colOff>
      <xdr:row>38</xdr:row>
      <xdr:rowOff>161925</xdr:rowOff>
    </xdr:to>
    <xdr:cxnSp macro="">
      <xdr:nvCxnSpPr>
        <xdr:cNvPr id="491" name="直線コネクタ 490">
          <a:extLst>
            <a:ext uri="{FF2B5EF4-FFF2-40B4-BE49-F238E27FC236}">
              <a16:creationId xmlns:a16="http://schemas.microsoft.com/office/drawing/2014/main" id="{55C52832-1C0F-40EE-A5AB-97532A770BF2}"/>
            </a:ext>
          </a:extLst>
        </xdr:cNvPr>
        <xdr:cNvCxnSpPr/>
      </xdr:nvCxnSpPr>
      <xdr:spPr>
        <a:xfrm>
          <a:off x="11537950" y="6388735"/>
          <a:ext cx="8064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492" name="n_1aveValue【一般廃棄物処理施設】&#10;有形固定資産減価償却率">
          <a:extLst>
            <a:ext uri="{FF2B5EF4-FFF2-40B4-BE49-F238E27FC236}">
              <a16:creationId xmlns:a16="http://schemas.microsoft.com/office/drawing/2014/main" id="{1DE133C9-8841-45D0-B3F4-F0454CFB0D42}"/>
            </a:ext>
          </a:extLst>
        </xdr:cNvPr>
        <xdr:cNvSpPr txBox="1"/>
      </xdr:nvSpPr>
      <xdr:spPr>
        <a:xfrm>
          <a:off x="13742044" y="600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493" name="n_2aveValue【一般廃棄物処理施設】&#10;有形固定資産減価償却率">
          <a:extLst>
            <a:ext uri="{FF2B5EF4-FFF2-40B4-BE49-F238E27FC236}">
              <a16:creationId xmlns:a16="http://schemas.microsoft.com/office/drawing/2014/main" id="{D22D2304-2A99-4DA2-817F-E8E0BDE2BFAB}"/>
            </a:ext>
          </a:extLst>
        </xdr:cNvPr>
        <xdr:cNvSpPr txBox="1"/>
      </xdr:nvSpPr>
      <xdr:spPr>
        <a:xfrm>
          <a:off x="1296099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494" name="n_3aveValue【一般廃棄物処理施設】&#10;有形固定資産減価償却率">
          <a:extLst>
            <a:ext uri="{FF2B5EF4-FFF2-40B4-BE49-F238E27FC236}">
              <a16:creationId xmlns:a16="http://schemas.microsoft.com/office/drawing/2014/main" id="{BB4A332B-F7FC-48AC-AC84-61F96F7BB09F}"/>
            </a:ext>
          </a:extLst>
        </xdr:cNvPr>
        <xdr:cNvSpPr txBox="1"/>
      </xdr:nvSpPr>
      <xdr:spPr>
        <a:xfrm>
          <a:off x="12167244" y="607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158767</xdr:rowOff>
    </xdr:from>
    <xdr:ext cx="405111" cy="259045"/>
    <xdr:sp macro="" textlink="">
      <xdr:nvSpPr>
        <xdr:cNvPr id="495" name="n_4aveValue【一般廃棄物処理施設】&#10;有形固定資産減価償却率">
          <a:extLst>
            <a:ext uri="{FF2B5EF4-FFF2-40B4-BE49-F238E27FC236}">
              <a16:creationId xmlns:a16="http://schemas.microsoft.com/office/drawing/2014/main" id="{3303BED5-A7DC-4C94-9FD2-F737C675A11B}"/>
            </a:ext>
          </a:extLst>
        </xdr:cNvPr>
        <xdr:cNvSpPr txBox="1"/>
      </xdr:nvSpPr>
      <xdr:spPr>
        <a:xfrm>
          <a:off x="11354444" y="610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32402</xdr:rowOff>
    </xdr:from>
    <xdr:ext cx="405111" cy="259045"/>
    <xdr:sp macro="" textlink="">
      <xdr:nvSpPr>
        <xdr:cNvPr id="496" name="n_2mainValue【一般廃棄物処理施設】&#10;有形固定資産減価償却率">
          <a:extLst>
            <a:ext uri="{FF2B5EF4-FFF2-40B4-BE49-F238E27FC236}">
              <a16:creationId xmlns:a16="http://schemas.microsoft.com/office/drawing/2014/main" id="{6748348D-786D-490C-8D41-96E892B7BCC9}"/>
            </a:ext>
          </a:extLst>
        </xdr:cNvPr>
        <xdr:cNvSpPr txBox="1"/>
      </xdr:nvSpPr>
      <xdr:spPr>
        <a:xfrm>
          <a:off x="12960994" y="647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32402</xdr:rowOff>
    </xdr:from>
    <xdr:ext cx="405111" cy="259045"/>
    <xdr:sp macro="" textlink="">
      <xdr:nvSpPr>
        <xdr:cNvPr id="497" name="n_3mainValue【一般廃棄物処理施設】&#10;有形固定資産減価償却率">
          <a:extLst>
            <a:ext uri="{FF2B5EF4-FFF2-40B4-BE49-F238E27FC236}">
              <a16:creationId xmlns:a16="http://schemas.microsoft.com/office/drawing/2014/main" id="{954CA451-FA48-4367-9FF6-E82C32DC188F}"/>
            </a:ext>
          </a:extLst>
        </xdr:cNvPr>
        <xdr:cNvSpPr txBox="1"/>
      </xdr:nvSpPr>
      <xdr:spPr>
        <a:xfrm>
          <a:off x="12167244" y="647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150512</xdr:rowOff>
    </xdr:from>
    <xdr:ext cx="405111" cy="259045"/>
    <xdr:sp macro="" textlink="">
      <xdr:nvSpPr>
        <xdr:cNvPr id="498" name="n_4mainValue【一般廃棄物処理施設】&#10;有形固定資産減価償却率">
          <a:extLst>
            <a:ext uri="{FF2B5EF4-FFF2-40B4-BE49-F238E27FC236}">
              <a16:creationId xmlns:a16="http://schemas.microsoft.com/office/drawing/2014/main" id="{D7FD9771-0D5D-4637-A03E-75E1947AC5A6}"/>
            </a:ext>
          </a:extLst>
        </xdr:cNvPr>
        <xdr:cNvSpPr txBox="1"/>
      </xdr:nvSpPr>
      <xdr:spPr>
        <a:xfrm>
          <a:off x="11354444"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28F51F44-76F0-4ADD-8D7C-D8E5D195769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6CF4A413-5BF0-44D4-A4BF-915E11AAEFDA}"/>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C7C31FAD-D10E-43B9-B3A4-527E79850A17}"/>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9CBBCEB4-3C5E-402C-8E92-9ACA19C02554}"/>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8DE4A767-06DA-4C14-A36D-B9FD096F48CF}"/>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9FA7FE62-036C-49C5-9B27-80DBCC9B1397}"/>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F0E9687C-8CA7-4BB8-823B-F672A3704BAE}"/>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1638D7CB-B805-401B-B531-41C68A3726CF}"/>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a:extLst>
            <a:ext uri="{FF2B5EF4-FFF2-40B4-BE49-F238E27FC236}">
              <a16:creationId xmlns:a16="http://schemas.microsoft.com/office/drawing/2014/main" id="{EBD0EBAA-1B39-43DB-96F9-35B7CF82BA5B}"/>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a:extLst>
            <a:ext uri="{FF2B5EF4-FFF2-40B4-BE49-F238E27FC236}">
              <a16:creationId xmlns:a16="http://schemas.microsoft.com/office/drawing/2014/main" id="{805156D5-83AA-4E28-94D8-91057B54A2B5}"/>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a:extLst>
            <a:ext uri="{FF2B5EF4-FFF2-40B4-BE49-F238E27FC236}">
              <a16:creationId xmlns:a16="http://schemas.microsoft.com/office/drawing/2014/main" id="{14B1551E-2BB4-4DEA-8506-44E4098C430B}"/>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0" name="テキスト ボックス 509">
          <a:extLst>
            <a:ext uri="{FF2B5EF4-FFF2-40B4-BE49-F238E27FC236}">
              <a16:creationId xmlns:a16="http://schemas.microsoft.com/office/drawing/2014/main" id="{E000A8E2-6C90-4C53-9DFD-EDB3F1565F79}"/>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a:extLst>
            <a:ext uri="{FF2B5EF4-FFF2-40B4-BE49-F238E27FC236}">
              <a16:creationId xmlns:a16="http://schemas.microsoft.com/office/drawing/2014/main" id="{43B1BB1C-5368-46A9-9AD0-0FBB8CB932B6}"/>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2" name="テキスト ボックス 511">
          <a:extLst>
            <a:ext uri="{FF2B5EF4-FFF2-40B4-BE49-F238E27FC236}">
              <a16:creationId xmlns:a16="http://schemas.microsoft.com/office/drawing/2014/main" id="{960DA154-CB33-4503-A8CE-31212993A614}"/>
            </a:ext>
          </a:extLst>
        </xdr:cNvPr>
        <xdr:cNvSpPr txBox="1"/>
      </xdr:nvSpPr>
      <xdr:spPr>
        <a:xfrm>
          <a:off x="15939981" y="6583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a:extLst>
            <a:ext uri="{FF2B5EF4-FFF2-40B4-BE49-F238E27FC236}">
              <a16:creationId xmlns:a16="http://schemas.microsoft.com/office/drawing/2014/main" id="{2D0C9C46-9B2C-47C2-88FE-BFC81A6AA48E}"/>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4" name="テキスト ボックス 513">
          <a:extLst>
            <a:ext uri="{FF2B5EF4-FFF2-40B4-BE49-F238E27FC236}">
              <a16:creationId xmlns:a16="http://schemas.microsoft.com/office/drawing/2014/main" id="{0031054A-07A3-4EEF-A94E-41205EBF6157}"/>
            </a:ext>
          </a:extLst>
        </xdr:cNvPr>
        <xdr:cNvSpPr txBox="1"/>
      </xdr:nvSpPr>
      <xdr:spPr>
        <a:xfrm>
          <a:off x="15939981" y="626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a:extLst>
            <a:ext uri="{FF2B5EF4-FFF2-40B4-BE49-F238E27FC236}">
              <a16:creationId xmlns:a16="http://schemas.microsoft.com/office/drawing/2014/main" id="{A8F5F646-5326-4942-A460-31E40FC221BF}"/>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16" name="テキスト ボックス 515">
          <a:extLst>
            <a:ext uri="{FF2B5EF4-FFF2-40B4-BE49-F238E27FC236}">
              <a16:creationId xmlns:a16="http://schemas.microsoft.com/office/drawing/2014/main" id="{9CBF1DDD-A280-471C-8F7C-EC0840452991}"/>
            </a:ext>
          </a:extLst>
        </xdr:cNvPr>
        <xdr:cNvSpPr txBox="1"/>
      </xdr:nvSpPr>
      <xdr:spPr>
        <a:xfrm>
          <a:off x="15939981" y="5949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a:extLst>
            <a:ext uri="{FF2B5EF4-FFF2-40B4-BE49-F238E27FC236}">
              <a16:creationId xmlns:a16="http://schemas.microsoft.com/office/drawing/2014/main" id="{D75AB649-711D-490F-919D-2866C3BC6EA5}"/>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8" name="テキスト ボックス 517">
          <a:extLst>
            <a:ext uri="{FF2B5EF4-FFF2-40B4-BE49-F238E27FC236}">
              <a16:creationId xmlns:a16="http://schemas.microsoft.com/office/drawing/2014/main" id="{7B66CD28-B799-4F0D-A3B2-A2537F520AA0}"/>
            </a:ext>
          </a:extLst>
        </xdr:cNvPr>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a:extLst>
            <a:ext uri="{FF2B5EF4-FFF2-40B4-BE49-F238E27FC236}">
              <a16:creationId xmlns:a16="http://schemas.microsoft.com/office/drawing/2014/main" id="{B355E25F-1E0B-4568-9369-73682E000538}"/>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0" name="テキスト ボックス 519">
          <a:extLst>
            <a:ext uri="{FF2B5EF4-FFF2-40B4-BE49-F238E27FC236}">
              <a16:creationId xmlns:a16="http://schemas.microsoft.com/office/drawing/2014/main" id="{0C37A9F3-3B8E-4AC1-BA6D-5189BF873F47}"/>
            </a:ext>
          </a:extLst>
        </xdr:cNvPr>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id="{4D41C873-D17C-47E6-BE0D-BCF2837375CA}"/>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2" name="テキスト ボックス 521">
          <a:extLst>
            <a:ext uri="{FF2B5EF4-FFF2-40B4-BE49-F238E27FC236}">
              <a16:creationId xmlns:a16="http://schemas.microsoft.com/office/drawing/2014/main" id="{C4E1799A-8A1F-48AA-BA9B-213E79ACD146}"/>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一般廃棄物処理施設】&#10;一人当たり有形固定資産（償却資産）額グラフ枠">
          <a:extLst>
            <a:ext uri="{FF2B5EF4-FFF2-40B4-BE49-F238E27FC236}">
              <a16:creationId xmlns:a16="http://schemas.microsoft.com/office/drawing/2014/main" id="{49888A32-115C-4A14-BD77-9A594E2DEE29}"/>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24" name="直線コネクタ 523">
          <a:extLst>
            <a:ext uri="{FF2B5EF4-FFF2-40B4-BE49-F238E27FC236}">
              <a16:creationId xmlns:a16="http://schemas.microsoft.com/office/drawing/2014/main" id="{EF4D796F-0315-4349-A8C2-84F76213E0F1}"/>
            </a:ext>
          </a:extLst>
        </xdr:cNvPr>
        <xdr:cNvCxnSpPr/>
      </xdr:nvCxnSpPr>
      <xdr:spPr>
        <a:xfrm flipV="1">
          <a:off x="19951064" y="5524541"/>
          <a:ext cx="0" cy="1502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25" name="【一般廃棄物処理施設】&#10;一人当たり有形固定資産（償却資産）額最小値テキスト">
          <a:extLst>
            <a:ext uri="{FF2B5EF4-FFF2-40B4-BE49-F238E27FC236}">
              <a16:creationId xmlns:a16="http://schemas.microsoft.com/office/drawing/2014/main" id="{79105FFF-A362-4A17-9E83-DAF2FB66413C}"/>
            </a:ext>
          </a:extLst>
        </xdr:cNvPr>
        <xdr:cNvSpPr txBox="1"/>
      </xdr:nvSpPr>
      <xdr:spPr>
        <a:xfrm>
          <a:off x="19989800" y="703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26" name="直線コネクタ 525">
          <a:extLst>
            <a:ext uri="{FF2B5EF4-FFF2-40B4-BE49-F238E27FC236}">
              <a16:creationId xmlns:a16="http://schemas.microsoft.com/office/drawing/2014/main" id="{3EFD4B8B-30CB-44AE-B426-87B24D96F5D8}"/>
            </a:ext>
          </a:extLst>
        </xdr:cNvPr>
        <xdr:cNvCxnSpPr/>
      </xdr:nvCxnSpPr>
      <xdr:spPr>
        <a:xfrm>
          <a:off x="19881850" y="70268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27" name="【一般廃棄物処理施設】&#10;一人当たり有形固定資産（償却資産）額最大値テキスト">
          <a:extLst>
            <a:ext uri="{FF2B5EF4-FFF2-40B4-BE49-F238E27FC236}">
              <a16:creationId xmlns:a16="http://schemas.microsoft.com/office/drawing/2014/main" id="{5FC2D096-99F0-4372-99B6-4A61843B1450}"/>
            </a:ext>
          </a:extLst>
        </xdr:cNvPr>
        <xdr:cNvSpPr txBox="1"/>
      </xdr:nvSpPr>
      <xdr:spPr>
        <a:xfrm>
          <a:off x="19989800" y="530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28" name="直線コネクタ 527">
          <a:extLst>
            <a:ext uri="{FF2B5EF4-FFF2-40B4-BE49-F238E27FC236}">
              <a16:creationId xmlns:a16="http://schemas.microsoft.com/office/drawing/2014/main" id="{9348C98E-50CA-4761-920C-461FC640B2AD}"/>
            </a:ext>
          </a:extLst>
        </xdr:cNvPr>
        <xdr:cNvCxnSpPr/>
      </xdr:nvCxnSpPr>
      <xdr:spPr>
        <a:xfrm>
          <a:off x="19881850" y="55245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529" name="【一般廃棄物処理施設】&#10;一人当たり有形固定資産（償却資産）額平均値テキスト">
          <a:extLst>
            <a:ext uri="{FF2B5EF4-FFF2-40B4-BE49-F238E27FC236}">
              <a16:creationId xmlns:a16="http://schemas.microsoft.com/office/drawing/2014/main" id="{75DE6E34-6D69-4253-A81C-848D1C32D545}"/>
            </a:ext>
          </a:extLst>
        </xdr:cNvPr>
        <xdr:cNvSpPr txBox="1"/>
      </xdr:nvSpPr>
      <xdr:spPr>
        <a:xfrm>
          <a:off x="19989800" y="66342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30" name="フローチャート: 判断 529">
          <a:extLst>
            <a:ext uri="{FF2B5EF4-FFF2-40B4-BE49-F238E27FC236}">
              <a16:creationId xmlns:a16="http://schemas.microsoft.com/office/drawing/2014/main" id="{A2B76E58-4061-4A55-B3A2-3994583549FC}"/>
            </a:ext>
          </a:extLst>
        </xdr:cNvPr>
        <xdr:cNvSpPr/>
      </xdr:nvSpPr>
      <xdr:spPr>
        <a:xfrm>
          <a:off x="19900900" y="66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31" name="フローチャート: 判断 530">
          <a:extLst>
            <a:ext uri="{FF2B5EF4-FFF2-40B4-BE49-F238E27FC236}">
              <a16:creationId xmlns:a16="http://schemas.microsoft.com/office/drawing/2014/main" id="{BF6B3231-47EE-4C2D-A0FE-A8831EEA47D2}"/>
            </a:ext>
          </a:extLst>
        </xdr:cNvPr>
        <xdr:cNvSpPr/>
      </xdr:nvSpPr>
      <xdr:spPr>
        <a:xfrm>
          <a:off x="19157950" y="6672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83608</xdr:rowOff>
    </xdr:from>
    <xdr:to>
      <xdr:col>107</xdr:col>
      <xdr:colOff>101600</xdr:colOff>
      <xdr:row>41</xdr:row>
      <xdr:rowOff>13758</xdr:rowOff>
    </xdr:to>
    <xdr:sp macro="" textlink="">
      <xdr:nvSpPr>
        <xdr:cNvPr id="532" name="フローチャート: 判断 531">
          <a:extLst>
            <a:ext uri="{FF2B5EF4-FFF2-40B4-BE49-F238E27FC236}">
              <a16:creationId xmlns:a16="http://schemas.microsoft.com/office/drawing/2014/main" id="{D1A120AA-1CD7-4CF2-88BD-C3A1A61DC1A1}"/>
            </a:ext>
          </a:extLst>
        </xdr:cNvPr>
        <xdr:cNvSpPr/>
      </xdr:nvSpPr>
      <xdr:spPr>
        <a:xfrm>
          <a:off x="18345150" y="66939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81655</xdr:rowOff>
    </xdr:from>
    <xdr:to>
      <xdr:col>102</xdr:col>
      <xdr:colOff>165100</xdr:colOff>
      <xdr:row>41</xdr:row>
      <xdr:rowOff>11805</xdr:rowOff>
    </xdr:to>
    <xdr:sp macro="" textlink="">
      <xdr:nvSpPr>
        <xdr:cNvPr id="533" name="フローチャート: 判断 532">
          <a:extLst>
            <a:ext uri="{FF2B5EF4-FFF2-40B4-BE49-F238E27FC236}">
              <a16:creationId xmlns:a16="http://schemas.microsoft.com/office/drawing/2014/main" id="{A2B1A7CA-80CC-474E-AE3D-9838DA9557A3}"/>
            </a:ext>
          </a:extLst>
        </xdr:cNvPr>
        <xdr:cNvSpPr/>
      </xdr:nvSpPr>
      <xdr:spPr>
        <a:xfrm>
          <a:off x="17551400" y="6692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98346</xdr:rowOff>
    </xdr:from>
    <xdr:to>
      <xdr:col>98</xdr:col>
      <xdr:colOff>38100</xdr:colOff>
      <xdr:row>41</xdr:row>
      <xdr:rowOff>28496</xdr:rowOff>
    </xdr:to>
    <xdr:sp macro="" textlink="">
      <xdr:nvSpPr>
        <xdr:cNvPr id="534" name="フローチャート: 判断 533">
          <a:extLst>
            <a:ext uri="{FF2B5EF4-FFF2-40B4-BE49-F238E27FC236}">
              <a16:creationId xmlns:a16="http://schemas.microsoft.com/office/drawing/2014/main" id="{756DBD09-03B8-4FF1-838B-5F4FFE83C645}"/>
            </a:ext>
          </a:extLst>
        </xdr:cNvPr>
        <xdr:cNvSpPr/>
      </xdr:nvSpPr>
      <xdr:spPr>
        <a:xfrm>
          <a:off x="16757650" y="67086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6576650E-009E-4C26-B27F-3D358E39EFFA}"/>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57FC923E-9C1D-4E80-957A-DDA90ADDA325}"/>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A970F077-ADCE-4985-8633-87BEEE51673E}"/>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64EFBD4B-F5C7-4C90-9063-81F97649BD7E}"/>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6C1068A0-CEAE-40CC-8D52-6BCD5BCFE87E}"/>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28291</xdr:rowOff>
    </xdr:from>
    <xdr:to>
      <xdr:col>107</xdr:col>
      <xdr:colOff>101600</xdr:colOff>
      <xdr:row>42</xdr:row>
      <xdr:rowOff>129891</xdr:rowOff>
    </xdr:to>
    <xdr:sp macro="" textlink="">
      <xdr:nvSpPr>
        <xdr:cNvPr id="540" name="楕円 539">
          <a:extLst>
            <a:ext uri="{FF2B5EF4-FFF2-40B4-BE49-F238E27FC236}">
              <a16:creationId xmlns:a16="http://schemas.microsoft.com/office/drawing/2014/main" id="{63107973-0622-4395-80CA-B85C59DBDA0B}"/>
            </a:ext>
          </a:extLst>
        </xdr:cNvPr>
        <xdr:cNvSpPr/>
      </xdr:nvSpPr>
      <xdr:spPr>
        <a:xfrm>
          <a:off x="18345150" y="696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28408</xdr:rowOff>
    </xdr:from>
    <xdr:to>
      <xdr:col>102</xdr:col>
      <xdr:colOff>165100</xdr:colOff>
      <xdr:row>42</xdr:row>
      <xdr:rowOff>130008</xdr:rowOff>
    </xdr:to>
    <xdr:sp macro="" textlink="">
      <xdr:nvSpPr>
        <xdr:cNvPr id="541" name="楕円 540">
          <a:extLst>
            <a:ext uri="{FF2B5EF4-FFF2-40B4-BE49-F238E27FC236}">
              <a16:creationId xmlns:a16="http://schemas.microsoft.com/office/drawing/2014/main" id="{AA11B7F1-B21E-4C3B-A8B2-F594EC5068AD}"/>
            </a:ext>
          </a:extLst>
        </xdr:cNvPr>
        <xdr:cNvSpPr/>
      </xdr:nvSpPr>
      <xdr:spPr>
        <a:xfrm>
          <a:off x="17551400" y="696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79091</xdr:rowOff>
    </xdr:from>
    <xdr:to>
      <xdr:col>107</xdr:col>
      <xdr:colOff>50800</xdr:colOff>
      <xdr:row>42</xdr:row>
      <xdr:rowOff>79208</xdr:rowOff>
    </xdr:to>
    <xdr:cxnSp macro="">
      <xdr:nvCxnSpPr>
        <xdr:cNvPr id="542" name="直線コネクタ 541">
          <a:extLst>
            <a:ext uri="{FF2B5EF4-FFF2-40B4-BE49-F238E27FC236}">
              <a16:creationId xmlns:a16="http://schemas.microsoft.com/office/drawing/2014/main" id="{9D9285A5-6593-4D40-B253-E714EB554E5E}"/>
            </a:ext>
          </a:extLst>
        </xdr:cNvPr>
        <xdr:cNvCxnSpPr/>
      </xdr:nvCxnSpPr>
      <xdr:spPr>
        <a:xfrm flipV="1">
          <a:off x="17602200" y="7019641"/>
          <a:ext cx="79375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28757</xdr:rowOff>
    </xdr:from>
    <xdr:to>
      <xdr:col>98</xdr:col>
      <xdr:colOff>38100</xdr:colOff>
      <xdr:row>42</xdr:row>
      <xdr:rowOff>130357</xdr:rowOff>
    </xdr:to>
    <xdr:sp macro="" textlink="">
      <xdr:nvSpPr>
        <xdr:cNvPr id="543" name="楕円 542">
          <a:extLst>
            <a:ext uri="{FF2B5EF4-FFF2-40B4-BE49-F238E27FC236}">
              <a16:creationId xmlns:a16="http://schemas.microsoft.com/office/drawing/2014/main" id="{5DB34EF7-ADDB-4AF6-8359-20310FC672E7}"/>
            </a:ext>
          </a:extLst>
        </xdr:cNvPr>
        <xdr:cNvSpPr/>
      </xdr:nvSpPr>
      <xdr:spPr>
        <a:xfrm>
          <a:off x="16757650" y="69693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79208</xdr:rowOff>
    </xdr:from>
    <xdr:to>
      <xdr:col>102</xdr:col>
      <xdr:colOff>114300</xdr:colOff>
      <xdr:row>42</xdr:row>
      <xdr:rowOff>79557</xdr:rowOff>
    </xdr:to>
    <xdr:cxnSp macro="">
      <xdr:nvCxnSpPr>
        <xdr:cNvPr id="544" name="直線コネクタ 543">
          <a:extLst>
            <a:ext uri="{FF2B5EF4-FFF2-40B4-BE49-F238E27FC236}">
              <a16:creationId xmlns:a16="http://schemas.microsoft.com/office/drawing/2014/main" id="{975E1B1A-6BCF-45F2-BDC3-EA6830E49B31}"/>
            </a:ext>
          </a:extLst>
        </xdr:cNvPr>
        <xdr:cNvCxnSpPr/>
      </xdr:nvCxnSpPr>
      <xdr:spPr>
        <a:xfrm flipV="1">
          <a:off x="16802100" y="7019758"/>
          <a:ext cx="8001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545" name="n_1aveValue【一般廃棄物処理施設】&#10;一人当たり有形固定資産（償却資産）額">
          <a:extLst>
            <a:ext uri="{FF2B5EF4-FFF2-40B4-BE49-F238E27FC236}">
              <a16:creationId xmlns:a16="http://schemas.microsoft.com/office/drawing/2014/main" id="{139FD05D-9F14-4F48-BD18-E2BA27D0A2BC}"/>
            </a:ext>
          </a:extLst>
        </xdr:cNvPr>
        <xdr:cNvSpPr txBox="1"/>
      </xdr:nvSpPr>
      <xdr:spPr>
        <a:xfrm>
          <a:off x="18947911" y="645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30285</xdr:rowOff>
    </xdr:from>
    <xdr:ext cx="534377" cy="259045"/>
    <xdr:sp macro="" textlink="">
      <xdr:nvSpPr>
        <xdr:cNvPr id="546" name="n_2aveValue【一般廃棄物処理施設】&#10;一人当たり有形固定資産（償却資産）額">
          <a:extLst>
            <a:ext uri="{FF2B5EF4-FFF2-40B4-BE49-F238E27FC236}">
              <a16:creationId xmlns:a16="http://schemas.microsoft.com/office/drawing/2014/main" id="{36D2D14D-9B5C-44CE-AAB2-0DA80B8F8AB8}"/>
            </a:ext>
          </a:extLst>
        </xdr:cNvPr>
        <xdr:cNvSpPr txBox="1"/>
      </xdr:nvSpPr>
      <xdr:spPr>
        <a:xfrm>
          <a:off x="18166861" y="64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28332</xdr:rowOff>
    </xdr:from>
    <xdr:ext cx="534377" cy="259045"/>
    <xdr:sp macro="" textlink="">
      <xdr:nvSpPr>
        <xdr:cNvPr id="547" name="n_3aveValue【一般廃棄物処理施設】&#10;一人当たり有形固定資産（償却資産）額">
          <a:extLst>
            <a:ext uri="{FF2B5EF4-FFF2-40B4-BE49-F238E27FC236}">
              <a16:creationId xmlns:a16="http://schemas.microsoft.com/office/drawing/2014/main" id="{E2E6EA12-9EEF-4A01-B665-958392306506}"/>
            </a:ext>
          </a:extLst>
        </xdr:cNvPr>
        <xdr:cNvSpPr txBox="1"/>
      </xdr:nvSpPr>
      <xdr:spPr>
        <a:xfrm>
          <a:off x="17354061" y="647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45023</xdr:rowOff>
    </xdr:from>
    <xdr:ext cx="534377" cy="259045"/>
    <xdr:sp macro="" textlink="">
      <xdr:nvSpPr>
        <xdr:cNvPr id="548" name="n_4aveValue【一般廃棄物処理施設】&#10;一人当たり有形固定資産（償却資産）額">
          <a:extLst>
            <a:ext uri="{FF2B5EF4-FFF2-40B4-BE49-F238E27FC236}">
              <a16:creationId xmlns:a16="http://schemas.microsoft.com/office/drawing/2014/main" id="{574506AA-8EBA-4DB0-AE2C-703720A98F32}"/>
            </a:ext>
          </a:extLst>
        </xdr:cNvPr>
        <xdr:cNvSpPr txBox="1"/>
      </xdr:nvSpPr>
      <xdr:spPr>
        <a:xfrm>
          <a:off x="16560311" y="649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121018</xdr:rowOff>
    </xdr:from>
    <xdr:ext cx="469744" cy="259045"/>
    <xdr:sp macro="" textlink="">
      <xdr:nvSpPr>
        <xdr:cNvPr id="549" name="n_2mainValue【一般廃棄物処理施設】&#10;一人当たり有形固定資産（償却資産）額">
          <a:extLst>
            <a:ext uri="{FF2B5EF4-FFF2-40B4-BE49-F238E27FC236}">
              <a16:creationId xmlns:a16="http://schemas.microsoft.com/office/drawing/2014/main" id="{6AB8E9CB-59CC-4569-B606-E468E585215D}"/>
            </a:ext>
          </a:extLst>
        </xdr:cNvPr>
        <xdr:cNvSpPr txBox="1"/>
      </xdr:nvSpPr>
      <xdr:spPr>
        <a:xfrm>
          <a:off x="18180128" y="706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121135</xdr:rowOff>
    </xdr:from>
    <xdr:ext cx="469744" cy="259045"/>
    <xdr:sp macro="" textlink="">
      <xdr:nvSpPr>
        <xdr:cNvPr id="550" name="n_3mainValue【一般廃棄物処理施設】&#10;一人当たり有形固定資産（償却資産）額">
          <a:extLst>
            <a:ext uri="{FF2B5EF4-FFF2-40B4-BE49-F238E27FC236}">
              <a16:creationId xmlns:a16="http://schemas.microsoft.com/office/drawing/2014/main" id="{5F0DC667-9DEA-41FA-937A-85A8A232D8AE}"/>
            </a:ext>
          </a:extLst>
        </xdr:cNvPr>
        <xdr:cNvSpPr txBox="1"/>
      </xdr:nvSpPr>
      <xdr:spPr>
        <a:xfrm>
          <a:off x="17386378" y="706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121484</xdr:rowOff>
    </xdr:from>
    <xdr:ext cx="469744" cy="259045"/>
    <xdr:sp macro="" textlink="">
      <xdr:nvSpPr>
        <xdr:cNvPr id="551" name="n_4mainValue【一般廃棄物処理施設】&#10;一人当たり有形固定資産（償却資産）額">
          <a:extLst>
            <a:ext uri="{FF2B5EF4-FFF2-40B4-BE49-F238E27FC236}">
              <a16:creationId xmlns:a16="http://schemas.microsoft.com/office/drawing/2014/main" id="{5C83911C-8A9D-4C82-A1AF-2C3ADE0C4ADD}"/>
            </a:ext>
          </a:extLst>
        </xdr:cNvPr>
        <xdr:cNvSpPr txBox="1"/>
      </xdr:nvSpPr>
      <xdr:spPr>
        <a:xfrm>
          <a:off x="16592628" y="706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a16="http://schemas.microsoft.com/office/drawing/2014/main" id="{273ED0ED-C58C-48BF-B84E-C7A198BDAFE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a16="http://schemas.microsoft.com/office/drawing/2014/main" id="{30E66759-51D5-4B3D-9D5D-458528FA8222}"/>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a16="http://schemas.microsoft.com/office/drawing/2014/main" id="{48ADE33B-8D52-4712-B1B4-372C7217BB66}"/>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a16="http://schemas.microsoft.com/office/drawing/2014/main" id="{41B4E969-417E-4A5F-AD62-CA253BE4B584}"/>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a16="http://schemas.microsoft.com/office/drawing/2014/main" id="{B8AA4B7B-43B2-4B9A-ABF5-6F6FF6AB6769}"/>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a16="http://schemas.microsoft.com/office/drawing/2014/main" id="{EA8166C4-2F17-4F35-9EC8-920977633039}"/>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a16="http://schemas.microsoft.com/office/drawing/2014/main" id="{7FF8B02B-65BD-43B8-8A95-8DC57507E4AB}"/>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a16="http://schemas.microsoft.com/office/drawing/2014/main" id="{8CD99957-9374-4212-A935-F02F7022094D}"/>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a:extLst>
            <a:ext uri="{FF2B5EF4-FFF2-40B4-BE49-F238E27FC236}">
              <a16:creationId xmlns:a16="http://schemas.microsoft.com/office/drawing/2014/main" id="{D4F0D65F-6E52-4D39-887C-1453CE7E6043}"/>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a:extLst>
            <a:ext uri="{FF2B5EF4-FFF2-40B4-BE49-F238E27FC236}">
              <a16:creationId xmlns:a16="http://schemas.microsoft.com/office/drawing/2014/main" id="{4AE94E39-55AC-47D1-8CA2-ED5FB6024142}"/>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2" name="テキスト ボックス 561">
          <a:extLst>
            <a:ext uri="{FF2B5EF4-FFF2-40B4-BE49-F238E27FC236}">
              <a16:creationId xmlns:a16="http://schemas.microsoft.com/office/drawing/2014/main" id="{2F22E3E5-917C-421D-890C-73E4B7F594F8}"/>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3" name="直線コネクタ 562">
          <a:extLst>
            <a:ext uri="{FF2B5EF4-FFF2-40B4-BE49-F238E27FC236}">
              <a16:creationId xmlns:a16="http://schemas.microsoft.com/office/drawing/2014/main" id="{2790A580-91F8-4B79-A883-5EA5B46FBC52}"/>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4" name="テキスト ボックス 563">
          <a:extLst>
            <a:ext uri="{FF2B5EF4-FFF2-40B4-BE49-F238E27FC236}">
              <a16:creationId xmlns:a16="http://schemas.microsoft.com/office/drawing/2014/main" id="{49CBFC4E-DE0B-443D-B2A3-903345D84D5D}"/>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5" name="直線コネクタ 564">
          <a:extLst>
            <a:ext uri="{FF2B5EF4-FFF2-40B4-BE49-F238E27FC236}">
              <a16:creationId xmlns:a16="http://schemas.microsoft.com/office/drawing/2014/main" id="{D6A7F94C-12D6-489B-9076-39C65F8E1381}"/>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6" name="テキスト ボックス 565">
          <a:extLst>
            <a:ext uri="{FF2B5EF4-FFF2-40B4-BE49-F238E27FC236}">
              <a16:creationId xmlns:a16="http://schemas.microsoft.com/office/drawing/2014/main" id="{05527E26-911B-4B91-B89A-0CEA0F2FEEEA}"/>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7" name="直線コネクタ 566">
          <a:extLst>
            <a:ext uri="{FF2B5EF4-FFF2-40B4-BE49-F238E27FC236}">
              <a16:creationId xmlns:a16="http://schemas.microsoft.com/office/drawing/2014/main" id="{C9AD1334-1EE7-4488-A1C0-1139D39F4D0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8" name="テキスト ボックス 567">
          <a:extLst>
            <a:ext uri="{FF2B5EF4-FFF2-40B4-BE49-F238E27FC236}">
              <a16:creationId xmlns:a16="http://schemas.microsoft.com/office/drawing/2014/main" id="{61F10CA7-9C92-4796-9F65-C43228086412}"/>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9" name="直線コネクタ 568">
          <a:extLst>
            <a:ext uri="{FF2B5EF4-FFF2-40B4-BE49-F238E27FC236}">
              <a16:creationId xmlns:a16="http://schemas.microsoft.com/office/drawing/2014/main" id="{DD2C01D0-D734-42F2-9E25-862D8873E1F6}"/>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0" name="テキスト ボックス 569">
          <a:extLst>
            <a:ext uri="{FF2B5EF4-FFF2-40B4-BE49-F238E27FC236}">
              <a16:creationId xmlns:a16="http://schemas.microsoft.com/office/drawing/2014/main" id="{24EB4833-53DA-42CF-82A2-E96CB6576C6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1" name="直線コネクタ 570">
          <a:extLst>
            <a:ext uri="{FF2B5EF4-FFF2-40B4-BE49-F238E27FC236}">
              <a16:creationId xmlns:a16="http://schemas.microsoft.com/office/drawing/2014/main" id="{EC1A9FFF-EE99-41DB-A6EB-985742366057}"/>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2" name="テキスト ボックス 571">
          <a:extLst>
            <a:ext uri="{FF2B5EF4-FFF2-40B4-BE49-F238E27FC236}">
              <a16:creationId xmlns:a16="http://schemas.microsoft.com/office/drawing/2014/main" id="{5F153F49-2FF2-49DD-B817-F31031E6683C}"/>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3" name="直線コネクタ 572">
          <a:extLst>
            <a:ext uri="{FF2B5EF4-FFF2-40B4-BE49-F238E27FC236}">
              <a16:creationId xmlns:a16="http://schemas.microsoft.com/office/drawing/2014/main" id="{46A6FDB4-4EF2-4148-83A6-07680DFF3AAE}"/>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4" name="テキスト ボックス 573">
          <a:extLst>
            <a:ext uri="{FF2B5EF4-FFF2-40B4-BE49-F238E27FC236}">
              <a16:creationId xmlns:a16="http://schemas.microsoft.com/office/drawing/2014/main" id="{FCD6B10D-9D63-4FBC-9484-74F8D74CC8B9}"/>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a:extLst>
            <a:ext uri="{FF2B5EF4-FFF2-40B4-BE49-F238E27FC236}">
              <a16:creationId xmlns:a16="http://schemas.microsoft.com/office/drawing/2014/main" id="{0ADA519F-45D2-4E13-AC1B-DEFAD9D36F6D}"/>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a:extLst>
            <a:ext uri="{FF2B5EF4-FFF2-40B4-BE49-F238E27FC236}">
              <a16:creationId xmlns:a16="http://schemas.microsoft.com/office/drawing/2014/main" id="{C47D92C9-3A82-49CF-BD3A-F5085B965A41}"/>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577" name="直線コネクタ 576">
          <a:extLst>
            <a:ext uri="{FF2B5EF4-FFF2-40B4-BE49-F238E27FC236}">
              <a16:creationId xmlns:a16="http://schemas.microsoft.com/office/drawing/2014/main" id="{72A9231E-4CE0-482D-BD19-5E5E275E8D10}"/>
            </a:ext>
          </a:extLst>
        </xdr:cNvPr>
        <xdr:cNvCxnSpPr/>
      </xdr:nvCxnSpPr>
      <xdr:spPr>
        <a:xfrm flipV="1">
          <a:off x="14699614" y="9127672"/>
          <a:ext cx="0" cy="140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578" name="【保健センター・保健所】&#10;有形固定資産減価償却率最小値テキスト">
          <a:extLst>
            <a:ext uri="{FF2B5EF4-FFF2-40B4-BE49-F238E27FC236}">
              <a16:creationId xmlns:a16="http://schemas.microsoft.com/office/drawing/2014/main" id="{FDA9782A-1303-41EF-82FA-016D31DBB245}"/>
            </a:ext>
          </a:extLst>
        </xdr:cNvPr>
        <xdr:cNvSpPr txBox="1"/>
      </xdr:nvSpPr>
      <xdr:spPr>
        <a:xfrm>
          <a:off x="14738350" y="10535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579" name="直線コネクタ 578">
          <a:extLst>
            <a:ext uri="{FF2B5EF4-FFF2-40B4-BE49-F238E27FC236}">
              <a16:creationId xmlns:a16="http://schemas.microsoft.com/office/drawing/2014/main" id="{AF0138B6-84AA-4B5C-A91D-196BC9526837}"/>
            </a:ext>
          </a:extLst>
        </xdr:cNvPr>
        <xdr:cNvCxnSpPr/>
      </xdr:nvCxnSpPr>
      <xdr:spPr>
        <a:xfrm>
          <a:off x="14611350" y="105317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80" name="【保健センター・保健所】&#10;有形固定資産減価償却率最大値テキスト">
          <a:extLst>
            <a:ext uri="{FF2B5EF4-FFF2-40B4-BE49-F238E27FC236}">
              <a16:creationId xmlns:a16="http://schemas.microsoft.com/office/drawing/2014/main" id="{50495A5A-C9E7-4300-8C3E-F272DE4513D6}"/>
            </a:ext>
          </a:extLst>
        </xdr:cNvPr>
        <xdr:cNvSpPr txBox="1"/>
      </xdr:nvSpPr>
      <xdr:spPr>
        <a:xfrm>
          <a:off x="14738350" y="8915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a:extLst>
            <a:ext uri="{FF2B5EF4-FFF2-40B4-BE49-F238E27FC236}">
              <a16:creationId xmlns:a16="http://schemas.microsoft.com/office/drawing/2014/main" id="{5D789647-92C6-464E-B281-D0C2F03E19EF}"/>
            </a:ext>
          </a:extLst>
        </xdr:cNvPr>
        <xdr:cNvCxnSpPr/>
      </xdr:nvCxnSpPr>
      <xdr:spPr>
        <a:xfrm>
          <a:off x="146113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82" name="【保健センター・保健所】&#10;有形固定資産減価償却率平均値テキスト">
          <a:extLst>
            <a:ext uri="{FF2B5EF4-FFF2-40B4-BE49-F238E27FC236}">
              <a16:creationId xmlns:a16="http://schemas.microsoft.com/office/drawing/2014/main" id="{5C358172-456C-4D7C-88BB-D90991DB2DA8}"/>
            </a:ext>
          </a:extLst>
        </xdr:cNvPr>
        <xdr:cNvSpPr txBox="1"/>
      </xdr:nvSpPr>
      <xdr:spPr>
        <a:xfrm>
          <a:off x="14738350" y="9864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83" name="フローチャート: 判断 582">
          <a:extLst>
            <a:ext uri="{FF2B5EF4-FFF2-40B4-BE49-F238E27FC236}">
              <a16:creationId xmlns:a16="http://schemas.microsoft.com/office/drawing/2014/main" id="{8BEB33B7-69BC-415B-BE7B-4AE3CD8C08EF}"/>
            </a:ext>
          </a:extLst>
        </xdr:cNvPr>
        <xdr:cNvSpPr/>
      </xdr:nvSpPr>
      <xdr:spPr>
        <a:xfrm>
          <a:off x="14649450" y="98858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84" name="フローチャート: 判断 583">
          <a:extLst>
            <a:ext uri="{FF2B5EF4-FFF2-40B4-BE49-F238E27FC236}">
              <a16:creationId xmlns:a16="http://schemas.microsoft.com/office/drawing/2014/main" id="{E6F6E122-2B60-45C1-A695-3D280E1BB206}"/>
            </a:ext>
          </a:extLst>
        </xdr:cNvPr>
        <xdr:cNvSpPr/>
      </xdr:nvSpPr>
      <xdr:spPr>
        <a:xfrm>
          <a:off x="13887450" y="98385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85" name="フローチャート: 判断 584">
          <a:extLst>
            <a:ext uri="{FF2B5EF4-FFF2-40B4-BE49-F238E27FC236}">
              <a16:creationId xmlns:a16="http://schemas.microsoft.com/office/drawing/2014/main" id="{EAC56406-183C-4B4C-95A4-079A8D343499}"/>
            </a:ext>
          </a:extLst>
        </xdr:cNvPr>
        <xdr:cNvSpPr/>
      </xdr:nvSpPr>
      <xdr:spPr>
        <a:xfrm>
          <a:off x="13093700" y="98956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86" name="フローチャート: 判断 585">
          <a:extLst>
            <a:ext uri="{FF2B5EF4-FFF2-40B4-BE49-F238E27FC236}">
              <a16:creationId xmlns:a16="http://schemas.microsoft.com/office/drawing/2014/main" id="{1882303C-1D12-4CB9-9669-DC5C34B165D0}"/>
            </a:ext>
          </a:extLst>
        </xdr:cNvPr>
        <xdr:cNvSpPr/>
      </xdr:nvSpPr>
      <xdr:spPr>
        <a:xfrm>
          <a:off x="12299950" y="98662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87" name="フローチャート: 判断 586">
          <a:extLst>
            <a:ext uri="{FF2B5EF4-FFF2-40B4-BE49-F238E27FC236}">
              <a16:creationId xmlns:a16="http://schemas.microsoft.com/office/drawing/2014/main" id="{493B24F1-AA7F-4B77-BF1D-F42D3357E1C1}"/>
            </a:ext>
          </a:extLst>
        </xdr:cNvPr>
        <xdr:cNvSpPr/>
      </xdr:nvSpPr>
      <xdr:spPr>
        <a:xfrm>
          <a:off x="11487150" y="9833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86C6FD37-2E1A-4999-A3E2-4F3B1C41F79B}"/>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18E0926A-EDE0-4D72-9315-08C1BB50C297}"/>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4C5EC82C-F72A-4855-915A-1A303608E857}"/>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F3A979BA-37C6-4067-BEE8-B09CB7C46FCB}"/>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9A29E40C-243C-4D3E-9CB2-BC337A3548CD}"/>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125549</xdr:rowOff>
    </xdr:from>
    <xdr:to>
      <xdr:col>76</xdr:col>
      <xdr:colOff>165100</xdr:colOff>
      <xdr:row>62</xdr:row>
      <xdr:rowOff>55699</xdr:rowOff>
    </xdr:to>
    <xdr:sp macro="" textlink="">
      <xdr:nvSpPr>
        <xdr:cNvPr id="593" name="楕円 592">
          <a:extLst>
            <a:ext uri="{FF2B5EF4-FFF2-40B4-BE49-F238E27FC236}">
              <a16:creationId xmlns:a16="http://schemas.microsoft.com/office/drawing/2014/main" id="{BC07121C-6534-4586-9A95-9031FAE25237}"/>
            </a:ext>
          </a:extLst>
        </xdr:cNvPr>
        <xdr:cNvSpPr/>
      </xdr:nvSpPr>
      <xdr:spPr>
        <a:xfrm>
          <a:off x="13093700" y="102029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125549</xdr:rowOff>
    </xdr:from>
    <xdr:to>
      <xdr:col>72</xdr:col>
      <xdr:colOff>38100</xdr:colOff>
      <xdr:row>62</xdr:row>
      <xdr:rowOff>55699</xdr:rowOff>
    </xdr:to>
    <xdr:sp macro="" textlink="">
      <xdr:nvSpPr>
        <xdr:cNvPr id="594" name="楕円 593">
          <a:extLst>
            <a:ext uri="{FF2B5EF4-FFF2-40B4-BE49-F238E27FC236}">
              <a16:creationId xmlns:a16="http://schemas.microsoft.com/office/drawing/2014/main" id="{6EFD1399-F65F-44AA-A908-6DBF24885C2A}"/>
            </a:ext>
          </a:extLst>
        </xdr:cNvPr>
        <xdr:cNvSpPr/>
      </xdr:nvSpPr>
      <xdr:spPr>
        <a:xfrm>
          <a:off x="12299950" y="102029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4899</xdr:rowOff>
    </xdr:from>
    <xdr:to>
      <xdr:col>76</xdr:col>
      <xdr:colOff>114300</xdr:colOff>
      <xdr:row>62</xdr:row>
      <xdr:rowOff>4899</xdr:rowOff>
    </xdr:to>
    <xdr:cxnSp macro="">
      <xdr:nvCxnSpPr>
        <xdr:cNvPr id="595" name="直線コネクタ 594">
          <a:extLst>
            <a:ext uri="{FF2B5EF4-FFF2-40B4-BE49-F238E27FC236}">
              <a16:creationId xmlns:a16="http://schemas.microsoft.com/office/drawing/2014/main" id="{24800AB8-4F27-4BCA-A6F3-6AE1C31CC903}"/>
            </a:ext>
          </a:extLst>
        </xdr:cNvPr>
        <xdr:cNvCxnSpPr/>
      </xdr:nvCxnSpPr>
      <xdr:spPr>
        <a:xfrm>
          <a:off x="12344400" y="1024744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105954</xdr:rowOff>
    </xdr:from>
    <xdr:to>
      <xdr:col>67</xdr:col>
      <xdr:colOff>101600</xdr:colOff>
      <xdr:row>62</xdr:row>
      <xdr:rowOff>36104</xdr:rowOff>
    </xdr:to>
    <xdr:sp macro="" textlink="">
      <xdr:nvSpPr>
        <xdr:cNvPr id="596" name="楕円 595">
          <a:extLst>
            <a:ext uri="{FF2B5EF4-FFF2-40B4-BE49-F238E27FC236}">
              <a16:creationId xmlns:a16="http://schemas.microsoft.com/office/drawing/2014/main" id="{E09A58BC-CEA8-4DBB-A473-C364366D24D1}"/>
            </a:ext>
          </a:extLst>
        </xdr:cNvPr>
        <xdr:cNvSpPr/>
      </xdr:nvSpPr>
      <xdr:spPr>
        <a:xfrm>
          <a:off x="11487150" y="101834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156754</xdr:rowOff>
    </xdr:from>
    <xdr:to>
      <xdr:col>71</xdr:col>
      <xdr:colOff>177800</xdr:colOff>
      <xdr:row>62</xdr:row>
      <xdr:rowOff>4899</xdr:rowOff>
    </xdr:to>
    <xdr:cxnSp macro="">
      <xdr:nvCxnSpPr>
        <xdr:cNvPr id="597" name="直線コネクタ 596">
          <a:extLst>
            <a:ext uri="{FF2B5EF4-FFF2-40B4-BE49-F238E27FC236}">
              <a16:creationId xmlns:a16="http://schemas.microsoft.com/office/drawing/2014/main" id="{1FBBBCAE-708C-4957-8DA6-5B0300E7C5AE}"/>
            </a:ext>
          </a:extLst>
        </xdr:cNvPr>
        <xdr:cNvCxnSpPr/>
      </xdr:nvCxnSpPr>
      <xdr:spPr>
        <a:xfrm>
          <a:off x="11537950" y="10234204"/>
          <a:ext cx="806450" cy="1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98" name="n_1aveValue【保健センター・保健所】&#10;有形固定資産減価償却率">
          <a:extLst>
            <a:ext uri="{FF2B5EF4-FFF2-40B4-BE49-F238E27FC236}">
              <a16:creationId xmlns:a16="http://schemas.microsoft.com/office/drawing/2014/main" id="{BCBC1A95-081E-4DDC-8260-D9C48A5019BB}"/>
            </a:ext>
          </a:extLst>
        </xdr:cNvPr>
        <xdr:cNvSpPr txBox="1"/>
      </xdr:nvSpPr>
      <xdr:spPr>
        <a:xfrm>
          <a:off x="13742044" y="962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99" name="n_2aveValue【保健センター・保健所】&#10;有形固定資産減価償却率">
          <a:extLst>
            <a:ext uri="{FF2B5EF4-FFF2-40B4-BE49-F238E27FC236}">
              <a16:creationId xmlns:a16="http://schemas.microsoft.com/office/drawing/2014/main" id="{D0F03BD0-8833-41A1-BFBA-832E7CDD95CE}"/>
            </a:ext>
          </a:extLst>
        </xdr:cNvPr>
        <xdr:cNvSpPr txBox="1"/>
      </xdr:nvSpPr>
      <xdr:spPr>
        <a:xfrm>
          <a:off x="12960994" y="967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00" name="n_3aveValue【保健センター・保健所】&#10;有形固定資産減価償却率">
          <a:extLst>
            <a:ext uri="{FF2B5EF4-FFF2-40B4-BE49-F238E27FC236}">
              <a16:creationId xmlns:a16="http://schemas.microsoft.com/office/drawing/2014/main" id="{1C654E2F-F1AC-46B4-B666-A2054A0D1695}"/>
            </a:ext>
          </a:extLst>
        </xdr:cNvPr>
        <xdr:cNvSpPr txBox="1"/>
      </xdr:nvSpPr>
      <xdr:spPr>
        <a:xfrm>
          <a:off x="12167244" y="964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01" name="n_4aveValue【保健センター・保健所】&#10;有形固定資産減価償却率">
          <a:extLst>
            <a:ext uri="{FF2B5EF4-FFF2-40B4-BE49-F238E27FC236}">
              <a16:creationId xmlns:a16="http://schemas.microsoft.com/office/drawing/2014/main" id="{85D00C66-B256-499D-AF41-D6E04A24AE00}"/>
            </a:ext>
          </a:extLst>
        </xdr:cNvPr>
        <xdr:cNvSpPr txBox="1"/>
      </xdr:nvSpPr>
      <xdr:spPr>
        <a:xfrm>
          <a:off x="113544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46826</xdr:rowOff>
    </xdr:from>
    <xdr:ext cx="405111" cy="259045"/>
    <xdr:sp macro="" textlink="">
      <xdr:nvSpPr>
        <xdr:cNvPr id="602" name="n_2mainValue【保健センター・保健所】&#10;有形固定資産減価償却率">
          <a:extLst>
            <a:ext uri="{FF2B5EF4-FFF2-40B4-BE49-F238E27FC236}">
              <a16:creationId xmlns:a16="http://schemas.microsoft.com/office/drawing/2014/main" id="{71CC2982-AC54-4048-9E7E-DF7300547966}"/>
            </a:ext>
          </a:extLst>
        </xdr:cNvPr>
        <xdr:cNvSpPr txBox="1"/>
      </xdr:nvSpPr>
      <xdr:spPr>
        <a:xfrm>
          <a:off x="12960994" y="1028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46826</xdr:rowOff>
    </xdr:from>
    <xdr:ext cx="405111" cy="259045"/>
    <xdr:sp macro="" textlink="">
      <xdr:nvSpPr>
        <xdr:cNvPr id="603" name="n_3mainValue【保健センター・保健所】&#10;有形固定資産減価償却率">
          <a:extLst>
            <a:ext uri="{FF2B5EF4-FFF2-40B4-BE49-F238E27FC236}">
              <a16:creationId xmlns:a16="http://schemas.microsoft.com/office/drawing/2014/main" id="{773169E9-C420-409D-A784-DAA655160ECA}"/>
            </a:ext>
          </a:extLst>
        </xdr:cNvPr>
        <xdr:cNvSpPr txBox="1"/>
      </xdr:nvSpPr>
      <xdr:spPr>
        <a:xfrm>
          <a:off x="12167244" y="1028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27231</xdr:rowOff>
    </xdr:from>
    <xdr:ext cx="405111" cy="259045"/>
    <xdr:sp macro="" textlink="">
      <xdr:nvSpPr>
        <xdr:cNvPr id="604" name="n_4mainValue【保健センター・保健所】&#10;有形固定資産減価償却率">
          <a:extLst>
            <a:ext uri="{FF2B5EF4-FFF2-40B4-BE49-F238E27FC236}">
              <a16:creationId xmlns:a16="http://schemas.microsoft.com/office/drawing/2014/main" id="{C31A052B-7B19-4571-A66F-1DDEA02021A9}"/>
            </a:ext>
          </a:extLst>
        </xdr:cNvPr>
        <xdr:cNvSpPr txBox="1"/>
      </xdr:nvSpPr>
      <xdr:spPr>
        <a:xfrm>
          <a:off x="11354444" y="10269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a:extLst>
            <a:ext uri="{FF2B5EF4-FFF2-40B4-BE49-F238E27FC236}">
              <a16:creationId xmlns:a16="http://schemas.microsoft.com/office/drawing/2014/main" id="{D100266E-EBDD-4757-9D63-0EA45A6361D6}"/>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a:extLst>
            <a:ext uri="{FF2B5EF4-FFF2-40B4-BE49-F238E27FC236}">
              <a16:creationId xmlns:a16="http://schemas.microsoft.com/office/drawing/2014/main" id="{D3EF8078-185B-4E03-8696-B2BC3CF99898}"/>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a:extLst>
            <a:ext uri="{FF2B5EF4-FFF2-40B4-BE49-F238E27FC236}">
              <a16:creationId xmlns:a16="http://schemas.microsoft.com/office/drawing/2014/main" id="{4B0D1641-8442-46B9-88DC-F42DAC9A7F51}"/>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a:extLst>
            <a:ext uri="{FF2B5EF4-FFF2-40B4-BE49-F238E27FC236}">
              <a16:creationId xmlns:a16="http://schemas.microsoft.com/office/drawing/2014/main" id="{729E1074-4598-4E1F-84C5-FCB882C1488F}"/>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a:extLst>
            <a:ext uri="{FF2B5EF4-FFF2-40B4-BE49-F238E27FC236}">
              <a16:creationId xmlns:a16="http://schemas.microsoft.com/office/drawing/2014/main" id="{E4D2314C-691D-4FE6-8AAF-D207C57052A3}"/>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a:extLst>
            <a:ext uri="{FF2B5EF4-FFF2-40B4-BE49-F238E27FC236}">
              <a16:creationId xmlns:a16="http://schemas.microsoft.com/office/drawing/2014/main" id="{76A3E9BF-2676-40AF-BE8C-191E904B288D}"/>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a:extLst>
            <a:ext uri="{FF2B5EF4-FFF2-40B4-BE49-F238E27FC236}">
              <a16:creationId xmlns:a16="http://schemas.microsoft.com/office/drawing/2014/main" id="{189945E7-4BE0-45FD-BAFD-D8E7590DE8D9}"/>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a:extLst>
            <a:ext uri="{FF2B5EF4-FFF2-40B4-BE49-F238E27FC236}">
              <a16:creationId xmlns:a16="http://schemas.microsoft.com/office/drawing/2014/main" id="{AAA97EAB-4CD6-499C-8A01-EF48F2DEB365}"/>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a:extLst>
            <a:ext uri="{FF2B5EF4-FFF2-40B4-BE49-F238E27FC236}">
              <a16:creationId xmlns:a16="http://schemas.microsoft.com/office/drawing/2014/main" id="{03627DC6-44E1-4FB8-A471-CE4393FF2E76}"/>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a:extLst>
            <a:ext uri="{FF2B5EF4-FFF2-40B4-BE49-F238E27FC236}">
              <a16:creationId xmlns:a16="http://schemas.microsoft.com/office/drawing/2014/main" id="{2782CD0D-8072-48F1-B550-60E02A43EC92}"/>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5" name="直線コネクタ 614">
          <a:extLst>
            <a:ext uri="{FF2B5EF4-FFF2-40B4-BE49-F238E27FC236}">
              <a16:creationId xmlns:a16="http://schemas.microsoft.com/office/drawing/2014/main" id="{9F51740B-DF61-47B8-9A50-E4862FC1B34D}"/>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474640E2-1ED0-43C6-A781-3E4B073FC591}"/>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7" name="直線コネクタ 616">
          <a:extLst>
            <a:ext uri="{FF2B5EF4-FFF2-40B4-BE49-F238E27FC236}">
              <a16:creationId xmlns:a16="http://schemas.microsoft.com/office/drawing/2014/main" id="{E540CA64-B189-4224-9F4A-20365AC51A97}"/>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8" name="テキスト ボックス 617">
          <a:extLst>
            <a:ext uri="{FF2B5EF4-FFF2-40B4-BE49-F238E27FC236}">
              <a16:creationId xmlns:a16="http://schemas.microsoft.com/office/drawing/2014/main" id="{6B776D68-7625-46FE-B599-B624963DF743}"/>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9" name="直線コネクタ 618">
          <a:extLst>
            <a:ext uri="{FF2B5EF4-FFF2-40B4-BE49-F238E27FC236}">
              <a16:creationId xmlns:a16="http://schemas.microsoft.com/office/drawing/2014/main" id="{105FCFEF-2492-4FC9-96CA-723B6AC4B2CC}"/>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0" name="テキスト ボックス 619">
          <a:extLst>
            <a:ext uri="{FF2B5EF4-FFF2-40B4-BE49-F238E27FC236}">
              <a16:creationId xmlns:a16="http://schemas.microsoft.com/office/drawing/2014/main" id="{63ED4ED7-27C5-4C7B-93DD-8DE0930D8A69}"/>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1" name="直線コネクタ 620">
          <a:extLst>
            <a:ext uri="{FF2B5EF4-FFF2-40B4-BE49-F238E27FC236}">
              <a16:creationId xmlns:a16="http://schemas.microsoft.com/office/drawing/2014/main" id="{61530749-627A-480D-8CBC-5B1EEB7362E6}"/>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2" name="テキスト ボックス 621">
          <a:extLst>
            <a:ext uri="{FF2B5EF4-FFF2-40B4-BE49-F238E27FC236}">
              <a16:creationId xmlns:a16="http://schemas.microsoft.com/office/drawing/2014/main" id="{6633E62C-E0FF-4C60-9019-0459C9E6AF8B}"/>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3" name="直線コネクタ 622">
          <a:extLst>
            <a:ext uri="{FF2B5EF4-FFF2-40B4-BE49-F238E27FC236}">
              <a16:creationId xmlns:a16="http://schemas.microsoft.com/office/drawing/2014/main" id="{B136AA7C-123F-4B93-B77F-B2E7BF7CA50A}"/>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4" name="テキスト ボックス 623">
          <a:extLst>
            <a:ext uri="{FF2B5EF4-FFF2-40B4-BE49-F238E27FC236}">
              <a16:creationId xmlns:a16="http://schemas.microsoft.com/office/drawing/2014/main" id="{848F8415-B9C6-44D2-9D5E-F35D8071D485}"/>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a:extLst>
            <a:ext uri="{FF2B5EF4-FFF2-40B4-BE49-F238E27FC236}">
              <a16:creationId xmlns:a16="http://schemas.microsoft.com/office/drawing/2014/main" id="{249F7226-0B53-44F6-8861-CB6AD1EBC9A2}"/>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a:extLst>
            <a:ext uri="{FF2B5EF4-FFF2-40B4-BE49-F238E27FC236}">
              <a16:creationId xmlns:a16="http://schemas.microsoft.com/office/drawing/2014/main" id="{8E099D2D-3988-43BE-8A2C-DA9982915A1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保健センター・保健所】&#10;一人当たり面積グラフ枠">
          <a:extLst>
            <a:ext uri="{FF2B5EF4-FFF2-40B4-BE49-F238E27FC236}">
              <a16:creationId xmlns:a16="http://schemas.microsoft.com/office/drawing/2014/main" id="{1B7E2E61-DF53-4C2F-806D-60A140876A29}"/>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28" name="直線コネクタ 627">
          <a:extLst>
            <a:ext uri="{FF2B5EF4-FFF2-40B4-BE49-F238E27FC236}">
              <a16:creationId xmlns:a16="http://schemas.microsoft.com/office/drawing/2014/main" id="{36244706-C21C-48C0-9488-85F5B660BC5D}"/>
            </a:ext>
          </a:extLst>
        </xdr:cNvPr>
        <xdr:cNvCxnSpPr/>
      </xdr:nvCxnSpPr>
      <xdr:spPr>
        <a:xfrm flipV="1">
          <a:off x="19951064" y="916305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29" name="【保健センター・保健所】&#10;一人当たり面積最小値テキスト">
          <a:extLst>
            <a:ext uri="{FF2B5EF4-FFF2-40B4-BE49-F238E27FC236}">
              <a16:creationId xmlns:a16="http://schemas.microsoft.com/office/drawing/2014/main" id="{DC3F6536-2849-4CA9-B483-50F07D339486}"/>
            </a:ext>
          </a:extLst>
        </xdr:cNvPr>
        <xdr:cNvSpPr txBox="1"/>
      </xdr:nvSpPr>
      <xdr:spPr>
        <a:xfrm>
          <a:off x="19989800"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30" name="直線コネクタ 629">
          <a:extLst>
            <a:ext uri="{FF2B5EF4-FFF2-40B4-BE49-F238E27FC236}">
              <a16:creationId xmlns:a16="http://schemas.microsoft.com/office/drawing/2014/main" id="{28842949-CC33-4D88-9663-B1BC46BB7C9F}"/>
            </a:ext>
          </a:extLst>
        </xdr:cNvPr>
        <xdr:cNvCxnSpPr/>
      </xdr:nvCxnSpPr>
      <xdr:spPr>
        <a:xfrm>
          <a:off x="19881850" y="10626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31" name="【保健センター・保健所】&#10;一人当たり面積最大値テキスト">
          <a:extLst>
            <a:ext uri="{FF2B5EF4-FFF2-40B4-BE49-F238E27FC236}">
              <a16:creationId xmlns:a16="http://schemas.microsoft.com/office/drawing/2014/main" id="{DBFD09F3-A2DE-4A10-ACD6-2ECDA13489DF}"/>
            </a:ext>
          </a:extLst>
        </xdr:cNvPr>
        <xdr:cNvSpPr txBox="1"/>
      </xdr:nvSpPr>
      <xdr:spPr>
        <a:xfrm>
          <a:off x="19989800" y="894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32" name="直線コネクタ 631">
          <a:extLst>
            <a:ext uri="{FF2B5EF4-FFF2-40B4-BE49-F238E27FC236}">
              <a16:creationId xmlns:a16="http://schemas.microsoft.com/office/drawing/2014/main" id="{48C249B2-19C4-498C-9055-26D0C8663827}"/>
            </a:ext>
          </a:extLst>
        </xdr:cNvPr>
        <xdr:cNvCxnSpPr/>
      </xdr:nvCxnSpPr>
      <xdr:spPr>
        <a:xfrm>
          <a:off x="19881850" y="916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633" name="【保健センター・保健所】&#10;一人当たり面積平均値テキスト">
          <a:extLst>
            <a:ext uri="{FF2B5EF4-FFF2-40B4-BE49-F238E27FC236}">
              <a16:creationId xmlns:a16="http://schemas.microsoft.com/office/drawing/2014/main" id="{7CC61A3C-A6BD-401B-9391-E6D6D5B5DEDA}"/>
            </a:ext>
          </a:extLst>
        </xdr:cNvPr>
        <xdr:cNvSpPr txBox="1"/>
      </xdr:nvSpPr>
      <xdr:spPr>
        <a:xfrm>
          <a:off x="19989800" y="10364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634" name="フローチャート: 判断 633">
          <a:extLst>
            <a:ext uri="{FF2B5EF4-FFF2-40B4-BE49-F238E27FC236}">
              <a16:creationId xmlns:a16="http://schemas.microsoft.com/office/drawing/2014/main" id="{CA6F3DE8-3236-43E9-BD5B-42D0E3FDFE5B}"/>
            </a:ext>
          </a:extLst>
        </xdr:cNvPr>
        <xdr:cNvSpPr/>
      </xdr:nvSpPr>
      <xdr:spPr>
        <a:xfrm>
          <a:off x="19900900" y="10386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35" name="フローチャート: 判断 634">
          <a:extLst>
            <a:ext uri="{FF2B5EF4-FFF2-40B4-BE49-F238E27FC236}">
              <a16:creationId xmlns:a16="http://schemas.microsoft.com/office/drawing/2014/main" id="{8430BD35-CD57-4956-9A0D-756F4F936D7F}"/>
            </a:ext>
          </a:extLst>
        </xdr:cNvPr>
        <xdr:cNvSpPr/>
      </xdr:nvSpPr>
      <xdr:spPr>
        <a:xfrm>
          <a:off x="19157950" y="103974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36830</xdr:rowOff>
    </xdr:from>
    <xdr:to>
      <xdr:col>107</xdr:col>
      <xdr:colOff>101600</xdr:colOff>
      <xdr:row>63</xdr:row>
      <xdr:rowOff>138430</xdr:rowOff>
    </xdr:to>
    <xdr:sp macro="" textlink="">
      <xdr:nvSpPr>
        <xdr:cNvPr id="636" name="フローチャート: 判断 635">
          <a:extLst>
            <a:ext uri="{FF2B5EF4-FFF2-40B4-BE49-F238E27FC236}">
              <a16:creationId xmlns:a16="http://schemas.microsoft.com/office/drawing/2014/main" id="{3FA47F41-2822-4540-81F9-DF8BBFD66664}"/>
            </a:ext>
          </a:extLst>
        </xdr:cNvPr>
        <xdr:cNvSpPr/>
      </xdr:nvSpPr>
      <xdr:spPr>
        <a:xfrm>
          <a:off x="1834515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637" name="フローチャート: 判断 636">
          <a:extLst>
            <a:ext uri="{FF2B5EF4-FFF2-40B4-BE49-F238E27FC236}">
              <a16:creationId xmlns:a16="http://schemas.microsoft.com/office/drawing/2014/main" id="{279E02CA-7EAC-423A-8303-D17665800329}"/>
            </a:ext>
          </a:extLst>
        </xdr:cNvPr>
        <xdr:cNvSpPr/>
      </xdr:nvSpPr>
      <xdr:spPr>
        <a:xfrm>
          <a:off x="175514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40640</xdr:rowOff>
    </xdr:from>
    <xdr:to>
      <xdr:col>98</xdr:col>
      <xdr:colOff>38100</xdr:colOff>
      <xdr:row>63</xdr:row>
      <xdr:rowOff>142240</xdr:rowOff>
    </xdr:to>
    <xdr:sp macro="" textlink="">
      <xdr:nvSpPr>
        <xdr:cNvPr id="638" name="フローチャート: 判断 637">
          <a:extLst>
            <a:ext uri="{FF2B5EF4-FFF2-40B4-BE49-F238E27FC236}">
              <a16:creationId xmlns:a16="http://schemas.microsoft.com/office/drawing/2014/main" id="{67D3A4B3-2D6E-4428-9C42-B90FBE01A268}"/>
            </a:ext>
          </a:extLst>
        </xdr:cNvPr>
        <xdr:cNvSpPr/>
      </xdr:nvSpPr>
      <xdr:spPr>
        <a:xfrm>
          <a:off x="16757650" y="104482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AC81F553-D88C-4D45-A916-968FB1B2F2D9}"/>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7A5B0286-F481-4005-84E5-0A441EAEABB4}"/>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6DE5294-A4A7-4F63-A95A-12E67CEB85E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25C2909-A9FB-4CBB-ADB5-FC0DF1BD206E}"/>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CF2A870-5DE6-4FE8-979D-87C2A57BE673}"/>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97790</xdr:rowOff>
    </xdr:from>
    <xdr:to>
      <xdr:col>107</xdr:col>
      <xdr:colOff>101600</xdr:colOff>
      <xdr:row>63</xdr:row>
      <xdr:rowOff>27940</xdr:rowOff>
    </xdr:to>
    <xdr:sp macro="" textlink="">
      <xdr:nvSpPr>
        <xdr:cNvPr id="644" name="楕円 643">
          <a:extLst>
            <a:ext uri="{FF2B5EF4-FFF2-40B4-BE49-F238E27FC236}">
              <a16:creationId xmlns:a16="http://schemas.microsoft.com/office/drawing/2014/main" id="{48F2D4A0-553F-450F-AEF5-D89CEBFE04B3}"/>
            </a:ext>
          </a:extLst>
        </xdr:cNvPr>
        <xdr:cNvSpPr/>
      </xdr:nvSpPr>
      <xdr:spPr>
        <a:xfrm>
          <a:off x="18345150" y="10340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45" name="楕円 644">
          <a:extLst>
            <a:ext uri="{FF2B5EF4-FFF2-40B4-BE49-F238E27FC236}">
              <a16:creationId xmlns:a16="http://schemas.microsoft.com/office/drawing/2014/main" id="{9B371CA9-169B-449C-B7FC-E22AE1FBEB04}"/>
            </a:ext>
          </a:extLst>
        </xdr:cNvPr>
        <xdr:cNvSpPr/>
      </xdr:nvSpPr>
      <xdr:spPr>
        <a:xfrm>
          <a:off x="17551400" y="10344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148590</xdr:rowOff>
    </xdr:from>
    <xdr:to>
      <xdr:col>107</xdr:col>
      <xdr:colOff>50800</xdr:colOff>
      <xdr:row>62</xdr:row>
      <xdr:rowOff>152400</xdr:rowOff>
    </xdr:to>
    <xdr:cxnSp macro="">
      <xdr:nvCxnSpPr>
        <xdr:cNvPr id="646" name="直線コネクタ 645">
          <a:extLst>
            <a:ext uri="{FF2B5EF4-FFF2-40B4-BE49-F238E27FC236}">
              <a16:creationId xmlns:a16="http://schemas.microsoft.com/office/drawing/2014/main" id="{829264B3-A658-4FC8-A5EB-01A76BB9F784}"/>
            </a:ext>
          </a:extLst>
        </xdr:cNvPr>
        <xdr:cNvCxnSpPr/>
      </xdr:nvCxnSpPr>
      <xdr:spPr>
        <a:xfrm flipV="1">
          <a:off x="17602200" y="1039114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47" name="楕円 646">
          <a:extLst>
            <a:ext uri="{FF2B5EF4-FFF2-40B4-BE49-F238E27FC236}">
              <a16:creationId xmlns:a16="http://schemas.microsoft.com/office/drawing/2014/main" id="{8B83C7F8-92BE-4905-8140-6BE46C76598B}"/>
            </a:ext>
          </a:extLst>
        </xdr:cNvPr>
        <xdr:cNvSpPr/>
      </xdr:nvSpPr>
      <xdr:spPr>
        <a:xfrm>
          <a:off x="16757650" y="10344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152400</xdr:rowOff>
    </xdr:to>
    <xdr:cxnSp macro="">
      <xdr:nvCxnSpPr>
        <xdr:cNvPr id="648" name="直線コネクタ 647">
          <a:extLst>
            <a:ext uri="{FF2B5EF4-FFF2-40B4-BE49-F238E27FC236}">
              <a16:creationId xmlns:a16="http://schemas.microsoft.com/office/drawing/2014/main" id="{F29F58D1-5496-453B-A924-2291DF0E3C16}"/>
            </a:ext>
          </a:extLst>
        </xdr:cNvPr>
        <xdr:cNvCxnSpPr/>
      </xdr:nvCxnSpPr>
      <xdr:spPr>
        <a:xfrm>
          <a:off x="16802100" y="10394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649" name="n_1aveValue【保健センター・保健所】&#10;一人当たり面積">
          <a:extLst>
            <a:ext uri="{FF2B5EF4-FFF2-40B4-BE49-F238E27FC236}">
              <a16:creationId xmlns:a16="http://schemas.microsoft.com/office/drawing/2014/main" id="{35717BEA-65E1-4CED-B7ED-464FF752A722}"/>
            </a:ext>
          </a:extLst>
        </xdr:cNvPr>
        <xdr:cNvSpPr txBox="1"/>
      </xdr:nvSpPr>
      <xdr:spPr>
        <a:xfrm>
          <a:off x="189802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650" name="n_2aveValue【保健センター・保健所】&#10;一人当たり面積">
          <a:extLst>
            <a:ext uri="{FF2B5EF4-FFF2-40B4-BE49-F238E27FC236}">
              <a16:creationId xmlns:a16="http://schemas.microsoft.com/office/drawing/2014/main" id="{426EE6A4-AD9B-4F8F-A734-C6B43FACF887}"/>
            </a:ext>
          </a:extLst>
        </xdr:cNvPr>
        <xdr:cNvSpPr txBox="1"/>
      </xdr:nvSpPr>
      <xdr:spPr>
        <a:xfrm>
          <a:off x="181801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651" name="n_3aveValue【保健センター・保健所】&#10;一人当たり面積">
          <a:extLst>
            <a:ext uri="{FF2B5EF4-FFF2-40B4-BE49-F238E27FC236}">
              <a16:creationId xmlns:a16="http://schemas.microsoft.com/office/drawing/2014/main" id="{AE895A6F-383C-4DAE-8361-E0E3E66779B8}"/>
            </a:ext>
          </a:extLst>
        </xdr:cNvPr>
        <xdr:cNvSpPr txBox="1"/>
      </xdr:nvSpPr>
      <xdr:spPr>
        <a:xfrm>
          <a:off x="1738637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133367</xdr:rowOff>
    </xdr:from>
    <xdr:ext cx="469744" cy="259045"/>
    <xdr:sp macro="" textlink="">
      <xdr:nvSpPr>
        <xdr:cNvPr id="652" name="n_4aveValue【保健センター・保健所】&#10;一人当たり面積">
          <a:extLst>
            <a:ext uri="{FF2B5EF4-FFF2-40B4-BE49-F238E27FC236}">
              <a16:creationId xmlns:a16="http://schemas.microsoft.com/office/drawing/2014/main" id="{8AEC45FE-591B-4D37-A9D8-4AE656484042}"/>
            </a:ext>
          </a:extLst>
        </xdr:cNvPr>
        <xdr:cNvSpPr txBox="1"/>
      </xdr:nvSpPr>
      <xdr:spPr>
        <a:xfrm>
          <a:off x="1659262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53" name="n_2mainValue【保健センター・保健所】&#10;一人当たり面積">
          <a:extLst>
            <a:ext uri="{FF2B5EF4-FFF2-40B4-BE49-F238E27FC236}">
              <a16:creationId xmlns:a16="http://schemas.microsoft.com/office/drawing/2014/main" id="{707651EA-DFBD-4E86-BAD6-252B2060BB07}"/>
            </a:ext>
          </a:extLst>
        </xdr:cNvPr>
        <xdr:cNvSpPr txBox="1"/>
      </xdr:nvSpPr>
      <xdr:spPr>
        <a:xfrm>
          <a:off x="181801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54" name="n_3mainValue【保健センター・保健所】&#10;一人当たり面積">
          <a:extLst>
            <a:ext uri="{FF2B5EF4-FFF2-40B4-BE49-F238E27FC236}">
              <a16:creationId xmlns:a16="http://schemas.microsoft.com/office/drawing/2014/main" id="{35A5B9E8-39FC-4335-BF89-F9DD2FFC44CA}"/>
            </a:ext>
          </a:extLst>
        </xdr:cNvPr>
        <xdr:cNvSpPr txBox="1"/>
      </xdr:nvSpPr>
      <xdr:spPr>
        <a:xfrm>
          <a:off x="1738637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55" name="n_4mainValue【保健センター・保健所】&#10;一人当たり面積">
          <a:extLst>
            <a:ext uri="{FF2B5EF4-FFF2-40B4-BE49-F238E27FC236}">
              <a16:creationId xmlns:a16="http://schemas.microsoft.com/office/drawing/2014/main" id="{66712E59-34EF-4B75-B559-C28EB282BED1}"/>
            </a:ext>
          </a:extLst>
        </xdr:cNvPr>
        <xdr:cNvSpPr txBox="1"/>
      </xdr:nvSpPr>
      <xdr:spPr>
        <a:xfrm>
          <a:off x="165926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6" name="正方形/長方形 655">
          <a:extLst>
            <a:ext uri="{FF2B5EF4-FFF2-40B4-BE49-F238E27FC236}">
              <a16:creationId xmlns:a16="http://schemas.microsoft.com/office/drawing/2014/main" id="{64EA548A-36FB-4EC2-A9C3-235FA8D03613}"/>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7" name="正方形/長方形 656">
          <a:extLst>
            <a:ext uri="{FF2B5EF4-FFF2-40B4-BE49-F238E27FC236}">
              <a16:creationId xmlns:a16="http://schemas.microsoft.com/office/drawing/2014/main" id="{C14FFD3C-860B-4ACB-818A-1C8017EC3B52}"/>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8" name="正方形/長方形 657">
          <a:extLst>
            <a:ext uri="{FF2B5EF4-FFF2-40B4-BE49-F238E27FC236}">
              <a16:creationId xmlns:a16="http://schemas.microsoft.com/office/drawing/2014/main" id="{35651606-98BC-4B6A-A8BB-06D043A91B4C}"/>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9" name="正方形/長方形 658">
          <a:extLst>
            <a:ext uri="{FF2B5EF4-FFF2-40B4-BE49-F238E27FC236}">
              <a16:creationId xmlns:a16="http://schemas.microsoft.com/office/drawing/2014/main" id="{A572DE53-9E1C-4404-AA30-5587E32BD7F6}"/>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0" name="正方形/長方形 659">
          <a:extLst>
            <a:ext uri="{FF2B5EF4-FFF2-40B4-BE49-F238E27FC236}">
              <a16:creationId xmlns:a16="http://schemas.microsoft.com/office/drawing/2014/main" id="{D8D64F07-473B-42B8-A82E-3EC1CEF861DB}"/>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1" name="正方形/長方形 660">
          <a:extLst>
            <a:ext uri="{FF2B5EF4-FFF2-40B4-BE49-F238E27FC236}">
              <a16:creationId xmlns:a16="http://schemas.microsoft.com/office/drawing/2014/main" id="{E1DB0483-31DB-4915-A086-F7B7D75825CF}"/>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2" name="正方形/長方形 661">
          <a:extLst>
            <a:ext uri="{FF2B5EF4-FFF2-40B4-BE49-F238E27FC236}">
              <a16:creationId xmlns:a16="http://schemas.microsoft.com/office/drawing/2014/main" id="{ACEDC568-4B59-4C94-BB2A-878245C2EE1C}"/>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3" name="正方形/長方形 662">
          <a:extLst>
            <a:ext uri="{FF2B5EF4-FFF2-40B4-BE49-F238E27FC236}">
              <a16:creationId xmlns:a16="http://schemas.microsoft.com/office/drawing/2014/main" id="{410DA09B-EAAC-40C2-848C-67DC899908EE}"/>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4" name="テキスト ボックス 663">
          <a:extLst>
            <a:ext uri="{FF2B5EF4-FFF2-40B4-BE49-F238E27FC236}">
              <a16:creationId xmlns:a16="http://schemas.microsoft.com/office/drawing/2014/main" id="{069934CA-BDCC-4FF5-AA7C-9B4C1A902739}"/>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5" name="直線コネクタ 664">
          <a:extLst>
            <a:ext uri="{FF2B5EF4-FFF2-40B4-BE49-F238E27FC236}">
              <a16:creationId xmlns:a16="http://schemas.microsoft.com/office/drawing/2014/main" id="{F0FD7EC2-5E5B-49DC-B1E3-AEC8A19DCEE7}"/>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6" name="テキスト ボックス 665">
          <a:extLst>
            <a:ext uri="{FF2B5EF4-FFF2-40B4-BE49-F238E27FC236}">
              <a16:creationId xmlns:a16="http://schemas.microsoft.com/office/drawing/2014/main" id="{EF13B5CF-57C3-40C1-8F63-978664320C55}"/>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7" name="直線コネクタ 666">
          <a:extLst>
            <a:ext uri="{FF2B5EF4-FFF2-40B4-BE49-F238E27FC236}">
              <a16:creationId xmlns:a16="http://schemas.microsoft.com/office/drawing/2014/main" id="{FD78B7C1-CB61-4E1E-875D-CD3C78F8D959}"/>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68" name="テキスト ボックス 667">
          <a:extLst>
            <a:ext uri="{FF2B5EF4-FFF2-40B4-BE49-F238E27FC236}">
              <a16:creationId xmlns:a16="http://schemas.microsoft.com/office/drawing/2014/main" id="{EEE6F5C2-FBC7-47BE-AADD-EFF286B3BC31}"/>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9" name="直線コネクタ 668">
          <a:extLst>
            <a:ext uri="{FF2B5EF4-FFF2-40B4-BE49-F238E27FC236}">
              <a16:creationId xmlns:a16="http://schemas.microsoft.com/office/drawing/2014/main" id="{6E4D9931-C513-4D16-B245-DE592B669479}"/>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0" name="テキスト ボックス 669">
          <a:extLst>
            <a:ext uri="{FF2B5EF4-FFF2-40B4-BE49-F238E27FC236}">
              <a16:creationId xmlns:a16="http://schemas.microsoft.com/office/drawing/2014/main" id="{0EBD204C-CBA0-4A40-B036-81FF3D9D8D7C}"/>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1" name="直線コネクタ 670">
          <a:extLst>
            <a:ext uri="{FF2B5EF4-FFF2-40B4-BE49-F238E27FC236}">
              <a16:creationId xmlns:a16="http://schemas.microsoft.com/office/drawing/2014/main" id="{55A20563-4DA4-4912-ACBF-72754193A772}"/>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2" name="テキスト ボックス 671">
          <a:extLst>
            <a:ext uri="{FF2B5EF4-FFF2-40B4-BE49-F238E27FC236}">
              <a16:creationId xmlns:a16="http://schemas.microsoft.com/office/drawing/2014/main" id="{17ADAA48-5142-48BC-A7FF-2D4CEE9E773B}"/>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3" name="直線コネクタ 672">
          <a:extLst>
            <a:ext uri="{FF2B5EF4-FFF2-40B4-BE49-F238E27FC236}">
              <a16:creationId xmlns:a16="http://schemas.microsoft.com/office/drawing/2014/main" id="{9A8EF31C-A01C-4F4F-BED0-E0C8C7405BB1}"/>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4" name="テキスト ボックス 673">
          <a:extLst>
            <a:ext uri="{FF2B5EF4-FFF2-40B4-BE49-F238E27FC236}">
              <a16:creationId xmlns:a16="http://schemas.microsoft.com/office/drawing/2014/main" id="{4EA67465-3105-454D-9459-9AD54C32DE96}"/>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5" name="直線コネクタ 674">
          <a:extLst>
            <a:ext uri="{FF2B5EF4-FFF2-40B4-BE49-F238E27FC236}">
              <a16:creationId xmlns:a16="http://schemas.microsoft.com/office/drawing/2014/main" id="{274D0419-4073-4641-8298-1B9E78DC5BCE}"/>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76" name="テキスト ボックス 675">
          <a:extLst>
            <a:ext uri="{FF2B5EF4-FFF2-40B4-BE49-F238E27FC236}">
              <a16:creationId xmlns:a16="http://schemas.microsoft.com/office/drawing/2014/main" id="{B4EAEF61-425A-42F2-895E-A5FE45D3628B}"/>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a:extLst>
            <a:ext uri="{FF2B5EF4-FFF2-40B4-BE49-F238E27FC236}">
              <a16:creationId xmlns:a16="http://schemas.microsoft.com/office/drawing/2014/main" id="{D5702D71-9E56-4B78-9677-24A2D58C4C04}"/>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78" name="テキスト ボックス 677">
          <a:extLst>
            <a:ext uri="{FF2B5EF4-FFF2-40B4-BE49-F238E27FC236}">
              <a16:creationId xmlns:a16="http://schemas.microsoft.com/office/drawing/2014/main" id="{9F17BAFC-0EC2-456E-8074-206314D7E130}"/>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消防施設】&#10;有形固定資産減価償却率グラフ枠">
          <a:extLst>
            <a:ext uri="{FF2B5EF4-FFF2-40B4-BE49-F238E27FC236}">
              <a16:creationId xmlns:a16="http://schemas.microsoft.com/office/drawing/2014/main" id="{84EBE05D-5331-48D2-B22C-C301DE8D78E3}"/>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80" name="直線コネクタ 679">
          <a:extLst>
            <a:ext uri="{FF2B5EF4-FFF2-40B4-BE49-F238E27FC236}">
              <a16:creationId xmlns:a16="http://schemas.microsoft.com/office/drawing/2014/main" id="{DDF674F7-DCFA-4D60-8A10-2160C7638801}"/>
            </a:ext>
          </a:extLst>
        </xdr:cNvPr>
        <xdr:cNvCxnSpPr/>
      </xdr:nvCxnSpPr>
      <xdr:spPr>
        <a:xfrm flipV="1">
          <a:off x="14699614" y="128524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81" name="【消防施設】&#10;有形固定資産減価償却率最小値テキスト">
          <a:extLst>
            <a:ext uri="{FF2B5EF4-FFF2-40B4-BE49-F238E27FC236}">
              <a16:creationId xmlns:a16="http://schemas.microsoft.com/office/drawing/2014/main" id="{61E6C37E-1BEA-4F53-81EC-29F04AE443DC}"/>
            </a:ext>
          </a:extLst>
        </xdr:cNvPr>
        <xdr:cNvSpPr txBox="1"/>
      </xdr:nvSpPr>
      <xdr:spPr>
        <a:xfrm>
          <a:off x="14738350" y="1425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82" name="直線コネクタ 681">
          <a:extLst>
            <a:ext uri="{FF2B5EF4-FFF2-40B4-BE49-F238E27FC236}">
              <a16:creationId xmlns:a16="http://schemas.microsoft.com/office/drawing/2014/main" id="{9A3E36FD-C3BD-43A4-A2AE-F542181D533F}"/>
            </a:ext>
          </a:extLst>
        </xdr:cNvPr>
        <xdr:cNvCxnSpPr/>
      </xdr:nvCxnSpPr>
      <xdr:spPr>
        <a:xfrm>
          <a:off x="14611350" y="14252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83" name="【消防施設】&#10;有形固定資産減価償却率最大値テキスト">
          <a:extLst>
            <a:ext uri="{FF2B5EF4-FFF2-40B4-BE49-F238E27FC236}">
              <a16:creationId xmlns:a16="http://schemas.microsoft.com/office/drawing/2014/main" id="{1BD0F79C-8DB4-431B-8BD4-49B853D588D2}"/>
            </a:ext>
          </a:extLst>
        </xdr:cNvPr>
        <xdr:cNvSpPr txBox="1"/>
      </xdr:nvSpPr>
      <xdr:spPr>
        <a:xfrm>
          <a:off x="14738350" y="1263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4" name="直線コネクタ 683">
          <a:extLst>
            <a:ext uri="{FF2B5EF4-FFF2-40B4-BE49-F238E27FC236}">
              <a16:creationId xmlns:a16="http://schemas.microsoft.com/office/drawing/2014/main" id="{7067067F-471D-42C9-AAD0-577C6054BCF8}"/>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685" name="【消防施設】&#10;有形固定資産減価償却率平均値テキスト">
          <a:extLst>
            <a:ext uri="{FF2B5EF4-FFF2-40B4-BE49-F238E27FC236}">
              <a16:creationId xmlns:a16="http://schemas.microsoft.com/office/drawing/2014/main" id="{A033564E-D21F-46FA-9C47-AD4A531A179D}"/>
            </a:ext>
          </a:extLst>
        </xdr:cNvPr>
        <xdr:cNvSpPr txBox="1"/>
      </xdr:nvSpPr>
      <xdr:spPr>
        <a:xfrm>
          <a:off x="14738350" y="1351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86" name="フローチャート: 判断 685">
          <a:extLst>
            <a:ext uri="{FF2B5EF4-FFF2-40B4-BE49-F238E27FC236}">
              <a16:creationId xmlns:a16="http://schemas.microsoft.com/office/drawing/2014/main" id="{489734C4-76E7-4FE2-81B0-B94B2D99F18E}"/>
            </a:ext>
          </a:extLst>
        </xdr:cNvPr>
        <xdr:cNvSpPr/>
      </xdr:nvSpPr>
      <xdr:spPr>
        <a:xfrm>
          <a:off x="14649450" y="135343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87" name="フローチャート: 判断 686">
          <a:extLst>
            <a:ext uri="{FF2B5EF4-FFF2-40B4-BE49-F238E27FC236}">
              <a16:creationId xmlns:a16="http://schemas.microsoft.com/office/drawing/2014/main" id="{492911DE-43AE-44E8-A648-50C9397F745B}"/>
            </a:ext>
          </a:extLst>
        </xdr:cNvPr>
        <xdr:cNvSpPr/>
      </xdr:nvSpPr>
      <xdr:spPr>
        <a:xfrm>
          <a:off x="138874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160655</xdr:rowOff>
    </xdr:from>
    <xdr:to>
      <xdr:col>76</xdr:col>
      <xdr:colOff>165100</xdr:colOff>
      <xdr:row>82</xdr:row>
      <xdr:rowOff>90805</xdr:rowOff>
    </xdr:to>
    <xdr:sp macro="" textlink="">
      <xdr:nvSpPr>
        <xdr:cNvPr id="688" name="フローチャート: 判断 687">
          <a:extLst>
            <a:ext uri="{FF2B5EF4-FFF2-40B4-BE49-F238E27FC236}">
              <a16:creationId xmlns:a16="http://schemas.microsoft.com/office/drawing/2014/main" id="{FE5B85B0-EA75-4FDC-A33D-78A27AD71088}"/>
            </a:ext>
          </a:extLst>
        </xdr:cNvPr>
        <xdr:cNvSpPr/>
      </xdr:nvSpPr>
      <xdr:spPr>
        <a:xfrm>
          <a:off x="13093700" y="13540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689" name="フローチャート: 判断 688">
          <a:extLst>
            <a:ext uri="{FF2B5EF4-FFF2-40B4-BE49-F238E27FC236}">
              <a16:creationId xmlns:a16="http://schemas.microsoft.com/office/drawing/2014/main" id="{DC58B027-182D-4F2F-AF54-B1B69AA5BD05}"/>
            </a:ext>
          </a:extLst>
        </xdr:cNvPr>
        <xdr:cNvSpPr/>
      </xdr:nvSpPr>
      <xdr:spPr>
        <a:xfrm>
          <a:off x="12299950" y="13530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128270</xdr:rowOff>
    </xdr:from>
    <xdr:to>
      <xdr:col>67</xdr:col>
      <xdr:colOff>101600</xdr:colOff>
      <xdr:row>82</xdr:row>
      <xdr:rowOff>58420</xdr:rowOff>
    </xdr:to>
    <xdr:sp macro="" textlink="">
      <xdr:nvSpPr>
        <xdr:cNvPr id="690" name="フローチャート: 判断 689">
          <a:extLst>
            <a:ext uri="{FF2B5EF4-FFF2-40B4-BE49-F238E27FC236}">
              <a16:creationId xmlns:a16="http://schemas.microsoft.com/office/drawing/2014/main" id="{FC734D64-3DF7-44DA-BAE8-CFAC5EC001FE}"/>
            </a:ext>
          </a:extLst>
        </xdr:cNvPr>
        <xdr:cNvSpPr/>
      </xdr:nvSpPr>
      <xdr:spPr>
        <a:xfrm>
          <a:off x="11487150" y="13507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E889BD3C-CF5D-49F0-B61C-A8A0A7756D0C}"/>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141F99A6-CA2F-4A54-B6DE-7E056AD1906D}"/>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EAF42D37-BFFB-490C-BD67-026CF108E58E}"/>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D6680F9B-5C43-40E4-B883-B5D81569ADC5}"/>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996F9B0B-23BA-47C5-8013-8FECEAEAB0CD}"/>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168275</xdr:rowOff>
    </xdr:from>
    <xdr:to>
      <xdr:col>76</xdr:col>
      <xdr:colOff>165100</xdr:colOff>
      <xdr:row>83</xdr:row>
      <xdr:rowOff>98425</xdr:rowOff>
    </xdr:to>
    <xdr:sp macro="" textlink="">
      <xdr:nvSpPr>
        <xdr:cNvPr id="696" name="楕円 695">
          <a:extLst>
            <a:ext uri="{FF2B5EF4-FFF2-40B4-BE49-F238E27FC236}">
              <a16:creationId xmlns:a16="http://schemas.microsoft.com/office/drawing/2014/main" id="{DAB18DA4-3575-47ED-9154-759DAB3D067F}"/>
            </a:ext>
          </a:extLst>
        </xdr:cNvPr>
        <xdr:cNvSpPr/>
      </xdr:nvSpPr>
      <xdr:spPr>
        <a:xfrm>
          <a:off x="130937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168275</xdr:rowOff>
    </xdr:from>
    <xdr:to>
      <xdr:col>72</xdr:col>
      <xdr:colOff>38100</xdr:colOff>
      <xdr:row>83</xdr:row>
      <xdr:rowOff>98425</xdr:rowOff>
    </xdr:to>
    <xdr:sp macro="" textlink="">
      <xdr:nvSpPr>
        <xdr:cNvPr id="697" name="楕円 696">
          <a:extLst>
            <a:ext uri="{FF2B5EF4-FFF2-40B4-BE49-F238E27FC236}">
              <a16:creationId xmlns:a16="http://schemas.microsoft.com/office/drawing/2014/main" id="{EFFC0045-B5EE-4E4A-84A2-91FCFCC95AB4}"/>
            </a:ext>
          </a:extLst>
        </xdr:cNvPr>
        <xdr:cNvSpPr/>
      </xdr:nvSpPr>
      <xdr:spPr>
        <a:xfrm>
          <a:off x="12299950" y="13706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47625</xdr:rowOff>
    </xdr:from>
    <xdr:to>
      <xdr:col>76</xdr:col>
      <xdr:colOff>114300</xdr:colOff>
      <xdr:row>83</xdr:row>
      <xdr:rowOff>47625</xdr:rowOff>
    </xdr:to>
    <xdr:cxnSp macro="">
      <xdr:nvCxnSpPr>
        <xdr:cNvPr id="698" name="直線コネクタ 697">
          <a:extLst>
            <a:ext uri="{FF2B5EF4-FFF2-40B4-BE49-F238E27FC236}">
              <a16:creationId xmlns:a16="http://schemas.microsoft.com/office/drawing/2014/main" id="{4DE085B9-82D1-4E2E-B8A4-9486D46385F1}"/>
            </a:ext>
          </a:extLst>
        </xdr:cNvPr>
        <xdr:cNvCxnSpPr/>
      </xdr:nvCxnSpPr>
      <xdr:spPr>
        <a:xfrm>
          <a:off x="12344400" y="137572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137795</xdr:rowOff>
    </xdr:from>
    <xdr:to>
      <xdr:col>67</xdr:col>
      <xdr:colOff>101600</xdr:colOff>
      <xdr:row>83</xdr:row>
      <xdr:rowOff>67945</xdr:rowOff>
    </xdr:to>
    <xdr:sp macro="" textlink="">
      <xdr:nvSpPr>
        <xdr:cNvPr id="699" name="楕円 698">
          <a:extLst>
            <a:ext uri="{FF2B5EF4-FFF2-40B4-BE49-F238E27FC236}">
              <a16:creationId xmlns:a16="http://schemas.microsoft.com/office/drawing/2014/main" id="{1B9FCF47-6C8F-4637-978F-B993D9757FD5}"/>
            </a:ext>
          </a:extLst>
        </xdr:cNvPr>
        <xdr:cNvSpPr/>
      </xdr:nvSpPr>
      <xdr:spPr>
        <a:xfrm>
          <a:off x="11487150" y="13682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17145</xdr:rowOff>
    </xdr:from>
    <xdr:to>
      <xdr:col>71</xdr:col>
      <xdr:colOff>177800</xdr:colOff>
      <xdr:row>83</xdr:row>
      <xdr:rowOff>47625</xdr:rowOff>
    </xdr:to>
    <xdr:cxnSp macro="">
      <xdr:nvCxnSpPr>
        <xdr:cNvPr id="700" name="直線コネクタ 699">
          <a:extLst>
            <a:ext uri="{FF2B5EF4-FFF2-40B4-BE49-F238E27FC236}">
              <a16:creationId xmlns:a16="http://schemas.microsoft.com/office/drawing/2014/main" id="{AE54AF40-9709-4E01-B9CD-2530E1E4CA92}"/>
            </a:ext>
          </a:extLst>
        </xdr:cNvPr>
        <xdr:cNvCxnSpPr/>
      </xdr:nvCxnSpPr>
      <xdr:spPr>
        <a:xfrm>
          <a:off x="11537950" y="13726795"/>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01" name="n_1aveValue【消防施設】&#10;有形固定資産減価償却率">
          <a:extLst>
            <a:ext uri="{FF2B5EF4-FFF2-40B4-BE49-F238E27FC236}">
              <a16:creationId xmlns:a16="http://schemas.microsoft.com/office/drawing/2014/main" id="{06D6556C-0EE1-435B-B76A-ECE770C6235B}"/>
            </a:ext>
          </a:extLst>
        </xdr:cNvPr>
        <xdr:cNvSpPr txBox="1"/>
      </xdr:nvSpPr>
      <xdr:spPr>
        <a:xfrm>
          <a:off x="13742044"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107332</xdr:rowOff>
    </xdr:from>
    <xdr:ext cx="405111" cy="259045"/>
    <xdr:sp macro="" textlink="">
      <xdr:nvSpPr>
        <xdr:cNvPr id="702" name="n_2aveValue【消防施設】&#10;有形固定資産減価償却率">
          <a:extLst>
            <a:ext uri="{FF2B5EF4-FFF2-40B4-BE49-F238E27FC236}">
              <a16:creationId xmlns:a16="http://schemas.microsoft.com/office/drawing/2014/main" id="{C4CA2D44-4E69-4EEB-8A78-F7AB7769EC8A}"/>
            </a:ext>
          </a:extLst>
        </xdr:cNvPr>
        <xdr:cNvSpPr txBox="1"/>
      </xdr:nvSpPr>
      <xdr:spPr>
        <a:xfrm>
          <a:off x="12960994" y="1332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97807</xdr:rowOff>
    </xdr:from>
    <xdr:ext cx="405111" cy="259045"/>
    <xdr:sp macro="" textlink="">
      <xdr:nvSpPr>
        <xdr:cNvPr id="703" name="n_3aveValue【消防施設】&#10;有形固定資産減価償却率">
          <a:extLst>
            <a:ext uri="{FF2B5EF4-FFF2-40B4-BE49-F238E27FC236}">
              <a16:creationId xmlns:a16="http://schemas.microsoft.com/office/drawing/2014/main" id="{68B3D314-B149-4B56-BA65-EEDA26B851E3}"/>
            </a:ext>
          </a:extLst>
        </xdr:cNvPr>
        <xdr:cNvSpPr txBox="1"/>
      </xdr:nvSpPr>
      <xdr:spPr>
        <a:xfrm>
          <a:off x="12167244"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74947</xdr:rowOff>
    </xdr:from>
    <xdr:ext cx="405111" cy="259045"/>
    <xdr:sp macro="" textlink="">
      <xdr:nvSpPr>
        <xdr:cNvPr id="704" name="n_4aveValue【消防施設】&#10;有形固定資産減価償却率">
          <a:extLst>
            <a:ext uri="{FF2B5EF4-FFF2-40B4-BE49-F238E27FC236}">
              <a16:creationId xmlns:a16="http://schemas.microsoft.com/office/drawing/2014/main" id="{859F6A71-2A9A-4807-B3F2-78E7E717C09A}"/>
            </a:ext>
          </a:extLst>
        </xdr:cNvPr>
        <xdr:cNvSpPr txBox="1"/>
      </xdr:nvSpPr>
      <xdr:spPr>
        <a:xfrm>
          <a:off x="11354444"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89552</xdr:rowOff>
    </xdr:from>
    <xdr:ext cx="405111" cy="259045"/>
    <xdr:sp macro="" textlink="">
      <xdr:nvSpPr>
        <xdr:cNvPr id="705" name="n_2mainValue【消防施設】&#10;有形固定資産減価償却率">
          <a:extLst>
            <a:ext uri="{FF2B5EF4-FFF2-40B4-BE49-F238E27FC236}">
              <a16:creationId xmlns:a16="http://schemas.microsoft.com/office/drawing/2014/main" id="{A0417C51-4175-4AF4-B827-793870252492}"/>
            </a:ext>
          </a:extLst>
        </xdr:cNvPr>
        <xdr:cNvSpPr txBox="1"/>
      </xdr:nvSpPr>
      <xdr:spPr>
        <a:xfrm>
          <a:off x="12960994" y="1379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89552</xdr:rowOff>
    </xdr:from>
    <xdr:ext cx="405111" cy="259045"/>
    <xdr:sp macro="" textlink="">
      <xdr:nvSpPr>
        <xdr:cNvPr id="706" name="n_3mainValue【消防施設】&#10;有形固定資産減価償却率">
          <a:extLst>
            <a:ext uri="{FF2B5EF4-FFF2-40B4-BE49-F238E27FC236}">
              <a16:creationId xmlns:a16="http://schemas.microsoft.com/office/drawing/2014/main" id="{81EA44DE-63FD-4B8D-8CA3-731614D90593}"/>
            </a:ext>
          </a:extLst>
        </xdr:cNvPr>
        <xdr:cNvSpPr txBox="1"/>
      </xdr:nvSpPr>
      <xdr:spPr>
        <a:xfrm>
          <a:off x="12167244" y="1379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59072</xdr:rowOff>
    </xdr:from>
    <xdr:ext cx="405111" cy="259045"/>
    <xdr:sp macro="" textlink="">
      <xdr:nvSpPr>
        <xdr:cNvPr id="707" name="n_4mainValue【消防施設】&#10;有形固定資産減価償却率">
          <a:extLst>
            <a:ext uri="{FF2B5EF4-FFF2-40B4-BE49-F238E27FC236}">
              <a16:creationId xmlns:a16="http://schemas.microsoft.com/office/drawing/2014/main" id="{1E51F980-F912-4FA0-9156-C622C2D0569F}"/>
            </a:ext>
          </a:extLst>
        </xdr:cNvPr>
        <xdr:cNvSpPr txBox="1"/>
      </xdr:nvSpPr>
      <xdr:spPr>
        <a:xfrm>
          <a:off x="11354444" y="13768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a:extLst>
            <a:ext uri="{FF2B5EF4-FFF2-40B4-BE49-F238E27FC236}">
              <a16:creationId xmlns:a16="http://schemas.microsoft.com/office/drawing/2014/main" id="{FC2C95D3-3E62-44FB-B2D0-05B82CC2B8DB}"/>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a:extLst>
            <a:ext uri="{FF2B5EF4-FFF2-40B4-BE49-F238E27FC236}">
              <a16:creationId xmlns:a16="http://schemas.microsoft.com/office/drawing/2014/main" id="{3173267F-EA3F-4EBA-95E6-85718533C27C}"/>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a:extLst>
            <a:ext uri="{FF2B5EF4-FFF2-40B4-BE49-F238E27FC236}">
              <a16:creationId xmlns:a16="http://schemas.microsoft.com/office/drawing/2014/main" id="{0C4157C6-2B47-42E7-9E4B-A77ED852426F}"/>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a:extLst>
            <a:ext uri="{FF2B5EF4-FFF2-40B4-BE49-F238E27FC236}">
              <a16:creationId xmlns:a16="http://schemas.microsoft.com/office/drawing/2014/main" id="{0E8963D9-1CC5-4778-9D89-2082BDE99722}"/>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a:extLst>
            <a:ext uri="{FF2B5EF4-FFF2-40B4-BE49-F238E27FC236}">
              <a16:creationId xmlns:a16="http://schemas.microsoft.com/office/drawing/2014/main" id="{C82A7724-D218-4D36-88DB-9FD6E43AFFE2}"/>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a:extLst>
            <a:ext uri="{FF2B5EF4-FFF2-40B4-BE49-F238E27FC236}">
              <a16:creationId xmlns:a16="http://schemas.microsoft.com/office/drawing/2014/main" id="{38E6EDDD-8ECA-41BD-A326-410964355FDC}"/>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a:extLst>
            <a:ext uri="{FF2B5EF4-FFF2-40B4-BE49-F238E27FC236}">
              <a16:creationId xmlns:a16="http://schemas.microsoft.com/office/drawing/2014/main" id="{B6900F92-C4B9-4D52-893B-88E7161B238C}"/>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a:extLst>
            <a:ext uri="{FF2B5EF4-FFF2-40B4-BE49-F238E27FC236}">
              <a16:creationId xmlns:a16="http://schemas.microsoft.com/office/drawing/2014/main" id="{7DC24D38-FF50-4F9A-9101-3B726B29F256}"/>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a:extLst>
            <a:ext uri="{FF2B5EF4-FFF2-40B4-BE49-F238E27FC236}">
              <a16:creationId xmlns:a16="http://schemas.microsoft.com/office/drawing/2014/main" id="{695A0280-60B1-4A90-8A4D-DBAAD0D6AEE2}"/>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a:extLst>
            <a:ext uri="{FF2B5EF4-FFF2-40B4-BE49-F238E27FC236}">
              <a16:creationId xmlns:a16="http://schemas.microsoft.com/office/drawing/2014/main" id="{EF2A7B1F-DDEB-42D3-A4B0-C8A24F886EF7}"/>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8" name="直線コネクタ 717">
          <a:extLst>
            <a:ext uri="{FF2B5EF4-FFF2-40B4-BE49-F238E27FC236}">
              <a16:creationId xmlns:a16="http://schemas.microsoft.com/office/drawing/2014/main" id="{89A04CCB-3180-4E71-82A2-949CC8FC42E8}"/>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19" name="テキスト ボックス 718">
          <a:extLst>
            <a:ext uri="{FF2B5EF4-FFF2-40B4-BE49-F238E27FC236}">
              <a16:creationId xmlns:a16="http://schemas.microsoft.com/office/drawing/2014/main" id="{5D8E7BDC-C8D3-4131-B59E-686DD4518A5B}"/>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0" name="直線コネクタ 719">
          <a:extLst>
            <a:ext uri="{FF2B5EF4-FFF2-40B4-BE49-F238E27FC236}">
              <a16:creationId xmlns:a16="http://schemas.microsoft.com/office/drawing/2014/main" id="{D36B3173-7229-4B36-AC09-45D8CA08A956}"/>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1" name="テキスト ボックス 720">
          <a:extLst>
            <a:ext uri="{FF2B5EF4-FFF2-40B4-BE49-F238E27FC236}">
              <a16:creationId xmlns:a16="http://schemas.microsoft.com/office/drawing/2014/main" id="{60BFB9D9-E877-4ED3-8EC9-BDA3A8342693}"/>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2" name="直線コネクタ 721">
          <a:extLst>
            <a:ext uri="{FF2B5EF4-FFF2-40B4-BE49-F238E27FC236}">
              <a16:creationId xmlns:a16="http://schemas.microsoft.com/office/drawing/2014/main" id="{36C3EE0C-0071-457C-8505-4B770863B7ED}"/>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3" name="テキスト ボックス 722">
          <a:extLst>
            <a:ext uri="{FF2B5EF4-FFF2-40B4-BE49-F238E27FC236}">
              <a16:creationId xmlns:a16="http://schemas.microsoft.com/office/drawing/2014/main" id="{7AAD810B-EA98-484E-85BD-F73018115B2A}"/>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4" name="直線コネクタ 723">
          <a:extLst>
            <a:ext uri="{FF2B5EF4-FFF2-40B4-BE49-F238E27FC236}">
              <a16:creationId xmlns:a16="http://schemas.microsoft.com/office/drawing/2014/main" id="{FB5CC560-24E6-4D79-88C2-D928B4A43044}"/>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5" name="テキスト ボックス 724">
          <a:extLst>
            <a:ext uri="{FF2B5EF4-FFF2-40B4-BE49-F238E27FC236}">
              <a16:creationId xmlns:a16="http://schemas.microsoft.com/office/drawing/2014/main" id="{9D88E200-F17F-4911-8EE2-1A51012CCF0A}"/>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6" name="直線コネクタ 725">
          <a:extLst>
            <a:ext uri="{FF2B5EF4-FFF2-40B4-BE49-F238E27FC236}">
              <a16:creationId xmlns:a16="http://schemas.microsoft.com/office/drawing/2014/main" id="{CA2C9C8A-4369-4AE5-B5E0-17C37FA6AF3B}"/>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7" name="テキスト ボックス 726">
          <a:extLst>
            <a:ext uri="{FF2B5EF4-FFF2-40B4-BE49-F238E27FC236}">
              <a16:creationId xmlns:a16="http://schemas.microsoft.com/office/drawing/2014/main" id="{7A76E30E-FEB5-4B59-812E-3BFCC891E425}"/>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8" name="直線コネクタ 727">
          <a:extLst>
            <a:ext uri="{FF2B5EF4-FFF2-40B4-BE49-F238E27FC236}">
              <a16:creationId xmlns:a16="http://schemas.microsoft.com/office/drawing/2014/main" id="{BECC85CB-AE43-4E06-A1B9-E2DFE1D3A959}"/>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29" name="テキスト ボックス 728">
          <a:extLst>
            <a:ext uri="{FF2B5EF4-FFF2-40B4-BE49-F238E27FC236}">
              <a16:creationId xmlns:a16="http://schemas.microsoft.com/office/drawing/2014/main" id="{7885061C-A1CF-4314-A467-3F0C29844553}"/>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a:extLst>
            <a:ext uri="{FF2B5EF4-FFF2-40B4-BE49-F238E27FC236}">
              <a16:creationId xmlns:a16="http://schemas.microsoft.com/office/drawing/2014/main" id="{CC02818D-A127-4181-B262-A51DF9BA73F5}"/>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a:extLst>
            <a:ext uri="{FF2B5EF4-FFF2-40B4-BE49-F238E27FC236}">
              <a16:creationId xmlns:a16="http://schemas.microsoft.com/office/drawing/2014/main" id="{38B9B919-D406-4CE2-833F-03658F612034}"/>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a:extLst>
            <a:ext uri="{FF2B5EF4-FFF2-40B4-BE49-F238E27FC236}">
              <a16:creationId xmlns:a16="http://schemas.microsoft.com/office/drawing/2014/main" id="{F02420F4-9BA7-47FA-8725-393E8FA6B474}"/>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733" name="直線コネクタ 732">
          <a:extLst>
            <a:ext uri="{FF2B5EF4-FFF2-40B4-BE49-F238E27FC236}">
              <a16:creationId xmlns:a16="http://schemas.microsoft.com/office/drawing/2014/main" id="{C1166166-6978-4D39-9879-0AD35DE19D48}"/>
            </a:ext>
          </a:extLst>
        </xdr:cNvPr>
        <xdr:cNvCxnSpPr/>
      </xdr:nvCxnSpPr>
      <xdr:spPr>
        <a:xfrm flipV="1">
          <a:off x="19951064" y="12973413"/>
          <a:ext cx="0" cy="138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34" name="【消防施設】&#10;一人当たり面積最小値テキスト">
          <a:extLst>
            <a:ext uri="{FF2B5EF4-FFF2-40B4-BE49-F238E27FC236}">
              <a16:creationId xmlns:a16="http://schemas.microsoft.com/office/drawing/2014/main" id="{5C2A3CE5-ED97-405E-AD7A-B7E3B6A8899F}"/>
            </a:ext>
          </a:extLst>
        </xdr:cNvPr>
        <xdr:cNvSpPr txBox="1"/>
      </xdr:nvSpPr>
      <xdr:spPr>
        <a:xfrm>
          <a:off x="19989800" y="1435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35" name="直線コネクタ 734">
          <a:extLst>
            <a:ext uri="{FF2B5EF4-FFF2-40B4-BE49-F238E27FC236}">
              <a16:creationId xmlns:a16="http://schemas.microsoft.com/office/drawing/2014/main" id="{65FC4FC2-A062-4386-AB80-488F6D7EB408}"/>
            </a:ext>
          </a:extLst>
        </xdr:cNvPr>
        <xdr:cNvCxnSpPr/>
      </xdr:nvCxnSpPr>
      <xdr:spPr>
        <a:xfrm>
          <a:off x="19881850" y="143540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36" name="【消防施設】&#10;一人当たり面積最大値テキスト">
          <a:extLst>
            <a:ext uri="{FF2B5EF4-FFF2-40B4-BE49-F238E27FC236}">
              <a16:creationId xmlns:a16="http://schemas.microsoft.com/office/drawing/2014/main" id="{14493FFD-1AB7-43EB-8A4A-BC390272AAD8}"/>
            </a:ext>
          </a:extLst>
        </xdr:cNvPr>
        <xdr:cNvSpPr txBox="1"/>
      </xdr:nvSpPr>
      <xdr:spPr>
        <a:xfrm>
          <a:off x="19989800" y="1275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37" name="直線コネクタ 736">
          <a:extLst>
            <a:ext uri="{FF2B5EF4-FFF2-40B4-BE49-F238E27FC236}">
              <a16:creationId xmlns:a16="http://schemas.microsoft.com/office/drawing/2014/main" id="{2BD225BE-F15F-4C1B-8407-E62E9C1F1E63}"/>
            </a:ext>
          </a:extLst>
        </xdr:cNvPr>
        <xdr:cNvCxnSpPr/>
      </xdr:nvCxnSpPr>
      <xdr:spPr>
        <a:xfrm>
          <a:off x="19881850" y="12973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738" name="【消防施設】&#10;一人当たり面積平均値テキスト">
          <a:extLst>
            <a:ext uri="{FF2B5EF4-FFF2-40B4-BE49-F238E27FC236}">
              <a16:creationId xmlns:a16="http://schemas.microsoft.com/office/drawing/2014/main" id="{D01F9243-6031-4FB2-879C-F52476BF3BC1}"/>
            </a:ext>
          </a:extLst>
        </xdr:cNvPr>
        <xdr:cNvSpPr txBox="1"/>
      </xdr:nvSpPr>
      <xdr:spPr>
        <a:xfrm>
          <a:off x="19989800" y="14163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39" name="フローチャート: 判断 738">
          <a:extLst>
            <a:ext uri="{FF2B5EF4-FFF2-40B4-BE49-F238E27FC236}">
              <a16:creationId xmlns:a16="http://schemas.microsoft.com/office/drawing/2014/main" id="{1452712E-16F1-4634-9A9E-AFC6D472CE4E}"/>
            </a:ext>
          </a:extLst>
        </xdr:cNvPr>
        <xdr:cNvSpPr/>
      </xdr:nvSpPr>
      <xdr:spPr>
        <a:xfrm>
          <a:off x="19900900" y="141855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40" name="フローチャート: 判断 739">
          <a:extLst>
            <a:ext uri="{FF2B5EF4-FFF2-40B4-BE49-F238E27FC236}">
              <a16:creationId xmlns:a16="http://schemas.microsoft.com/office/drawing/2014/main" id="{8E3F269A-A57B-4821-8875-C782A722F895}"/>
            </a:ext>
          </a:extLst>
        </xdr:cNvPr>
        <xdr:cNvSpPr/>
      </xdr:nvSpPr>
      <xdr:spPr>
        <a:xfrm>
          <a:off x="19157950" y="141931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19957</xdr:rowOff>
    </xdr:from>
    <xdr:to>
      <xdr:col>107</xdr:col>
      <xdr:colOff>101600</xdr:colOff>
      <xdr:row>86</xdr:row>
      <xdr:rowOff>121557</xdr:rowOff>
    </xdr:to>
    <xdr:sp macro="" textlink="">
      <xdr:nvSpPr>
        <xdr:cNvPr id="741" name="フローチャート: 判断 740">
          <a:extLst>
            <a:ext uri="{FF2B5EF4-FFF2-40B4-BE49-F238E27FC236}">
              <a16:creationId xmlns:a16="http://schemas.microsoft.com/office/drawing/2014/main" id="{1477AB41-DC7C-4681-A75F-B680E1C9CD33}"/>
            </a:ext>
          </a:extLst>
        </xdr:cNvPr>
        <xdr:cNvSpPr/>
      </xdr:nvSpPr>
      <xdr:spPr>
        <a:xfrm>
          <a:off x="18345150" y="1422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15602</xdr:rowOff>
    </xdr:from>
    <xdr:to>
      <xdr:col>102</xdr:col>
      <xdr:colOff>165100</xdr:colOff>
      <xdr:row>86</xdr:row>
      <xdr:rowOff>117202</xdr:rowOff>
    </xdr:to>
    <xdr:sp macro="" textlink="">
      <xdr:nvSpPr>
        <xdr:cNvPr id="742" name="フローチャート: 判断 741">
          <a:extLst>
            <a:ext uri="{FF2B5EF4-FFF2-40B4-BE49-F238E27FC236}">
              <a16:creationId xmlns:a16="http://schemas.microsoft.com/office/drawing/2014/main" id="{9EBB790C-BFAE-47D1-A3B5-074474FEAA17}"/>
            </a:ext>
          </a:extLst>
        </xdr:cNvPr>
        <xdr:cNvSpPr/>
      </xdr:nvSpPr>
      <xdr:spPr>
        <a:xfrm>
          <a:off x="17551400" y="1422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19957</xdr:rowOff>
    </xdr:from>
    <xdr:to>
      <xdr:col>98</xdr:col>
      <xdr:colOff>38100</xdr:colOff>
      <xdr:row>86</xdr:row>
      <xdr:rowOff>121557</xdr:rowOff>
    </xdr:to>
    <xdr:sp macro="" textlink="">
      <xdr:nvSpPr>
        <xdr:cNvPr id="743" name="フローチャート: 判断 742">
          <a:extLst>
            <a:ext uri="{FF2B5EF4-FFF2-40B4-BE49-F238E27FC236}">
              <a16:creationId xmlns:a16="http://schemas.microsoft.com/office/drawing/2014/main" id="{616FC382-8FA3-457B-91D6-0623F4BB8DC8}"/>
            </a:ext>
          </a:extLst>
        </xdr:cNvPr>
        <xdr:cNvSpPr/>
      </xdr:nvSpPr>
      <xdr:spPr>
        <a:xfrm>
          <a:off x="16757650" y="142249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7F60FBF-F2E3-4957-929C-2DF8B122E4E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CCC27891-1EF0-4A14-B341-E769E4B96667}"/>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7102291D-E5DC-4AC6-B76F-1E45E369FCE3}"/>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EE0CBA43-40BB-42A1-9534-FB8994AEE69A}"/>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166AA819-78E3-41DA-A6E5-D39E8EAC8B6E}"/>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75474</xdr:rowOff>
    </xdr:from>
    <xdr:to>
      <xdr:col>107</xdr:col>
      <xdr:colOff>101600</xdr:colOff>
      <xdr:row>87</xdr:row>
      <xdr:rowOff>5624</xdr:rowOff>
    </xdr:to>
    <xdr:sp macro="" textlink="">
      <xdr:nvSpPr>
        <xdr:cNvPr id="749" name="楕円 748">
          <a:extLst>
            <a:ext uri="{FF2B5EF4-FFF2-40B4-BE49-F238E27FC236}">
              <a16:creationId xmlns:a16="http://schemas.microsoft.com/office/drawing/2014/main" id="{2F2B40A2-B8D0-4C50-806E-78936049B1F7}"/>
            </a:ext>
          </a:extLst>
        </xdr:cNvPr>
        <xdr:cNvSpPr/>
      </xdr:nvSpPr>
      <xdr:spPr>
        <a:xfrm>
          <a:off x="18345150" y="142804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50" name="楕円 749">
          <a:extLst>
            <a:ext uri="{FF2B5EF4-FFF2-40B4-BE49-F238E27FC236}">
              <a16:creationId xmlns:a16="http://schemas.microsoft.com/office/drawing/2014/main" id="{02E2A1FA-17E9-4821-80AF-1E0C25B6206D}"/>
            </a:ext>
          </a:extLst>
        </xdr:cNvPr>
        <xdr:cNvSpPr/>
      </xdr:nvSpPr>
      <xdr:spPr>
        <a:xfrm>
          <a:off x="17551400" y="142804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126274</xdr:rowOff>
    </xdr:from>
    <xdr:to>
      <xdr:col>107</xdr:col>
      <xdr:colOff>50800</xdr:colOff>
      <xdr:row>86</xdr:row>
      <xdr:rowOff>126274</xdr:rowOff>
    </xdr:to>
    <xdr:cxnSp macro="">
      <xdr:nvCxnSpPr>
        <xdr:cNvPr id="751" name="直線コネクタ 750">
          <a:extLst>
            <a:ext uri="{FF2B5EF4-FFF2-40B4-BE49-F238E27FC236}">
              <a16:creationId xmlns:a16="http://schemas.microsoft.com/office/drawing/2014/main" id="{D0D14FF6-6134-4886-9680-C48CE37D6D15}"/>
            </a:ext>
          </a:extLst>
        </xdr:cNvPr>
        <xdr:cNvCxnSpPr/>
      </xdr:nvCxnSpPr>
      <xdr:spPr>
        <a:xfrm>
          <a:off x="17602200" y="1433122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76563</xdr:rowOff>
    </xdr:from>
    <xdr:to>
      <xdr:col>98</xdr:col>
      <xdr:colOff>38100</xdr:colOff>
      <xdr:row>87</xdr:row>
      <xdr:rowOff>6713</xdr:rowOff>
    </xdr:to>
    <xdr:sp macro="" textlink="">
      <xdr:nvSpPr>
        <xdr:cNvPr id="752" name="楕円 751">
          <a:extLst>
            <a:ext uri="{FF2B5EF4-FFF2-40B4-BE49-F238E27FC236}">
              <a16:creationId xmlns:a16="http://schemas.microsoft.com/office/drawing/2014/main" id="{C477907D-EAC2-4F16-B5BC-4E9BCB0EB1D0}"/>
            </a:ext>
          </a:extLst>
        </xdr:cNvPr>
        <xdr:cNvSpPr/>
      </xdr:nvSpPr>
      <xdr:spPr>
        <a:xfrm>
          <a:off x="16757650" y="142815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126274</xdr:rowOff>
    </xdr:from>
    <xdr:to>
      <xdr:col>102</xdr:col>
      <xdr:colOff>114300</xdr:colOff>
      <xdr:row>86</xdr:row>
      <xdr:rowOff>127363</xdr:rowOff>
    </xdr:to>
    <xdr:cxnSp macro="">
      <xdr:nvCxnSpPr>
        <xdr:cNvPr id="753" name="直線コネクタ 752">
          <a:extLst>
            <a:ext uri="{FF2B5EF4-FFF2-40B4-BE49-F238E27FC236}">
              <a16:creationId xmlns:a16="http://schemas.microsoft.com/office/drawing/2014/main" id="{0FA485B0-0F33-4A88-9047-C235DA8AB78A}"/>
            </a:ext>
          </a:extLst>
        </xdr:cNvPr>
        <xdr:cNvCxnSpPr/>
      </xdr:nvCxnSpPr>
      <xdr:spPr>
        <a:xfrm flipV="1">
          <a:off x="16802100" y="14331224"/>
          <a:ext cx="8001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754" name="n_1aveValue【消防施設】&#10;一人当たり面積">
          <a:extLst>
            <a:ext uri="{FF2B5EF4-FFF2-40B4-BE49-F238E27FC236}">
              <a16:creationId xmlns:a16="http://schemas.microsoft.com/office/drawing/2014/main" id="{7EA10370-445B-45A6-BC10-F3A3AB7CC409}"/>
            </a:ext>
          </a:extLst>
        </xdr:cNvPr>
        <xdr:cNvSpPr txBox="1"/>
      </xdr:nvSpPr>
      <xdr:spPr>
        <a:xfrm>
          <a:off x="18980227" y="1397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138084</xdr:rowOff>
    </xdr:from>
    <xdr:ext cx="469744" cy="259045"/>
    <xdr:sp macro="" textlink="">
      <xdr:nvSpPr>
        <xdr:cNvPr id="755" name="n_2aveValue【消防施設】&#10;一人当たり面積">
          <a:extLst>
            <a:ext uri="{FF2B5EF4-FFF2-40B4-BE49-F238E27FC236}">
              <a16:creationId xmlns:a16="http://schemas.microsoft.com/office/drawing/2014/main" id="{A5C8F71C-62DB-4824-8526-EA3E1E26F45F}"/>
            </a:ext>
          </a:extLst>
        </xdr:cNvPr>
        <xdr:cNvSpPr txBox="1"/>
      </xdr:nvSpPr>
      <xdr:spPr>
        <a:xfrm>
          <a:off x="18180127" y="1401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133729</xdr:rowOff>
    </xdr:from>
    <xdr:ext cx="469744" cy="259045"/>
    <xdr:sp macro="" textlink="">
      <xdr:nvSpPr>
        <xdr:cNvPr id="756" name="n_3aveValue【消防施設】&#10;一人当たり面積">
          <a:extLst>
            <a:ext uri="{FF2B5EF4-FFF2-40B4-BE49-F238E27FC236}">
              <a16:creationId xmlns:a16="http://schemas.microsoft.com/office/drawing/2014/main" id="{62201E26-E3D8-44CA-A6D3-66AA3642E758}"/>
            </a:ext>
          </a:extLst>
        </xdr:cNvPr>
        <xdr:cNvSpPr txBox="1"/>
      </xdr:nvSpPr>
      <xdr:spPr>
        <a:xfrm>
          <a:off x="17386377" y="1400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138084</xdr:rowOff>
    </xdr:from>
    <xdr:ext cx="469744" cy="259045"/>
    <xdr:sp macro="" textlink="">
      <xdr:nvSpPr>
        <xdr:cNvPr id="757" name="n_4aveValue【消防施設】&#10;一人当たり面積">
          <a:extLst>
            <a:ext uri="{FF2B5EF4-FFF2-40B4-BE49-F238E27FC236}">
              <a16:creationId xmlns:a16="http://schemas.microsoft.com/office/drawing/2014/main" id="{0D8905F6-F65B-4F63-A77F-57AE291DA82A}"/>
            </a:ext>
          </a:extLst>
        </xdr:cNvPr>
        <xdr:cNvSpPr txBox="1"/>
      </xdr:nvSpPr>
      <xdr:spPr>
        <a:xfrm>
          <a:off x="16592627" y="1401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168201</xdr:rowOff>
    </xdr:from>
    <xdr:ext cx="469744" cy="259045"/>
    <xdr:sp macro="" textlink="">
      <xdr:nvSpPr>
        <xdr:cNvPr id="758" name="n_2mainValue【消防施設】&#10;一人当たり面積">
          <a:extLst>
            <a:ext uri="{FF2B5EF4-FFF2-40B4-BE49-F238E27FC236}">
              <a16:creationId xmlns:a16="http://schemas.microsoft.com/office/drawing/2014/main" id="{55F13DB2-310F-4E14-B2BC-638D66044423}"/>
            </a:ext>
          </a:extLst>
        </xdr:cNvPr>
        <xdr:cNvSpPr txBox="1"/>
      </xdr:nvSpPr>
      <xdr:spPr>
        <a:xfrm>
          <a:off x="18180127" y="1437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759" name="n_3mainValue【消防施設】&#10;一人当たり面積">
          <a:extLst>
            <a:ext uri="{FF2B5EF4-FFF2-40B4-BE49-F238E27FC236}">
              <a16:creationId xmlns:a16="http://schemas.microsoft.com/office/drawing/2014/main" id="{CCFC9EF9-7034-45AE-AF9F-D00DF5A73D0B}"/>
            </a:ext>
          </a:extLst>
        </xdr:cNvPr>
        <xdr:cNvSpPr txBox="1"/>
      </xdr:nvSpPr>
      <xdr:spPr>
        <a:xfrm>
          <a:off x="17386377" y="1437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169290</xdr:rowOff>
    </xdr:from>
    <xdr:ext cx="469744" cy="259045"/>
    <xdr:sp macro="" textlink="">
      <xdr:nvSpPr>
        <xdr:cNvPr id="760" name="n_4mainValue【消防施設】&#10;一人当たり面積">
          <a:extLst>
            <a:ext uri="{FF2B5EF4-FFF2-40B4-BE49-F238E27FC236}">
              <a16:creationId xmlns:a16="http://schemas.microsoft.com/office/drawing/2014/main" id="{4FB79074-E9C9-4D60-B5E3-5F4991B1D5D7}"/>
            </a:ext>
          </a:extLst>
        </xdr:cNvPr>
        <xdr:cNvSpPr txBox="1"/>
      </xdr:nvSpPr>
      <xdr:spPr>
        <a:xfrm>
          <a:off x="16592627" y="1436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1" name="正方形/長方形 760">
          <a:extLst>
            <a:ext uri="{FF2B5EF4-FFF2-40B4-BE49-F238E27FC236}">
              <a16:creationId xmlns:a16="http://schemas.microsoft.com/office/drawing/2014/main" id="{D1966A0C-9454-4404-9840-51C2BA861564}"/>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2" name="正方形/長方形 761">
          <a:extLst>
            <a:ext uri="{FF2B5EF4-FFF2-40B4-BE49-F238E27FC236}">
              <a16:creationId xmlns:a16="http://schemas.microsoft.com/office/drawing/2014/main" id="{C11EB0D6-677D-4217-A220-DAB88C13D61B}"/>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3" name="正方形/長方形 762">
          <a:extLst>
            <a:ext uri="{FF2B5EF4-FFF2-40B4-BE49-F238E27FC236}">
              <a16:creationId xmlns:a16="http://schemas.microsoft.com/office/drawing/2014/main" id="{CA3CD117-9C9A-4C2E-9124-178CA004E91E}"/>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4" name="正方形/長方形 763">
          <a:extLst>
            <a:ext uri="{FF2B5EF4-FFF2-40B4-BE49-F238E27FC236}">
              <a16:creationId xmlns:a16="http://schemas.microsoft.com/office/drawing/2014/main" id="{EEDB234C-9308-4273-8151-5283BC038B42}"/>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5" name="正方形/長方形 764">
          <a:extLst>
            <a:ext uri="{FF2B5EF4-FFF2-40B4-BE49-F238E27FC236}">
              <a16:creationId xmlns:a16="http://schemas.microsoft.com/office/drawing/2014/main" id="{E3C3F4F6-0E08-4FA9-875B-800AA150B5B6}"/>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6" name="正方形/長方形 765">
          <a:extLst>
            <a:ext uri="{FF2B5EF4-FFF2-40B4-BE49-F238E27FC236}">
              <a16:creationId xmlns:a16="http://schemas.microsoft.com/office/drawing/2014/main" id="{DF9CA567-37BC-413A-86A5-3622C6F3CDCA}"/>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7" name="正方形/長方形 766">
          <a:extLst>
            <a:ext uri="{FF2B5EF4-FFF2-40B4-BE49-F238E27FC236}">
              <a16:creationId xmlns:a16="http://schemas.microsoft.com/office/drawing/2014/main" id="{E769F830-06BF-4870-A50D-370C548D23C2}"/>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正方形/長方形 767">
          <a:extLst>
            <a:ext uri="{FF2B5EF4-FFF2-40B4-BE49-F238E27FC236}">
              <a16:creationId xmlns:a16="http://schemas.microsoft.com/office/drawing/2014/main" id="{C47B6281-6356-48B9-B168-3E5EF48D9DB7}"/>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9" name="テキスト ボックス 768">
          <a:extLst>
            <a:ext uri="{FF2B5EF4-FFF2-40B4-BE49-F238E27FC236}">
              <a16:creationId xmlns:a16="http://schemas.microsoft.com/office/drawing/2014/main" id="{DEFC1E6F-6849-46B0-9D09-6BB9FEBFD11A}"/>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0" name="直線コネクタ 769">
          <a:extLst>
            <a:ext uri="{FF2B5EF4-FFF2-40B4-BE49-F238E27FC236}">
              <a16:creationId xmlns:a16="http://schemas.microsoft.com/office/drawing/2014/main" id="{F545BAC5-93E1-4F3D-BC12-5DEB60B46A01}"/>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1" name="テキスト ボックス 770">
          <a:extLst>
            <a:ext uri="{FF2B5EF4-FFF2-40B4-BE49-F238E27FC236}">
              <a16:creationId xmlns:a16="http://schemas.microsoft.com/office/drawing/2014/main" id="{5B319979-0E06-4E0D-91E1-93A177728697}"/>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a:extLst>
            <a:ext uri="{FF2B5EF4-FFF2-40B4-BE49-F238E27FC236}">
              <a16:creationId xmlns:a16="http://schemas.microsoft.com/office/drawing/2014/main" id="{B53CDC8E-A818-47F8-8EE1-1D59D9E5A291}"/>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3" name="テキスト ボックス 772">
          <a:extLst>
            <a:ext uri="{FF2B5EF4-FFF2-40B4-BE49-F238E27FC236}">
              <a16:creationId xmlns:a16="http://schemas.microsoft.com/office/drawing/2014/main" id="{D621F3E0-9D12-4D26-A93E-92E162518732}"/>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a:extLst>
            <a:ext uri="{FF2B5EF4-FFF2-40B4-BE49-F238E27FC236}">
              <a16:creationId xmlns:a16="http://schemas.microsoft.com/office/drawing/2014/main" id="{B5B023DA-C65A-449B-AC62-C36B9CC15DFE}"/>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a:extLst>
            <a:ext uri="{FF2B5EF4-FFF2-40B4-BE49-F238E27FC236}">
              <a16:creationId xmlns:a16="http://schemas.microsoft.com/office/drawing/2014/main" id="{6172D066-9751-493A-ABC0-E1AB26161B43}"/>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a:extLst>
            <a:ext uri="{FF2B5EF4-FFF2-40B4-BE49-F238E27FC236}">
              <a16:creationId xmlns:a16="http://schemas.microsoft.com/office/drawing/2014/main" id="{FB5509AD-3126-4C3B-9695-C9DCA6E91FA3}"/>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a:extLst>
            <a:ext uri="{FF2B5EF4-FFF2-40B4-BE49-F238E27FC236}">
              <a16:creationId xmlns:a16="http://schemas.microsoft.com/office/drawing/2014/main" id="{FD54AEA7-EEAF-4312-BD20-68064A75E66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a:extLst>
            <a:ext uri="{FF2B5EF4-FFF2-40B4-BE49-F238E27FC236}">
              <a16:creationId xmlns:a16="http://schemas.microsoft.com/office/drawing/2014/main" id="{63CFAB98-D877-464E-9D06-FAD46C5FAE94}"/>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a:extLst>
            <a:ext uri="{FF2B5EF4-FFF2-40B4-BE49-F238E27FC236}">
              <a16:creationId xmlns:a16="http://schemas.microsoft.com/office/drawing/2014/main" id="{0CDC80ED-8F42-44C8-A451-1727FCF2D0EF}"/>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a:extLst>
            <a:ext uri="{FF2B5EF4-FFF2-40B4-BE49-F238E27FC236}">
              <a16:creationId xmlns:a16="http://schemas.microsoft.com/office/drawing/2014/main" id="{3D8F624C-4541-41AF-9061-DE715B5B1B28}"/>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a:extLst>
            <a:ext uri="{FF2B5EF4-FFF2-40B4-BE49-F238E27FC236}">
              <a16:creationId xmlns:a16="http://schemas.microsoft.com/office/drawing/2014/main" id="{FE328D82-0EAD-4422-9312-68E27DD530CA}"/>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a:extLst>
            <a:ext uri="{FF2B5EF4-FFF2-40B4-BE49-F238E27FC236}">
              <a16:creationId xmlns:a16="http://schemas.microsoft.com/office/drawing/2014/main" id="{51E56307-4D3A-429B-A29D-4ECF484767B6}"/>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3" name="テキスト ボックス 782">
          <a:extLst>
            <a:ext uri="{FF2B5EF4-FFF2-40B4-BE49-F238E27FC236}">
              <a16:creationId xmlns:a16="http://schemas.microsoft.com/office/drawing/2014/main" id="{4C54FBD4-B0D6-4B80-81C2-D5E74DC3B502}"/>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a:extLst>
            <a:ext uri="{FF2B5EF4-FFF2-40B4-BE49-F238E27FC236}">
              <a16:creationId xmlns:a16="http://schemas.microsoft.com/office/drawing/2014/main" id="{54D1EF50-71B5-463B-922D-9FA835AF5AAC}"/>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5" name="【庁舎】&#10;有形固定資産減価償却率グラフ枠">
          <a:extLst>
            <a:ext uri="{FF2B5EF4-FFF2-40B4-BE49-F238E27FC236}">
              <a16:creationId xmlns:a16="http://schemas.microsoft.com/office/drawing/2014/main" id="{E3A22970-2279-484E-99F2-D9D33D1CCD79}"/>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86" name="直線コネクタ 785">
          <a:extLst>
            <a:ext uri="{FF2B5EF4-FFF2-40B4-BE49-F238E27FC236}">
              <a16:creationId xmlns:a16="http://schemas.microsoft.com/office/drawing/2014/main" id="{BADDD566-E5FD-4A86-AF23-DFAB26B8F85B}"/>
            </a:ext>
          </a:extLst>
        </xdr:cNvPr>
        <xdr:cNvCxnSpPr/>
      </xdr:nvCxnSpPr>
      <xdr:spPr>
        <a:xfrm flipV="1">
          <a:off x="14699614" y="165190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87" name="【庁舎】&#10;有形固定資産減価償却率最小値テキスト">
          <a:extLst>
            <a:ext uri="{FF2B5EF4-FFF2-40B4-BE49-F238E27FC236}">
              <a16:creationId xmlns:a16="http://schemas.microsoft.com/office/drawing/2014/main" id="{617B1DD6-1078-4831-B171-FEF8FD32C5C6}"/>
            </a:ext>
          </a:extLst>
        </xdr:cNvPr>
        <xdr:cNvSpPr txBox="1"/>
      </xdr:nvSpPr>
      <xdr:spPr>
        <a:xfrm>
          <a:off x="1473835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88" name="直線コネクタ 787">
          <a:extLst>
            <a:ext uri="{FF2B5EF4-FFF2-40B4-BE49-F238E27FC236}">
              <a16:creationId xmlns:a16="http://schemas.microsoft.com/office/drawing/2014/main" id="{3CA42383-B98E-40B8-9C23-68F15A735BFA}"/>
            </a:ext>
          </a:extLst>
        </xdr:cNvPr>
        <xdr:cNvCxnSpPr/>
      </xdr:nvCxnSpPr>
      <xdr:spPr>
        <a:xfrm>
          <a:off x="14611350" y="18147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89" name="【庁舎】&#10;有形固定資産減価償却率最大値テキスト">
          <a:extLst>
            <a:ext uri="{FF2B5EF4-FFF2-40B4-BE49-F238E27FC236}">
              <a16:creationId xmlns:a16="http://schemas.microsoft.com/office/drawing/2014/main" id="{B1662855-8360-477B-BA35-BE4608DBC85D}"/>
            </a:ext>
          </a:extLst>
        </xdr:cNvPr>
        <xdr:cNvSpPr txBox="1"/>
      </xdr:nvSpPr>
      <xdr:spPr>
        <a:xfrm>
          <a:off x="14738350" y="16294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0" name="直線コネクタ 789">
          <a:extLst>
            <a:ext uri="{FF2B5EF4-FFF2-40B4-BE49-F238E27FC236}">
              <a16:creationId xmlns:a16="http://schemas.microsoft.com/office/drawing/2014/main" id="{E63F29F5-9F2B-4AF6-8CF0-1722E489A92D}"/>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91" name="【庁舎】&#10;有形固定資産減価償却率平均値テキスト">
          <a:extLst>
            <a:ext uri="{FF2B5EF4-FFF2-40B4-BE49-F238E27FC236}">
              <a16:creationId xmlns:a16="http://schemas.microsoft.com/office/drawing/2014/main" id="{C6084B58-45B9-4325-8041-3C19423495F5}"/>
            </a:ext>
          </a:extLst>
        </xdr:cNvPr>
        <xdr:cNvSpPr txBox="1"/>
      </xdr:nvSpPr>
      <xdr:spPr>
        <a:xfrm>
          <a:off x="14738350" y="17308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92" name="フローチャート: 判断 791">
          <a:extLst>
            <a:ext uri="{FF2B5EF4-FFF2-40B4-BE49-F238E27FC236}">
              <a16:creationId xmlns:a16="http://schemas.microsoft.com/office/drawing/2014/main" id="{20904BFD-6202-4C8C-9580-75558DB21A6A}"/>
            </a:ext>
          </a:extLst>
        </xdr:cNvPr>
        <xdr:cNvSpPr/>
      </xdr:nvSpPr>
      <xdr:spPr>
        <a:xfrm>
          <a:off x="14649450" y="173304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93" name="フローチャート: 判断 792">
          <a:extLst>
            <a:ext uri="{FF2B5EF4-FFF2-40B4-BE49-F238E27FC236}">
              <a16:creationId xmlns:a16="http://schemas.microsoft.com/office/drawing/2014/main" id="{05DF3AB3-26E2-45D5-BE09-763388C2322F}"/>
            </a:ext>
          </a:extLst>
        </xdr:cNvPr>
        <xdr:cNvSpPr/>
      </xdr:nvSpPr>
      <xdr:spPr>
        <a:xfrm>
          <a:off x="13887450" y="1733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94" name="フローチャート: 判断 793">
          <a:extLst>
            <a:ext uri="{FF2B5EF4-FFF2-40B4-BE49-F238E27FC236}">
              <a16:creationId xmlns:a16="http://schemas.microsoft.com/office/drawing/2014/main" id="{6831C2E9-E2EE-42B3-90DB-81A627153CBA}"/>
            </a:ext>
          </a:extLst>
        </xdr:cNvPr>
        <xdr:cNvSpPr/>
      </xdr:nvSpPr>
      <xdr:spPr>
        <a:xfrm>
          <a:off x="1309370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95" name="フローチャート: 判断 794">
          <a:extLst>
            <a:ext uri="{FF2B5EF4-FFF2-40B4-BE49-F238E27FC236}">
              <a16:creationId xmlns:a16="http://schemas.microsoft.com/office/drawing/2014/main" id="{E5BEC719-9EB7-49F3-8568-0CF70844510E}"/>
            </a:ext>
          </a:extLst>
        </xdr:cNvPr>
        <xdr:cNvSpPr/>
      </xdr:nvSpPr>
      <xdr:spPr>
        <a:xfrm>
          <a:off x="12299950" y="174087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796" name="フローチャート: 判断 795">
          <a:extLst>
            <a:ext uri="{FF2B5EF4-FFF2-40B4-BE49-F238E27FC236}">
              <a16:creationId xmlns:a16="http://schemas.microsoft.com/office/drawing/2014/main" id="{C2AE8B6A-E0D0-4029-8CE4-4F1E997C3C51}"/>
            </a:ext>
          </a:extLst>
        </xdr:cNvPr>
        <xdr:cNvSpPr/>
      </xdr:nvSpPr>
      <xdr:spPr>
        <a:xfrm>
          <a:off x="1148715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EE0D6324-7C05-4103-AF32-B05E9E46614F}"/>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44043D43-1EF9-478C-ADA6-53A6D05630D1}"/>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2D0AEB0C-BE00-4935-B29C-9F418D16D0D8}"/>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95522C77-2797-41B0-A517-176481B2278C}"/>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ACA22A6-7DA3-49A8-BE5E-C6E10ADC64BD}"/>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138068</xdr:rowOff>
    </xdr:from>
    <xdr:to>
      <xdr:col>76</xdr:col>
      <xdr:colOff>165100</xdr:colOff>
      <xdr:row>106</xdr:row>
      <xdr:rowOff>68218</xdr:rowOff>
    </xdr:to>
    <xdr:sp macro="" textlink="">
      <xdr:nvSpPr>
        <xdr:cNvPr id="802" name="楕円 801">
          <a:extLst>
            <a:ext uri="{FF2B5EF4-FFF2-40B4-BE49-F238E27FC236}">
              <a16:creationId xmlns:a16="http://schemas.microsoft.com/office/drawing/2014/main" id="{4626A709-09DA-40EE-97FB-56EC614AE715}"/>
            </a:ext>
          </a:extLst>
        </xdr:cNvPr>
        <xdr:cNvSpPr/>
      </xdr:nvSpPr>
      <xdr:spPr>
        <a:xfrm>
          <a:off x="130937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136434</xdr:rowOff>
    </xdr:from>
    <xdr:to>
      <xdr:col>72</xdr:col>
      <xdr:colOff>38100</xdr:colOff>
      <xdr:row>106</xdr:row>
      <xdr:rowOff>66584</xdr:rowOff>
    </xdr:to>
    <xdr:sp macro="" textlink="">
      <xdr:nvSpPr>
        <xdr:cNvPr id="803" name="楕円 802">
          <a:extLst>
            <a:ext uri="{FF2B5EF4-FFF2-40B4-BE49-F238E27FC236}">
              <a16:creationId xmlns:a16="http://schemas.microsoft.com/office/drawing/2014/main" id="{11CFA5F8-47F5-4260-AB3E-82E10FBD55DD}"/>
            </a:ext>
          </a:extLst>
        </xdr:cNvPr>
        <xdr:cNvSpPr/>
      </xdr:nvSpPr>
      <xdr:spPr>
        <a:xfrm>
          <a:off x="12299950" y="175671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xdr:rowOff>
    </xdr:from>
    <xdr:to>
      <xdr:col>76</xdr:col>
      <xdr:colOff>114300</xdr:colOff>
      <xdr:row>106</xdr:row>
      <xdr:rowOff>17418</xdr:rowOff>
    </xdr:to>
    <xdr:cxnSp macro="">
      <xdr:nvCxnSpPr>
        <xdr:cNvPr id="804" name="直線コネクタ 803">
          <a:extLst>
            <a:ext uri="{FF2B5EF4-FFF2-40B4-BE49-F238E27FC236}">
              <a16:creationId xmlns:a16="http://schemas.microsoft.com/office/drawing/2014/main" id="{67116088-0DB2-4808-97B8-16FA5B6BF4C1}"/>
            </a:ext>
          </a:extLst>
        </xdr:cNvPr>
        <xdr:cNvCxnSpPr/>
      </xdr:nvCxnSpPr>
      <xdr:spPr>
        <a:xfrm>
          <a:off x="12344400" y="17617984"/>
          <a:ext cx="8001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147864</xdr:rowOff>
    </xdr:from>
    <xdr:to>
      <xdr:col>67</xdr:col>
      <xdr:colOff>101600</xdr:colOff>
      <xdr:row>105</xdr:row>
      <xdr:rowOff>78014</xdr:rowOff>
    </xdr:to>
    <xdr:sp macro="" textlink="">
      <xdr:nvSpPr>
        <xdr:cNvPr id="805" name="楕円 804">
          <a:extLst>
            <a:ext uri="{FF2B5EF4-FFF2-40B4-BE49-F238E27FC236}">
              <a16:creationId xmlns:a16="http://schemas.microsoft.com/office/drawing/2014/main" id="{8D8F09C4-2BFE-400E-B3D3-C15E73F958F1}"/>
            </a:ext>
          </a:extLst>
        </xdr:cNvPr>
        <xdr:cNvSpPr/>
      </xdr:nvSpPr>
      <xdr:spPr>
        <a:xfrm>
          <a:off x="1148715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27214</xdr:rowOff>
    </xdr:from>
    <xdr:to>
      <xdr:col>71</xdr:col>
      <xdr:colOff>177800</xdr:colOff>
      <xdr:row>106</xdr:row>
      <xdr:rowOff>15784</xdr:rowOff>
    </xdr:to>
    <xdr:cxnSp macro="">
      <xdr:nvCxnSpPr>
        <xdr:cNvPr id="806" name="直線コネクタ 805">
          <a:extLst>
            <a:ext uri="{FF2B5EF4-FFF2-40B4-BE49-F238E27FC236}">
              <a16:creationId xmlns:a16="http://schemas.microsoft.com/office/drawing/2014/main" id="{7287B992-590F-4332-9887-9A7B06308792}"/>
            </a:ext>
          </a:extLst>
        </xdr:cNvPr>
        <xdr:cNvCxnSpPr/>
      </xdr:nvCxnSpPr>
      <xdr:spPr>
        <a:xfrm>
          <a:off x="11537950" y="17457964"/>
          <a:ext cx="80645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07" name="n_1aveValue【庁舎】&#10;有形固定資産減価償却率">
          <a:extLst>
            <a:ext uri="{FF2B5EF4-FFF2-40B4-BE49-F238E27FC236}">
              <a16:creationId xmlns:a16="http://schemas.microsoft.com/office/drawing/2014/main" id="{DD4EF95D-A141-44E0-9DB1-48DFF7944B96}"/>
            </a:ext>
          </a:extLst>
        </xdr:cNvPr>
        <xdr:cNvSpPr txBox="1"/>
      </xdr:nvSpPr>
      <xdr:spPr>
        <a:xfrm>
          <a:off x="137420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08" name="n_2aveValue【庁舎】&#10;有形固定資産減価償却率">
          <a:extLst>
            <a:ext uri="{FF2B5EF4-FFF2-40B4-BE49-F238E27FC236}">
              <a16:creationId xmlns:a16="http://schemas.microsoft.com/office/drawing/2014/main" id="{6EB6BAB8-8245-4061-A263-CBA4EEB30367}"/>
            </a:ext>
          </a:extLst>
        </xdr:cNvPr>
        <xdr:cNvSpPr txBox="1"/>
      </xdr:nvSpPr>
      <xdr:spPr>
        <a:xfrm>
          <a:off x="1296099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09" name="n_3aveValue【庁舎】&#10;有形固定資産減価償却率">
          <a:extLst>
            <a:ext uri="{FF2B5EF4-FFF2-40B4-BE49-F238E27FC236}">
              <a16:creationId xmlns:a16="http://schemas.microsoft.com/office/drawing/2014/main" id="{72F2F591-BD32-4C29-ABC2-C97C91611D48}"/>
            </a:ext>
          </a:extLst>
        </xdr:cNvPr>
        <xdr:cNvSpPr txBox="1"/>
      </xdr:nvSpPr>
      <xdr:spPr>
        <a:xfrm>
          <a:off x="12167244" y="1718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810" name="n_4aveValue【庁舎】&#10;有形固定資産減価償却率">
          <a:extLst>
            <a:ext uri="{FF2B5EF4-FFF2-40B4-BE49-F238E27FC236}">
              <a16:creationId xmlns:a16="http://schemas.microsoft.com/office/drawing/2014/main" id="{CFF7BA79-6208-4C2F-91D3-1AF19061E831}"/>
            </a:ext>
          </a:extLst>
        </xdr:cNvPr>
        <xdr:cNvSpPr txBox="1"/>
      </xdr:nvSpPr>
      <xdr:spPr>
        <a:xfrm>
          <a:off x="11354444" y="1750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59345</xdr:rowOff>
    </xdr:from>
    <xdr:ext cx="405111" cy="259045"/>
    <xdr:sp macro="" textlink="">
      <xdr:nvSpPr>
        <xdr:cNvPr id="811" name="n_2mainValue【庁舎】&#10;有形固定資産減価償却率">
          <a:extLst>
            <a:ext uri="{FF2B5EF4-FFF2-40B4-BE49-F238E27FC236}">
              <a16:creationId xmlns:a16="http://schemas.microsoft.com/office/drawing/2014/main" id="{B97BDE25-1BEF-4F12-8159-F7075EF1D9E0}"/>
            </a:ext>
          </a:extLst>
        </xdr:cNvPr>
        <xdr:cNvSpPr txBox="1"/>
      </xdr:nvSpPr>
      <xdr:spPr>
        <a:xfrm>
          <a:off x="1296099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57711</xdr:rowOff>
    </xdr:from>
    <xdr:ext cx="405111" cy="259045"/>
    <xdr:sp macro="" textlink="">
      <xdr:nvSpPr>
        <xdr:cNvPr id="812" name="n_3mainValue【庁舎】&#10;有形固定資産減価償却率">
          <a:extLst>
            <a:ext uri="{FF2B5EF4-FFF2-40B4-BE49-F238E27FC236}">
              <a16:creationId xmlns:a16="http://schemas.microsoft.com/office/drawing/2014/main" id="{3125F6AB-40D6-4264-8F61-ABB4DDF4421D}"/>
            </a:ext>
          </a:extLst>
        </xdr:cNvPr>
        <xdr:cNvSpPr txBox="1"/>
      </xdr:nvSpPr>
      <xdr:spPr>
        <a:xfrm>
          <a:off x="12167244" y="1765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13" name="n_4mainValue【庁舎】&#10;有形固定資産減価償却率">
          <a:extLst>
            <a:ext uri="{FF2B5EF4-FFF2-40B4-BE49-F238E27FC236}">
              <a16:creationId xmlns:a16="http://schemas.microsoft.com/office/drawing/2014/main" id="{01DA66E3-6DB0-4A0B-A971-0821868FB297}"/>
            </a:ext>
          </a:extLst>
        </xdr:cNvPr>
        <xdr:cNvSpPr txBox="1"/>
      </xdr:nvSpPr>
      <xdr:spPr>
        <a:xfrm>
          <a:off x="113544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a:extLst>
            <a:ext uri="{FF2B5EF4-FFF2-40B4-BE49-F238E27FC236}">
              <a16:creationId xmlns:a16="http://schemas.microsoft.com/office/drawing/2014/main" id="{6CD49F3D-65EB-4E4D-AF73-743D0A1E5902}"/>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a:extLst>
            <a:ext uri="{FF2B5EF4-FFF2-40B4-BE49-F238E27FC236}">
              <a16:creationId xmlns:a16="http://schemas.microsoft.com/office/drawing/2014/main" id="{A2DD6EE0-FAF3-4A25-931D-4463B662B78C}"/>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a:extLst>
            <a:ext uri="{FF2B5EF4-FFF2-40B4-BE49-F238E27FC236}">
              <a16:creationId xmlns:a16="http://schemas.microsoft.com/office/drawing/2014/main" id="{1B43EC6A-9B61-4392-985C-34E26961EEEA}"/>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a:extLst>
            <a:ext uri="{FF2B5EF4-FFF2-40B4-BE49-F238E27FC236}">
              <a16:creationId xmlns:a16="http://schemas.microsoft.com/office/drawing/2014/main" id="{DEB8D4D9-F1A5-407F-B855-52DBE60E4172}"/>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a:extLst>
            <a:ext uri="{FF2B5EF4-FFF2-40B4-BE49-F238E27FC236}">
              <a16:creationId xmlns:a16="http://schemas.microsoft.com/office/drawing/2014/main" id="{D3D4B1CB-F6BE-4040-9617-63BD99306A73}"/>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a:extLst>
            <a:ext uri="{FF2B5EF4-FFF2-40B4-BE49-F238E27FC236}">
              <a16:creationId xmlns:a16="http://schemas.microsoft.com/office/drawing/2014/main" id="{F594F4CE-FA8F-467F-B59E-A354CCEBDA65}"/>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a:extLst>
            <a:ext uri="{FF2B5EF4-FFF2-40B4-BE49-F238E27FC236}">
              <a16:creationId xmlns:a16="http://schemas.microsoft.com/office/drawing/2014/main" id="{A0B2A0EC-C116-405B-A592-921D794FE333}"/>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a:extLst>
            <a:ext uri="{FF2B5EF4-FFF2-40B4-BE49-F238E27FC236}">
              <a16:creationId xmlns:a16="http://schemas.microsoft.com/office/drawing/2014/main" id="{BF3DFD14-19B6-47E7-A8DA-88C1EAB7AB0B}"/>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a:extLst>
            <a:ext uri="{FF2B5EF4-FFF2-40B4-BE49-F238E27FC236}">
              <a16:creationId xmlns:a16="http://schemas.microsoft.com/office/drawing/2014/main" id="{FC4CFCC5-A119-4F9F-8092-B8A242900348}"/>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a:extLst>
            <a:ext uri="{FF2B5EF4-FFF2-40B4-BE49-F238E27FC236}">
              <a16:creationId xmlns:a16="http://schemas.microsoft.com/office/drawing/2014/main" id="{A18CE4CA-395B-4FE5-98DB-A14E4E686F83}"/>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4" name="直線コネクタ 823">
          <a:extLst>
            <a:ext uri="{FF2B5EF4-FFF2-40B4-BE49-F238E27FC236}">
              <a16:creationId xmlns:a16="http://schemas.microsoft.com/office/drawing/2014/main" id="{D61AAA55-074D-45EC-8200-2B7FBF902109}"/>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5" name="テキスト ボックス 824">
          <a:extLst>
            <a:ext uri="{FF2B5EF4-FFF2-40B4-BE49-F238E27FC236}">
              <a16:creationId xmlns:a16="http://schemas.microsoft.com/office/drawing/2014/main" id="{645C0AD6-D2B4-478D-B62E-AA9959000199}"/>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6" name="直線コネクタ 825">
          <a:extLst>
            <a:ext uri="{FF2B5EF4-FFF2-40B4-BE49-F238E27FC236}">
              <a16:creationId xmlns:a16="http://schemas.microsoft.com/office/drawing/2014/main" id="{82ABCA47-6258-4D01-AAE6-C00F463C64FE}"/>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7" name="テキスト ボックス 826">
          <a:extLst>
            <a:ext uri="{FF2B5EF4-FFF2-40B4-BE49-F238E27FC236}">
              <a16:creationId xmlns:a16="http://schemas.microsoft.com/office/drawing/2014/main" id="{3431A9B5-6256-418D-9C8D-6CF15DC23BA6}"/>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8" name="直線コネクタ 827">
          <a:extLst>
            <a:ext uri="{FF2B5EF4-FFF2-40B4-BE49-F238E27FC236}">
              <a16:creationId xmlns:a16="http://schemas.microsoft.com/office/drawing/2014/main" id="{6BEAD788-DD55-4AEE-938A-3BCE18B2FC56}"/>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9" name="テキスト ボックス 828">
          <a:extLst>
            <a:ext uri="{FF2B5EF4-FFF2-40B4-BE49-F238E27FC236}">
              <a16:creationId xmlns:a16="http://schemas.microsoft.com/office/drawing/2014/main" id="{9169DD28-25AE-42A8-AA7E-26B5DD2F78FA}"/>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0" name="直線コネクタ 829">
          <a:extLst>
            <a:ext uri="{FF2B5EF4-FFF2-40B4-BE49-F238E27FC236}">
              <a16:creationId xmlns:a16="http://schemas.microsoft.com/office/drawing/2014/main" id="{B9AD1B17-E9B5-429B-997C-3B6562FA1B9C}"/>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1" name="テキスト ボックス 830">
          <a:extLst>
            <a:ext uri="{FF2B5EF4-FFF2-40B4-BE49-F238E27FC236}">
              <a16:creationId xmlns:a16="http://schemas.microsoft.com/office/drawing/2014/main" id="{B2FE37A3-46D6-47FF-B1E7-0DBF6688E81D}"/>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2" name="直線コネクタ 831">
          <a:extLst>
            <a:ext uri="{FF2B5EF4-FFF2-40B4-BE49-F238E27FC236}">
              <a16:creationId xmlns:a16="http://schemas.microsoft.com/office/drawing/2014/main" id="{F56607D7-0468-495D-8071-E62294A27E28}"/>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3" name="テキスト ボックス 832">
          <a:extLst>
            <a:ext uri="{FF2B5EF4-FFF2-40B4-BE49-F238E27FC236}">
              <a16:creationId xmlns:a16="http://schemas.microsoft.com/office/drawing/2014/main" id="{02ED1948-7040-4CD4-B0F3-C4B1DC90D151}"/>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a:extLst>
            <a:ext uri="{FF2B5EF4-FFF2-40B4-BE49-F238E27FC236}">
              <a16:creationId xmlns:a16="http://schemas.microsoft.com/office/drawing/2014/main" id="{EEAFC6AB-1C8C-4C6C-8A16-C9BF714E50CA}"/>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a:extLst>
            <a:ext uri="{FF2B5EF4-FFF2-40B4-BE49-F238E27FC236}">
              <a16:creationId xmlns:a16="http://schemas.microsoft.com/office/drawing/2014/main" id="{72B58FB9-094E-4C7B-BED2-E9F68570097A}"/>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庁舎】&#10;一人当たり面積グラフ枠">
          <a:extLst>
            <a:ext uri="{FF2B5EF4-FFF2-40B4-BE49-F238E27FC236}">
              <a16:creationId xmlns:a16="http://schemas.microsoft.com/office/drawing/2014/main" id="{7771F2D1-5695-4A23-A929-6C358D9D2CF6}"/>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37" name="直線コネクタ 836">
          <a:extLst>
            <a:ext uri="{FF2B5EF4-FFF2-40B4-BE49-F238E27FC236}">
              <a16:creationId xmlns:a16="http://schemas.microsoft.com/office/drawing/2014/main" id="{610E5159-F623-4BAD-8D95-48FD630B585B}"/>
            </a:ext>
          </a:extLst>
        </xdr:cNvPr>
        <xdr:cNvCxnSpPr/>
      </xdr:nvCxnSpPr>
      <xdr:spPr>
        <a:xfrm flipV="1">
          <a:off x="19951064" y="167582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38" name="【庁舎】&#10;一人当たり面積最小値テキスト">
          <a:extLst>
            <a:ext uri="{FF2B5EF4-FFF2-40B4-BE49-F238E27FC236}">
              <a16:creationId xmlns:a16="http://schemas.microsoft.com/office/drawing/2014/main" id="{05CA53F1-FD23-4B9C-8E10-4C470345CD60}"/>
            </a:ext>
          </a:extLst>
        </xdr:cNvPr>
        <xdr:cNvSpPr txBox="1"/>
      </xdr:nvSpPr>
      <xdr:spPr>
        <a:xfrm>
          <a:off x="19989800"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9" name="直線コネクタ 838">
          <a:extLst>
            <a:ext uri="{FF2B5EF4-FFF2-40B4-BE49-F238E27FC236}">
              <a16:creationId xmlns:a16="http://schemas.microsoft.com/office/drawing/2014/main" id="{4A6B67EF-C7D8-4FEF-ABE0-BD64BBAC9B41}"/>
            </a:ext>
          </a:extLst>
        </xdr:cNvPr>
        <xdr:cNvCxnSpPr/>
      </xdr:nvCxnSpPr>
      <xdr:spPr>
        <a:xfrm>
          <a:off x="19881850" y="18051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40" name="【庁舎】&#10;一人当たり面積最大値テキスト">
          <a:extLst>
            <a:ext uri="{FF2B5EF4-FFF2-40B4-BE49-F238E27FC236}">
              <a16:creationId xmlns:a16="http://schemas.microsoft.com/office/drawing/2014/main" id="{00B0FD9B-3BDD-4594-9F4F-3750E9FFBBF3}"/>
            </a:ext>
          </a:extLst>
        </xdr:cNvPr>
        <xdr:cNvSpPr txBox="1"/>
      </xdr:nvSpPr>
      <xdr:spPr>
        <a:xfrm>
          <a:off x="19989800" y="1653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41" name="直線コネクタ 840">
          <a:extLst>
            <a:ext uri="{FF2B5EF4-FFF2-40B4-BE49-F238E27FC236}">
              <a16:creationId xmlns:a16="http://schemas.microsoft.com/office/drawing/2014/main" id="{34E79FCB-A4FF-41BA-9FDA-D458A6F1EBA8}"/>
            </a:ext>
          </a:extLst>
        </xdr:cNvPr>
        <xdr:cNvCxnSpPr/>
      </xdr:nvCxnSpPr>
      <xdr:spPr>
        <a:xfrm>
          <a:off x="19881850" y="16758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842" name="【庁舎】&#10;一人当たり面積平均値テキスト">
          <a:extLst>
            <a:ext uri="{FF2B5EF4-FFF2-40B4-BE49-F238E27FC236}">
              <a16:creationId xmlns:a16="http://schemas.microsoft.com/office/drawing/2014/main" id="{034696FF-FF86-4128-B59E-6C88474116DB}"/>
            </a:ext>
          </a:extLst>
        </xdr:cNvPr>
        <xdr:cNvSpPr txBox="1"/>
      </xdr:nvSpPr>
      <xdr:spPr>
        <a:xfrm>
          <a:off x="19989800" y="17446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43" name="フローチャート: 判断 842">
          <a:extLst>
            <a:ext uri="{FF2B5EF4-FFF2-40B4-BE49-F238E27FC236}">
              <a16:creationId xmlns:a16="http://schemas.microsoft.com/office/drawing/2014/main" id="{722659A2-66D2-48D9-B922-A906D1FBC315}"/>
            </a:ext>
          </a:extLst>
        </xdr:cNvPr>
        <xdr:cNvSpPr/>
      </xdr:nvSpPr>
      <xdr:spPr>
        <a:xfrm>
          <a:off x="199009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44" name="フローチャート: 判断 843">
          <a:extLst>
            <a:ext uri="{FF2B5EF4-FFF2-40B4-BE49-F238E27FC236}">
              <a16:creationId xmlns:a16="http://schemas.microsoft.com/office/drawing/2014/main" id="{64C6A536-79CA-434A-AEAC-AF60F8327220}"/>
            </a:ext>
          </a:extLst>
        </xdr:cNvPr>
        <xdr:cNvSpPr/>
      </xdr:nvSpPr>
      <xdr:spPr>
        <a:xfrm>
          <a:off x="19157950" y="1747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13970</xdr:rowOff>
    </xdr:from>
    <xdr:to>
      <xdr:col>107</xdr:col>
      <xdr:colOff>101600</xdr:colOff>
      <xdr:row>106</xdr:row>
      <xdr:rowOff>115570</xdr:rowOff>
    </xdr:to>
    <xdr:sp macro="" textlink="">
      <xdr:nvSpPr>
        <xdr:cNvPr id="845" name="フローチャート: 判断 844">
          <a:extLst>
            <a:ext uri="{FF2B5EF4-FFF2-40B4-BE49-F238E27FC236}">
              <a16:creationId xmlns:a16="http://schemas.microsoft.com/office/drawing/2014/main" id="{ADB956B1-D38B-4A10-BF67-1B39FCF3FCD7}"/>
            </a:ext>
          </a:extLst>
        </xdr:cNvPr>
        <xdr:cNvSpPr/>
      </xdr:nvSpPr>
      <xdr:spPr>
        <a:xfrm>
          <a:off x="1834515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38736</xdr:rowOff>
    </xdr:from>
    <xdr:to>
      <xdr:col>102</xdr:col>
      <xdr:colOff>165100</xdr:colOff>
      <xdr:row>106</xdr:row>
      <xdr:rowOff>140336</xdr:rowOff>
    </xdr:to>
    <xdr:sp macro="" textlink="">
      <xdr:nvSpPr>
        <xdr:cNvPr id="846" name="フローチャート: 判断 845">
          <a:extLst>
            <a:ext uri="{FF2B5EF4-FFF2-40B4-BE49-F238E27FC236}">
              <a16:creationId xmlns:a16="http://schemas.microsoft.com/office/drawing/2014/main" id="{335EB575-7001-44B2-9481-C613E2B3F4ED}"/>
            </a:ext>
          </a:extLst>
        </xdr:cNvPr>
        <xdr:cNvSpPr/>
      </xdr:nvSpPr>
      <xdr:spPr>
        <a:xfrm>
          <a:off x="175514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46355</xdr:rowOff>
    </xdr:from>
    <xdr:to>
      <xdr:col>98</xdr:col>
      <xdr:colOff>38100</xdr:colOff>
      <xdr:row>106</xdr:row>
      <xdr:rowOff>147955</xdr:rowOff>
    </xdr:to>
    <xdr:sp macro="" textlink="">
      <xdr:nvSpPr>
        <xdr:cNvPr id="847" name="フローチャート: 判断 846">
          <a:extLst>
            <a:ext uri="{FF2B5EF4-FFF2-40B4-BE49-F238E27FC236}">
              <a16:creationId xmlns:a16="http://schemas.microsoft.com/office/drawing/2014/main" id="{63EDA1E6-C183-4A01-B9D9-FA26295A2C60}"/>
            </a:ext>
          </a:extLst>
        </xdr:cNvPr>
        <xdr:cNvSpPr/>
      </xdr:nvSpPr>
      <xdr:spPr>
        <a:xfrm>
          <a:off x="16757650" y="17648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7149428-1742-41EC-93EA-8B9A0D1C3C6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F6C237E1-B10E-4378-8953-A55AA2583F06}"/>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EB512CA4-7288-4281-94D4-BDA59A03BCB7}"/>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71F990B6-2C1C-4C00-BEE3-AD17CBD58F97}"/>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FB5FA142-AF1F-4DAD-AEFE-8C54CBC82289}"/>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153036</xdr:rowOff>
    </xdr:from>
    <xdr:to>
      <xdr:col>107</xdr:col>
      <xdr:colOff>101600</xdr:colOff>
      <xdr:row>106</xdr:row>
      <xdr:rowOff>83186</xdr:rowOff>
    </xdr:to>
    <xdr:sp macro="" textlink="">
      <xdr:nvSpPr>
        <xdr:cNvPr id="853" name="楕円 852">
          <a:extLst>
            <a:ext uri="{FF2B5EF4-FFF2-40B4-BE49-F238E27FC236}">
              <a16:creationId xmlns:a16="http://schemas.microsoft.com/office/drawing/2014/main" id="{388F182B-86CF-436A-9297-6BE5EE13C523}"/>
            </a:ext>
          </a:extLst>
        </xdr:cNvPr>
        <xdr:cNvSpPr/>
      </xdr:nvSpPr>
      <xdr:spPr>
        <a:xfrm>
          <a:off x="1834515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156845</xdr:rowOff>
    </xdr:from>
    <xdr:to>
      <xdr:col>102</xdr:col>
      <xdr:colOff>165100</xdr:colOff>
      <xdr:row>106</xdr:row>
      <xdr:rowOff>86995</xdr:rowOff>
    </xdr:to>
    <xdr:sp macro="" textlink="">
      <xdr:nvSpPr>
        <xdr:cNvPr id="854" name="楕円 853">
          <a:extLst>
            <a:ext uri="{FF2B5EF4-FFF2-40B4-BE49-F238E27FC236}">
              <a16:creationId xmlns:a16="http://schemas.microsoft.com/office/drawing/2014/main" id="{32A5FB3A-28A8-4514-98CE-9AD5321D84A1}"/>
            </a:ext>
          </a:extLst>
        </xdr:cNvPr>
        <xdr:cNvSpPr/>
      </xdr:nvSpPr>
      <xdr:spPr>
        <a:xfrm>
          <a:off x="175514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32386</xdr:rowOff>
    </xdr:from>
    <xdr:to>
      <xdr:col>107</xdr:col>
      <xdr:colOff>50800</xdr:colOff>
      <xdr:row>106</xdr:row>
      <xdr:rowOff>36195</xdr:rowOff>
    </xdr:to>
    <xdr:cxnSp macro="">
      <xdr:nvCxnSpPr>
        <xdr:cNvPr id="855" name="直線コネクタ 854">
          <a:extLst>
            <a:ext uri="{FF2B5EF4-FFF2-40B4-BE49-F238E27FC236}">
              <a16:creationId xmlns:a16="http://schemas.microsoft.com/office/drawing/2014/main" id="{E1BF80CD-148A-4F0D-9D8F-F3CB8521CEC0}"/>
            </a:ext>
          </a:extLst>
        </xdr:cNvPr>
        <xdr:cNvCxnSpPr/>
      </xdr:nvCxnSpPr>
      <xdr:spPr>
        <a:xfrm flipV="1">
          <a:off x="17602200" y="17634586"/>
          <a:ext cx="7937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160655</xdr:rowOff>
    </xdr:from>
    <xdr:to>
      <xdr:col>98</xdr:col>
      <xdr:colOff>38100</xdr:colOff>
      <xdr:row>106</xdr:row>
      <xdr:rowOff>90805</xdr:rowOff>
    </xdr:to>
    <xdr:sp macro="" textlink="">
      <xdr:nvSpPr>
        <xdr:cNvPr id="856" name="楕円 855">
          <a:extLst>
            <a:ext uri="{FF2B5EF4-FFF2-40B4-BE49-F238E27FC236}">
              <a16:creationId xmlns:a16="http://schemas.microsoft.com/office/drawing/2014/main" id="{8A531714-628E-4102-8C3B-1E35CBF54B55}"/>
            </a:ext>
          </a:extLst>
        </xdr:cNvPr>
        <xdr:cNvSpPr/>
      </xdr:nvSpPr>
      <xdr:spPr>
        <a:xfrm>
          <a:off x="16757650" y="17591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36195</xdr:rowOff>
    </xdr:from>
    <xdr:to>
      <xdr:col>102</xdr:col>
      <xdr:colOff>114300</xdr:colOff>
      <xdr:row>106</xdr:row>
      <xdr:rowOff>40005</xdr:rowOff>
    </xdr:to>
    <xdr:cxnSp macro="">
      <xdr:nvCxnSpPr>
        <xdr:cNvPr id="857" name="直線コネクタ 856">
          <a:extLst>
            <a:ext uri="{FF2B5EF4-FFF2-40B4-BE49-F238E27FC236}">
              <a16:creationId xmlns:a16="http://schemas.microsoft.com/office/drawing/2014/main" id="{14398C05-65DC-463C-B1C5-70A1C1433699}"/>
            </a:ext>
          </a:extLst>
        </xdr:cNvPr>
        <xdr:cNvCxnSpPr/>
      </xdr:nvCxnSpPr>
      <xdr:spPr>
        <a:xfrm flipV="1">
          <a:off x="16802100" y="17638395"/>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8" name="n_1aveValue【庁舎】&#10;一人当たり面積">
          <a:extLst>
            <a:ext uri="{FF2B5EF4-FFF2-40B4-BE49-F238E27FC236}">
              <a16:creationId xmlns:a16="http://schemas.microsoft.com/office/drawing/2014/main" id="{ECD8E104-CD18-47C7-82AF-DBD4C7B29A15}"/>
            </a:ext>
          </a:extLst>
        </xdr:cNvPr>
        <xdr:cNvSpPr txBox="1"/>
      </xdr:nvSpPr>
      <xdr:spPr>
        <a:xfrm>
          <a:off x="189802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106697</xdr:rowOff>
    </xdr:from>
    <xdr:ext cx="469744" cy="259045"/>
    <xdr:sp macro="" textlink="">
      <xdr:nvSpPr>
        <xdr:cNvPr id="859" name="n_2aveValue【庁舎】&#10;一人当たり面積">
          <a:extLst>
            <a:ext uri="{FF2B5EF4-FFF2-40B4-BE49-F238E27FC236}">
              <a16:creationId xmlns:a16="http://schemas.microsoft.com/office/drawing/2014/main" id="{82B045FC-2FEC-474B-93D9-C28C48E0E917}"/>
            </a:ext>
          </a:extLst>
        </xdr:cNvPr>
        <xdr:cNvSpPr txBox="1"/>
      </xdr:nvSpPr>
      <xdr:spPr>
        <a:xfrm>
          <a:off x="1818012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131463</xdr:rowOff>
    </xdr:from>
    <xdr:ext cx="469744" cy="259045"/>
    <xdr:sp macro="" textlink="">
      <xdr:nvSpPr>
        <xdr:cNvPr id="860" name="n_3aveValue【庁舎】&#10;一人当たり面積">
          <a:extLst>
            <a:ext uri="{FF2B5EF4-FFF2-40B4-BE49-F238E27FC236}">
              <a16:creationId xmlns:a16="http://schemas.microsoft.com/office/drawing/2014/main" id="{63283A4E-DAFB-4313-83ED-A732438CA6EB}"/>
            </a:ext>
          </a:extLst>
        </xdr:cNvPr>
        <xdr:cNvSpPr txBox="1"/>
      </xdr:nvSpPr>
      <xdr:spPr>
        <a:xfrm>
          <a:off x="17386377" y="1773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139082</xdr:rowOff>
    </xdr:from>
    <xdr:ext cx="469744" cy="259045"/>
    <xdr:sp macro="" textlink="">
      <xdr:nvSpPr>
        <xdr:cNvPr id="861" name="n_4aveValue【庁舎】&#10;一人当たり面積">
          <a:extLst>
            <a:ext uri="{FF2B5EF4-FFF2-40B4-BE49-F238E27FC236}">
              <a16:creationId xmlns:a16="http://schemas.microsoft.com/office/drawing/2014/main" id="{2F2B8E84-FC4E-4D67-8649-FE360260BFE1}"/>
            </a:ext>
          </a:extLst>
        </xdr:cNvPr>
        <xdr:cNvSpPr txBox="1"/>
      </xdr:nvSpPr>
      <xdr:spPr>
        <a:xfrm>
          <a:off x="16592627" y="1774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99713</xdr:rowOff>
    </xdr:from>
    <xdr:ext cx="469744" cy="259045"/>
    <xdr:sp macro="" textlink="">
      <xdr:nvSpPr>
        <xdr:cNvPr id="862" name="n_2mainValue【庁舎】&#10;一人当たり面積">
          <a:extLst>
            <a:ext uri="{FF2B5EF4-FFF2-40B4-BE49-F238E27FC236}">
              <a16:creationId xmlns:a16="http://schemas.microsoft.com/office/drawing/2014/main" id="{8BB57266-29CC-45D6-B005-925DCFC33BAB}"/>
            </a:ext>
          </a:extLst>
        </xdr:cNvPr>
        <xdr:cNvSpPr txBox="1"/>
      </xdr:nvSpPr>
      <xdr:spPr>
        <a:xfrm>
          <a:off x="18180127" y="173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103522</xdr:rowOff>
    </xdr:from>
    <xdr:ext cx="469744" cy="259045"/>
    <xdr:sp macro="" textlink="">
      <xdr:nvSpPr>
        <xdr:cNvPr id="863" name="n_3mainValue【庁舎】&#10;一人当たり面積">
          <a:extLst>
            <a:ext uri="{FF2B5EF4-FFF2-40B4-BE49-F238E27FC236}">
              <a16:creationId xmlns:a16="http://schemas.microsoft.com/office/drawing/2014/main" id="{07DB3DE7-451E-4E92-8729-A94FE84B20B1}"/>
            </a:ext>
          </a:extLst>
        </xdr:cNvPr>
        <xdr:cNvSpPr txBox="1"/>
      </xdr:nvSpPr>
      <xdr:spPr>
        <a:xfrm>
          <a:off x="17386377" y="173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107332</xdr:rowOff>
    </xdr:from>
    <xdr:ext cx="469744" cy="259045"/>
    <xdr:sp macro="" textlink="">
      <xdr:nvSpPr>
        <xdr:cNvPr id="864" name="n_4mainValue【庁舎】&#10;一人当たり面積">
          <a:extLst>
            <a:ext uri="{FF2B5EF4-FFF2-40B4-BE49-F238E27FC236}">
              <a16:creationId xmlns:a16="http://schemas.microsoft.com/office/drawing/2014/main" id="{B26111DE-9DB3-4233-B2D3-529317F2B7EB}"/>
            </a:ext>
          </a:extLst>
        </xdr:cNvPr>
        <xdr:cNvSpPr txBox="1"/>
      </xdr:nvSpPr>
      <xdr:spPr>
        <a:xfrm>
          <a:off x="16592627" y="1736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E2CC6D43-C118-4C90-A105-36443C78B47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985255E5-C65A-4C55-8E80-926236815562}"/>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6F48B153-432B-4F0B-A3D5-6353AD8B05CC}"/>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有形固定資産減価償却率が特に高い施設は「保健センター・保健所」及び「消防施設」であり、類似団体平均を大きく上回っている。「保健センター・保健所」については、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町村が合併以前に建設された施設を合併後もそのまま引き継いでおり、いずれの建物も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老朽化が進んでいることが、数値が高い要因となっている。また、「消防施設」については、本市は消防事業を桐生市へ委託しているため消防署を所有しておらず、所有する施設は防火水槽や消防団詰め所がほとんどであるが、それらの多くが耐用年数を経過していることが数値悪化の主な要因であると考え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類似団体平均よりも有形固定資産減価償却率の低い施設は、「図書館」と「体育館・プール」であり、どちらも比較的新しい施設であることが要因である。その一方で、「体育館・プール」の一人当たり面積は類似団体平均とほとんど変わらないものの、「図書館」については、類似団体平均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倍程度となっている。これは合併以前に建設された施設を合併後もそのまま引き継いで運営しているためである。今後は維持管理費や人口減少を考慮し、令和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年度策定の個別施設計画に沿って、市の適正規模での管理となるよう努めていく。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102;&#12305;&#12304;&#36001;&#25919;&#29366;&#27841;&#36039;&#26009;&#38598;&#12305;_102121_&#12415;&#12393;&#12426;&#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69.3</v>
          </cell>
          <cell r="BX53">
            <v>70.7</v>
          </cell>
          <cell r="CF53">
            <v>71.900000000000006</v>
          </cell>
        </row>
        <row r="55">
          <cell r="AN55" t="str">
            <v>類似団体内平均値</v>
          </cell>
          <cell r="BP55">
            <v>31.3</v>
          </cell>
          <cell r="BX55">
            <v>25.3</v>
          </cell>
          <cell r="CF55">
            <v>25.5</v>
          </cell>
        </row>
        <row r="57">
          <cell r="BP57">
            <v>58.4</v>
          </cell>
          <cell r="BX57">
            <v>59.7</v>
          </cell>
          <cell r="CF57">
            <v>60.9</v>
          </cell>
        </row>
        <row r="72">
          <cell r="BP72" t="str">
            <v>H29</v>
          </cell>
          <cell r="BX72" t="str">
            <v>H30</v>
          </cell>
          <cell r="CF72" t="str">
            <v>R01</v>
          </cell>
          <cell r="CN72" t="str">
            <v>R02</v>
          </cell>
          <cell r="CV72" t="str">
            <v>R03</v>
          </cell>
        </row>
        <row r="73">
          <cell r="AN73" t="str">
            <v>当該団体値</v>
          </cell>
        </row>
        <row r="75">
          <cell r="BP75">
            <v>3.9</v>
          </cell>
          <cell r="BX75">
            <v>3.8</v>
          </cell>
          <cell r="CF75">
            <v>3.7</v>
          </cell>
          <cell r="CN75">
            <v>3.7</v>
          </cell>
          <cell r="CV75">
            <v>3.8</v>
          </cell>
        </row>
        <row r="77">
          <cell r="AN77" t="str">
            <v>類似団体内平均値</v>
          </cell>
          <cell r="BP77">
            <v>31.3</v>
          </cell>
          <cell r="BX77">
            <v>25.3</v>
          </cell>
          <cell r="CF77">
            <v>25.5</v>
          </cell>
          <cell r="CN77">
            <v>37.299999999999997</v>
          </cell>
          <cell r="CV77">
            <v>25.1</v>
          </cell>
        </row>
        <row r="79">
          <cell r="BP79">
            <v>7.2</v>
          </cell>
          <cell r="BX79">
            <v>6.9</v>
          </cell>
          <cell r="CF79">
            <v>6.6</v>
          </cell>
          <cell r="CN79">
            <v>8.6</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x14ac:dyDescent="0.25">
      <c r="B2" s="179" t="s">
        <v>81</v>
      </c>
      <c r="C2" s="179"/>
      <c r="D2" s="180"/>
    </row>
    <row r="3" spans="1:119" ht="18.75" customHeight="1" thickBot="1" x14ac:dyDescent="0.25">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25260182</v>
      </c>
      <c r="BO4" s="375"/>
      <c r="BP4" s="375"/>
      <c r="BQ4" s="375"/>
      <c r="BR4" s="375"/>
      <c r="BS4" s="375"/>
      <c r="BT4" s="375"/>
      <c r="BU4" s="376"/>
      <c r="BV4" s="374">
        <v>28655088</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10.9</v>
      </c>
      <c r="CU4" s="381"/>
      <c r="CV4" s="381"/>
      <c r="CW4" s="381"/>
      <c r="CX4" s="381"/>
      <c r="CY4" s="381"/>
      <c r="CZ4" s="381"/>
      <c r="DA4" s="382"/>
      <c r="DB4" s="380">
        <v>10.9</v>
      </c>
      <c r="DC4" s="381"/>
      <c r="DD4" s="381"/>
      <c r="DE4" s="381"/>
      <c r="DF4" s="381"/>
      <c r="DG4" s="381"/>
      <c r="DH4" s="381"/>
      <c r="DI4" s="382"/>
    </row>
    <row r="5" spans="1:119" ht="18.75"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23782375</v>
      </c>
      <c r="BO5" s="412"/>
      <c r="BP5" s="412"/>
      <c r="BQ5" s="412"/>
      <c r="BR5" s="412"/>
      <c r="BS5" s="412"/>
      <c r="BT5" s="412"/>
      <c r="BU5" s="413"/>
      <c r="BV5" s="411">
        <v>27091323</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91.7</v>
      </c>
      <c r="CU5" s="409"/>
      <c r="CV5" s="409"/>
      <c r="CW5" s="409"/>
      <c r="CX5" s="409"/>
      <c r="CY5" s="409"/>
      <c r="CZ5" s="409"/>
      <c r="DA5" s="410"/>
      <c r="DB5" s="408">
        <v>96.8</v>
      </c>
      <c r="DC5" s="409"/>
      <c r="DD5" s="409"/>
      <c r="DE5" s="409"/>
      <c r="DF5" s="409"/>
      <c r="DG5" s="409"/>
      <c r="DH5" s="409"/>
      <c r="DI5" s="410"/>
    </row>
    <row r="6" spans="1:119" ht="18.75" customHeight="1" x14ac:dyDescent="0.2">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1477807</v>
      </c>
      <c r="BO6" s="412"/>
      <c r="BP6" s="412"/>
      <c r="BQ6" s="412"/>
      <c r="BR6" s="412"/>
      <c r="BS6" s="412"/>
      <c r="BT6" s="412"/>
      <c r="BU6" s="413"/>
      <c r="BV6" s="411">
        <v>1563765</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97.7</v>
      </c>
      <c r="CU6" s="449"/>
      <c r="CV6" s="449"/>
      <c r="CW6" s="449"/>
      <c r="CX6" s="449"/>
      <c r="CY6" s="449"/>
      <c r="CZ6" s="449"/>
      <c r="DA6" s="450"/>
      <c r="DB6" s="448">
        <v>101.5</v>
      </c>
      <c r="DC6" s="449"/>
      <c r="DD6" s="449"/>
      <c r="DE6" s="449"/>
      <c r="DF6" s="449"/>
      <c r="DG6" s="449"/>
      <c r="DH6" s="449"/>
      <c r="DI6" s="450"/>
    </row>
    <row r="7" spans="1:119" ht="18.75"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105</v>
      </c>
      <c r="AV7" s="444"/>
      <c r="AW7" s="444"/>
      <c r="AX7" s="444"/>
      <c r="AY7" s="445" t="s">
        <v>106</v>
      </c>
      <c r="AZ7" s="446"/>
      <c r="BA7" s="446"/>
      <c r="BB7" s="446"/>
      <c r="BC7" s="446"/>
      <c r="BD7" s="446"/>
      <c r="BE7" s="446"/>
      <c r="BF7" s="446"/>
      <c r="BG7" s="446"/>
      <c r="BH7" s="446"/>
      <c r="BI7" s="446"/>
      <c r="BJ7" s="446"/>
      <c r="BK7" s="446"/>
      <c r="BL7" s="446"/>
      <c r="BM7" s="447"/>
      <c r="BN7" s="411">
        <v>132245</v>
      </c>
      <c r="BO7" s="412"/>
      <c r="BP7" s="412"/>
      <c r="BQ7" s="412"/>
      <c r="BR7" s="412"/>
      <c r="BS7" s="412"/>
      <c r="BT7" s="412"/>
      <c r="BU7" s="413"/>
      <c r="BV7" s="411">
        <v>271734</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12397620</v>
      </c>
      <c r="CU7" s="412"/>
      <c r="CV7" s="412"/>
      <c r="CW7" s="412"/>
      <c r="CX7" s="412"/>
      <c r="CY7" s="412"/>
      <c r="CZ7" s="412"/>
      <c r="DA7" s="413"/>
      <c r="DB7" s="411">
        <v>11850272</v>
      </c>
      <c r="DC7" s="412"/>
      <c r="DD7" s="412"/>
      <c r="DE7" s="412"/>
      <c r="DF7" s="412"/>
      <c r="DG7" s="412"/>
      <c r="DH7" s="412"/>
      <c r="DI7" s="413"/>
    </row>
    <row r="8" spans="1:119" ht="18.75"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94</v>
      </c>
      <c r="AV8" s="444"/>
      <c r="AW8" s="444"/>
      <c r="AX8" s="444"/>
      <c r="AY8" s="445" t="s">
        <v>109</v>
      </c>
      <c r="AZ8" s="446"/>
      <c r="BA8" s="446"/>
      <c r="BB8" s="446"/>
      <c r="BC8" s="446"/>
      <c r="BD8" s="446"/>
      <c r="BE8" s="446"/>
      <c r="BF8" s="446"/>
      <c r="BG8" s="446"/>
      <c r="BH8" s="446"/>
      <c r="BI8" s="446"/>
      <c r="BJ8" s="446"/>
      <c r="BK8" s="446"/>
      <c r="BL8" s="446"/>
      <c r="BM8" s="447"/>
      <c r="BN8" s="411">
        <v>1345562</v>
      </c>
      <c r="BO8" s="412"/>
      <c r="BP8" s="412"/>
      <c r="BQ8" s="412"/>
      <c r="BR8" s="412"/>
      <c r="BS8" s="412"/>
      <c r="BT8" s="412"/>
      <c r="BU8" s="413"/>
      <c r="BV8" s="411">
        <v>1292031</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0.62</v>
      </c>
      <c r="CU8" s="452"/>
      <c r="CV8" s="452"/>
      <c r="CW8" s="452"/>
      <c r="CX8" s="452"/>
      <c r="CY8" s="452"/>
      <c r="CZ8" s="452"/>
      <c r="DA8" s="453"/>
      <c r="DB8" s="451">
        <v>0.64</v>
      </c>
      <c r="DC8" s="452"/>
      <c r="DD8" s="452"/>
      <c r="DE8" s="452"/>
      <c r="DF8" s="452"/>
      <c r="DG8" s="452"/>
      <c r="DH8" s="452"/>
      <c r="DI8" s="453"/>
    </row>
    <row r="9" spans="1:119" ht="18.75" customHeight="1" thickBot="1" x14ac:dyDescent="0.25">
      <c r="A9" s="178"/>
      <c r="B9" s="405" t="s">
        <v>111</v>
      </c>
      <c r="C9" s="406"/>
      <c r="D9" s="406"/>
      <c r="E9" s="406"/>
      <c r="F9" s="406"/>
      <c r="G9" s="406"/>
      <c r="H9" s="406"/>
      <c r="I9" s="406"/>
      <c r="J9" s="406"/>
      <c r="K9" s="454"/>
      <c r="L9" s="455" t="s">
        <v>112</v>
      </c>
      <c r="M9" s="456"/>
      <c r="N9" s="456"/>
      <c r="O9" s="456"/>
      <c r="P9" s="456"/>
      <c r="Q9" s="457"/>
      <c r="R9" s="458">
        <v>49648</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94</v>
      </c>
      <c r="AV9" s="444"/>
      <c r="AW9" s="444"/>
      <c r="AX9" s="444"/>
      <c r="AY9" s="445" t="s">
        <v>115</v>
      </c>
      <c r="AZ9" s="446"/>
      <c r="BA9" s="446"/>
      <c r="BB9" s="446"/>
      <c r="BC9" s="446"/>
      <c r="BD9" s="446"/>
      <c r="BE9" s="446"/>
      <c r="BF9" s="446"/>
      <c r="BG9" s="446"/>
      <c r="BH9" s="446"/>
      <c r="BI9" s="446"/>
      <c r="BJ9" s="446"/>
      <c r="BK9" s="446"/>
      <c r="BL9" s="446"/>
      <c r="BM9" s="447"/>
      <c r="BN9" s="411">
        <v>53531</v>
      </c>
      <c r="BO9" s="412"/>
      <c r="BP9" s="412"/>
      <c r="BQ9" s="412"/>
      <c r="BR9" s="412"/>
      <c r="BS9" s="412"/>
      <c r="BT9" s="412"/>
      <c r="BU9" s="413"/>
      <c r="BV9" s="411">
        <v>376019</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9.4</v>
      </c>
      <c r="CU9" s="409"/>
      <c r="CV9" s="409"/>
      <c r="CW9" s="409"/>
      <c r="CX9" s="409"/>
      <c r="CY9" s="409"/>
      <c r="CZ9" s="409"/>
      <c r="DA9" s="410"/>
      <c r="DB9" s="408">
        <v>9.1</v>
      </c>
      <c r="DC9" s="409"/>
      <c r="DD9" s="409"/>
      <c r="DE9" s="409"/>
      <c r="DF9" s="409"/>
      <c r="DG9" s="409"/>
      <c r="DH9" s="409"/>
      <c r="DI9" s="410"/>
    </row>
    <row r="10" spans="1:119" ht="18.75" customHeight="1" thickBot="1" x14ac:dyDescent="0.25">
      <c r="A10" s="178"/>
      <c r="B10" s="405"/>
      <c r="C10" s="406"/>
      <c r="D10" s="406"/>
      <c r="E10" s="406"/>
      <c r="F10" s="406"/>
      <c r="G10" s="406"/>
      <c r="H10" s="406"/>
      <c r="I10" s="406"/>
      <c r="J10" s="406"/>
      <c r="K10" s="454"/>
      <c r="L10" s="461" t="s">
        <v>117</v>
      </c>
      <c r="M10" s="441"/>
      <c r="N10" s="441"/>
      <c r="O10" s="441"/>
      <c r="P10" s="441"/>
      <c r="Q10" s="442"/>
      <c r="R10" s="462">
        <v>50906</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119</v>
      </c>
      <c r="AV10" s="444"/>
      <c r="AW10" s="444"/>
      <c r="AX10" s="444"/>
      <c r="AY10" s="445" t="s">
        <v>120</v>
      </c>
      <c r="AZ10" s="446"/>
      <c r="BA10" s="446"/>
      <c r="BB10" s="446"/>
      <c r="BC10" s="446"/>
      <c r="BD10" s="446"/>
      <c r="BE10" s="446"/>
      <c r="BF10" s="446"/>
      <c r="BG10" s="446"/>
      <c r="BH10" s="446"/>
      <c r="BI10" s="446"/>
      <c r="BJ10" s="446"/>
      <c r="BK10" s="446"/>
      <c r="BL10" s="446"/>
      <c r="BM10" s="447"/>
      <c r="BN10" s="411">
        <v>52812</v>
      </c>
      <c r="BO10" s="412"/>
      <c r="BP10" s="412"/>
      <c r="BQ10" s="412"/>
      <c r="BR10" s="412"/>
      <c r="BS10" s="412"/>
      <c r="BT10" s="412"/>
      <c r="BU10" s="413"/>
      <c r="BV10" s="411">
        <v>6187</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125</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128</v>
      </c>
      <c r="DC11" s="452"/>
      <c r="DD11" s="452"/>
      <c r="DE11" s="452"/>
      <c r="DF11" s="452"/>
      <c r="DG11" s="452"/>
      <c r="DH11" s="452"/>
      <c r="DI11" s="453"/>
    </row>
    <row r="12" spans="1:119" ht="18.75" customHeight="1" x14ac:dyDescent="0.2">
      <c r="A12" s="178"/>
      <c r="B12" s="471" t="s">
        <v>129</v>
      </c>
      <c r="C12" s="472"/>
      <c r="D12" s="472"/>
      <c r="E12" s="472"/>
      <c r="F12" s="472"/>
      <c r="G12" s="472"/>
      <c r="H12" s="472"/>
      <c r="I12" s="472"/>
      <c r="J12" s="472"/>
      <c r="K12" s="473"/>
      <c r="L12" s="480" t="s">
        <v>130</v>
      </c>
      <c r="M12" s="481"/>
      <c r="N12" s="481"/>
      <c r="O12" s="481"/>
      <c r="P12" s="481"/>
      <c r="Q12" s="482"/>
      <c r="R12" s="483">
        <v>49768</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94</v>
      </c>
      <c r="AV12" s="444"/>
      <c r="AW12" s="444"/>
      <c r="AX12" s="444"/>
      <c r="AY12" s="445" t="s">
        <v>134</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498530</v>
      </c>
      <c r="BW12" s="412"/>
      <c r="BX12" s="412"/>
      <c r="BY12" s="412"/>
      <c r="BZ12" s="412"/>
      <c r="CA12" s="412"/>
      <c r="CB12" s="412"/>
      <c r="CC12" s="413"/>
      <c r="CD12" s="414" t="s">
        <v>135</v>
      </c>
      <c r="CE12" s="415"/>
      <c r="CF12" s="415"/>
      <c r="CG12" s="415"/>
      <c r="CH12" s="415"/>
      <c r="CI12" s="415"/>
      <c r="CJ12" s="415"/>
      <c r="CK12" s="415"/>
      <c r="CL12" s="415"/>
      <c r="CM12" s="415"/>
      <c r="CN12" s="415"/>
      <c r="CO12" s="415"/>
      <c r="CP12" s="415"/>
      <c r="CQ12" s="415"/>
      <c r="CR12" s="415"/>
      <c r="CS12" s="416"/>
      <c r="CT12" s="451" t="s">
        <v>128</v>
      </c>
      <c r="CU12" s="452"/>
      <c r="CV12" s="452"/>
      <c r="CW12" s="452"/>
      <c r="CX12" s="452"/>
      <c r="CY12" s="452"/>
      <c r="CZ12" s="452"/>
      <c r="DA12" s="453"/>
      <c r="DB12" s="451" t="s">
        <v>136</v>
      </c>
      <c r="DC12" s="452"/>
      <c r="DD12" s="452"/>
      <c r="DE12" s="452"/>
      <c r="DF12" s="452"/>
      <c r="DG12" s="452"/>
      <c r="DH12" s="452"/>
      <c r="DI12" s="453"/>
    </row>
    <row r="13" spans="1:119" ht="18.75" customHeight="1" x14ac:dyDescent="0.2">
      <c r="A13" s="178"/>
      <c r="B13" s="474"/>
      <c r="C13" s="475"/>
      <c r="D13" s="475"/>
      <c r="E13" s="475"/>
      <c r="F13" s="475"/>
      <c r="G13" s="475"/>
      <c r="H13" s="475"/>
      <c r="I13" s="475"/>
      <c r="J13" s="475"/>
      <c r="K13" s="476"/>
      <c r="L13" s="187"/>
      <c r="M13" s="502" t="s">
        <v>137</v>
      </c>
      <c r="N13" s="503"/>
      <c r="O13" s="503"/>
      <c r="P13" s="503"/>
      <c r="Q13" s="504"/>
      <c r="R13" s="495">
        <v>48960</v>
      </c>
      <c r="S13" s="496"/>
      <c r="T13" s="496"/>
      <c r="U13" s="496"/>
      <c r="V13" s="497"/>
      <c r="W13" s="427" t="s">
        <v>138</v>
      </c>
      <c r="X13" s="428"/>
      <c r="Y13" s="428"/>
      <c r="Z13" s="428"/>
      <c r="AA13" s="428"/>
      <c r="AB13" s="418"/>
      <c r="AC13" s="462">
        <v>1123</v>
      </c>
      <c r="AD13" s="463"/>
      <c r="AE13" s="463"/>
      <c r="AF13" s="463"/>
      <c r="AG13" s="505"/>
      <c r="AH13" s="462">
        <v>1147</v>
      </c>
      <c r="AI13" s="463"/>
      <c r="AJ13" s="463"/>
      <c r="AK13" s="463"/>
      <c r="AL13" s="464"/>
      <c r="AM13" s="440" t="s">
        <v>139</v>
      </c>
      <c r="AN13" s="441"/>
      <c r="AO13" s="441"/>
      <c r="AP13" s="441"/>
      <c r="AQ13" s="441"/>
      <c r="AR13" s="441"/>
      <c r="AS13" s="441"/>
      <c r="AT13" s="442"/>
      <c r="AU13" s="443" t="s">
        <v>140</v>
      </c>
      <c r="AV13" s="444"/>
      <c r="AW13" s="444"/>
      <c r="AX13" s="444"/>
      <c r="AY13" s="445" t="s">
        <v>141</v>
      </c>
      <c r="AZ13" s="446"/>
      <c r="BA13" s="446"/>
      <c r="BB13" s="446"/>
      <c r="BC13" s="446"/>
      <c r="BD13" s="446"/>
      <c r="BE13" s="446"/>
      <c r="BF13" s="446"/>
      <c r="BG13" s="446"/>
      <c r="BH13" s="446"/>
      <c r="BI13" s="446"/>
      <c r="BJ13" s="446"/>
      <c r="BK13" s="446"/>
      <c r="BL13" s="446"/>
      <c r="BM13" s="447"/>
      <c r="BN13" s="411">
        <v>106343</v>
      </c>
      <c r="BO13" s="412"/>
      <c r="BP13" s="412"/>
      <c r="BQ13" s="412"/>
      <c r="BR13" s="412"/>
      <c r="BS13" s="412"/>
      <c r="BT13" s="412"/>
      <c r="BU13" s="413"/>
      <c r="BV13" s="411">
        <v>-116324</v>
      </c>
      <c r="BW13" s="412"/>
      <c r="BX13" s="412"/>
      <c r="BY13" s="412"/>
      <c r="BZ13" s="412"/>
      <c r="CA13" s="412"/>
      <c r="CB13" s="412"/>
      <c r="CC13" s="413"/>
      <c r="CD13" s="414" t="s">
        <v>142</v>
      </c>
      <c r="CE13" s="415"/>
      <c r="CF13" s="415"/>
      <c r="CG13" s="415"/>
      <c r="CH13" s="415"/>
      <c r="CI13" s="415"/>
      <c r="CJ13" s="415"/>
      <c r="CK13" s="415"/>
      <c r="CL13" s="415"/>
      <c r="CM13" s="415"/>
      <c r="CN13" s="415"/>
      <c r="CO13" s="415"/>
      <c r="CP13" s="415"/>
      <c r="CQ13" s="415"/>
      <c r="CR13" s="415"/>
      <c r="CS13" s="416"/>
      <c r="CT13" s="408">
        <v>3.8</v>
      </c>
      <c r="CU13" s="409"/>
      <c r="CV13" s="409"/>
      <c r="CW13" s="409"/>
      <c r="CX13" s="409"/>
      <c r="CY13" s="409"/>
      <c r="CZ13" s="409"/>
      <c r="DA13" s="410"/>
      <c r="DB13" s="408">
        <v>3.7</v>
      </c>
      <c r="DC13" s="409"/>
      <c r="DD13" s="409"/>
      <c r="DE13" s="409"/>
      <c r="DF13" s="409"/>
      <c r="DG13" s="409"/>
      <c r="DH13" s="409"/>
      <c r="DI13" s="410"/>
    </row>
    <row r="14" spans="1:119" ht="18.75" customHeight="1" thickBot="1" x14ac:dyDescent="0.25">
      <c r="A14" s="178"/>
      <c r="B14" s="474"/>
      <c r="C14" s="475"/>
      <c r="D14" s="475"/>
      <c r="E14" s="475"/>
      <c r="F14" s="475"/>
      <c r="G14" s="475"/>
      <c r="H14" s="475"/>
      <c r="I14" s="475"/>
      <c r="J14" s="475"/>
      <c r="K14" s="476"/>
      <c r="L14" s="492" t="s">
        <v>143</v>
      </c>
      <c r="M14" s="493"/>
      <c r="N14" s="493"/>
      <c r="O14" s="493"/>
      <c r="P14" s="493"/>
      <c r="Q14" s="494"/>
      <c r="R14" s="495">
        <v>50186</v>
      </c>
      <c r="S14" s="496"/>
      <c r="T14" s="496"/>
      <c r="U14" s="496"/>
      <c r="V14" s="497"/>
      <c r="W14" s="401"/>
      <c r="X14" s="402"/>
      <c r="Y14" s="402"/>
      <c r="Z14" s="402"/>
      <c r="AA14" s="402"/>
      <c r="AB14" s="391"/>
      <c r="AC14" s="498">
        <v>4.5999999999999996</v>
      </c>
      <c r="AD14" s="499"/>
      <c r="AE14" s="499"/>
      <c r="AF14" s="499"/>
      <c r="AG14" s="500"/>
      <c r="AH14" s="498">
        <v>4.5999999999999996</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144</v>
      </c>
      <c r="CE14" s="507"/>
      <c r="CF14" s="507"/>
      <c r="CG14" s="507"/>
      <c r="CH14" s="507"/>
      <c r="CI14" s="507"/>
      <c r="CJ14" s="507"/>
      <c r="CK14" s="507"/>
      <c r="CL14" s="507"/>
      <c r="CM14" s="507"/>
      <c r="CN14" s="507"/>
      <c r="CO14" s="507"/>
      <c r="CP14" s="507"/>
      <c r="CQ14" s="507"/>
      <c r="CR14" s="507"/>
      <c r="CS14" s="508"/>
      <c r="CT14" s="509" t="s">
        <v>128</v>
      </c>
      <c r="CU14" s="510"/>
      <c r="CV14" s="510"/>
      <c r="CW14" s="510"/>
      <c r="CX14" s="510"/>
      <c r="CY14" s="510"/>
      <c r="CZ14" s="510"/>
      <c r="DA14" s="511"/>
      <c r="DB14" s="509" t="s">
        <v>145</v>
      </c>
      <c r="DC14" s="510"/>
      <c r="DD14" s="510"/>
      <c r="DE14" s="510"/>
      <c r="DF14" s="510"/>
      <c r="DG14" s="510"/>
      <c r="DH14" s="510"/>
      <c r="DI14" s="511"/>
    </row>
    <row r="15" spans="1:119" ht="18.75" customHeight="1" x14ac:dyDescent="0.2">
      <c r="A15" s="178"/>
      <c r="B15" s="474"/>
      <c r="C15" s="475"/>
      <c r="D15" s="475"/>
      <c r="E15" s="475"/>
      <c r="F15" s="475"/>
      <c r="G15" s="475"/>
      <c r="H15" s="475"/>
      <c r="I15" s="475"/>
      <c r="J15" s="475"/>
      <c r="K15" s="476"/>
      <c r="L15" s="187"/>
      <c r="M15" s="502" t="s">
        <v>146</v>
      </c>
      <c r="N15" s="503"/>
      <c r="O15" s="503"/>
      <c r="P15" s="503"/>
      <c r="Q15" s="504"/>
      <c r="R15" s="495">
        <v>49391</v>
      </c>
      <c r="S15" s="496"/>
      <c r="T15" s="496"/>
      <c r="U15" s="496"/>
      <c r="V15" s="497"/>
      <c r="W15" s="427" t="s">
        <v>147</v>
      </c>
      <c r="X15" s="428"/>
      <c r="Y15" s="428"/>
      <c r="Z15" s="428"/>
      <c r="AA15" s="428"/>
      <c r="AB15" s="418"/>
      <c r="AC15" s="462">
        <v>8495</v>
      </c>
      <c r="AD15" s="463"/>
      <c r="AE15" s="463"/>
      <c r="AF15" s="463"/>
      <c r="AG15" s="505"/>
      <c r="AH15" s="462">
        <v>8958</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6003411</v>
      </c>
      <c r="BO15" s="375"/>
      <c r="BP15" s="375"/>
      <c r="BQ15" s="375"/>
      <c r="BR15" s="375"/>
      <c r="BS15" s="375"/>
      <c r="BT15" s="375"/>
      <c r="BU15" s="376"/>
      <c r="BV15" s="374">
        <v>6122094</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34.700000000000003</v>
      </c>
      <c r="AD16" s="499"/>
      <c r="AE16" s="499"/>
      <c r="AF16" s="499"/>
      <c r="AG16" s="500"/>
      <c r="AH16" s="498">
        <v>35.799999999999997</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10041716</v>
      </c>
      <c r="BO16" s="412"/>
      <c r="BP16" s="412"/>
      <c r="BQ16" s="412"/>
      <c r="BR16" s="412"/>
      <c r="BS16" s="412"/>
      <c r="BT16" s="412"/>
      <c r="BU16" s="413"/>
      <c r="BV16" s="411">
        <v>9611135</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5">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14858</v>
      </c>
      <c r="AD17" s="463"/>
      <c r="AE17" s="463"/>
      <c r="AF17" s="463"/>
      <c r="AG17" s="505"/>
      <c r="AH17" s="462">
        <v>14888</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7548176</v>
      </c>
      <c r="BO17" s="412"/>
      <c r="BP17" s="412"/>
      <c r="BQ17" s="412"/>
      <c r="BR17" s="412"/>
      <c r="BS17" s="412"/>
      <c r="BT17" s="412"/>
      <c r="BU17" s="413"/>
      <c r="BV17" s="411">
        <v>7717631</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8"/>
      <c r="B18" s="533" t="s">
        <v>157</v>
      </c>
      <c r="C18" s="454"/>
      <c r="D18" s="454"/>
      <c r="E18" s="534"/>
      <c r="F18" s="534"/>
      <c r="G18" s="534"/>
      <c r="H18" s="534"/>
      <c r="I18" s="534"/>
      <c r="J18" s="534"/>
      <c r="K18" s="534"/>
      <c r="L18" s="535">
        <v>208.42</v>
      </c>
      <c r="M18" s="535"/>
      <c r="N18" s="535"/>
      <c r="O18" s="535"/>
      <c r="P18" s="535"/>
      <c r="Q18" s="535"/>
      <c r="R18" s="536"/>
      <c r="S18" s="536"/>
      <c r="T18" s="536"/>
      <c r="U18" s="536"/>
      <c r="V18" s="537"/>
      <c r="W18" s="429"/>
      <c r="X18" s="430"/>
      <c r="Y18" s="430"/>
      <c r="Z18" s="430"/>
      <c r="AA18" s="430"/>
      <c r="AB18" s="421"/>
      <c r="AC18" s="538">
        <v>60.7</v>
      </c>
      <c r="AD18" s="539"/>
      <c r="AE18" s="539"/>
      <c r="AF18" s="539"/>
      <c r="AG18" s="540"/>
      <c r="AH18" s="538">
        <v>59.6</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12118714</v>
      </c>
      <c r="BO18" s="412"/>
      <c r="BP18" s="412"/>
      <c r="BQ18" s="412"/>
      <c r="BR18" s="412"/>
      <c r="BS18" s="412"/>
      <c r="BT18" s="412"/>
      <c r="BU18" s="413"/>
      <c r="BV18" s="411">
        <v>11917881</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8"/>
      <c r="B19" s="533" t="s">
        <v>159</v>
      </c>
      <c r="C19" s="454"/>
      <c r="D19" s="454"/>
      <c r="E19" s="534"/>
      <c r="F19" s="534"/>
      <c r="G19" s="534"/>
      <c r="H19" s="534"/>
      <c r="I19" s="534"/>
      <c r="J19" s="534"/>
      <c r="K19" s="534"/>
      <c r="L19" s="542">
        <v>238</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15331135</v>
      </c>
      <c r="BO19" s="412"/>
      <c r="BP19" s="412"/>
      <c r="BQ19" s="412"/>
      <c r="BR19" s="412"/>
      <c r="BS19" s="412"/>
      <c r="BT19" s="412"/>
      <c r="BU19" s="413"/>
      <c r="BV19" s="411">
        <v>14898213</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8"/>
      <c r="B20" s="533" t="s">
        <v>161</v>
      </c>
      <c r="C20" s="454"/>
      <c r="D20" s="454"/>
      <c r="E20" s="534"/>
      <c r="F20" s="534"/>
      <c r="G20" s="534"/>
      <c r="H20" s="534"/>
      <c r="I20" s="534"/>
      <c r="J20" s="534"/>
      <c r="K20" s="534"/>
      <c r="L20" s="542">
        <v>19443</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8"/>
      <c r="B21" s="551" t="s">
        <v>162</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8"/>
      <c r="B22" s="581" t="s">
        <v>163</v>
      </c>
      <c r="C22" s="555"/>
      <c r="D22" s="556"/>
      <c r="E22" s="423" t="s">
        <v>1</v>
      </c>
      <c r="F22" s="428"/>
      <c r="G22" s="428"/>
      <c r="H22" s="428"/>
      <c r="I22" s="428"/>
      <c r="J22" s="428"/>
      <c r="K22" s="418"/>
      <c r="L22" s="423" t="s">
        <v>164</v>
      </c>
      <c r="M22" s="428"/>
      <c r="N22" s="428"/>
      <c r="O22" s="428"/>
      <c r="P22" s="418"/>
      <c r="Q22" s="586" t="s">
        <v>165</v>
      </c>
      <c r="R22" s="587"/>
      <c r="S22" s="587"/>
      <c r="T22" s="587"/>
      <c r="U22" s="587"/>
      <c r="V22" s="588"/>
      <c r="W22" s="554" t="s">
        <v>166</v>
      </c>
      <c r="X22" s="555"/>
      <c r="Y22" s="556"/>
      <c r="Z22" s="423" t="s">
        <v>1</v>
      </c>
      <c r="AA22" s="428"/>
      <c r="AB22" s="428"/>
      <c r="AC22" s="428"/>
      <c r="AD22" s="428"/>
      <c r="AE22" s="428"/>
      <c r="AF22" s="428"/>
      <c r="AG22" s="418"/>
      <c r="AH22" s="592" t="s">
        <v>167</v>
      </c>
      <c r="AI22" s="428"/>
      <c r="AJ22" s="428"/>
      <c r="AK22" s="428"/>
      <c r="AL22" s="418"/>
      <c r="AM22" s="592" t="s">
        <v>168</v>
      </c>
      <c r="AN22" s="593"/>
      <c r="AO22" s="593"/>
      <c r="AP22" s="593"/>
      <c r="AQ22" s="593"/>
      <c r="AR22" s="594"/>
      <c r="AS22" s="586" t="s">
        <v>165</v>
      </c>
      <c r="AT22" s="587"/>
      <c r="AU22" s="587"/>
      <c r="AV22" s="587"/>
      <c r="AW22" s="587"/>
      <c r="AX22" s="598"/>
      <c r="AY22" s="371" t="s">
        <v>169</v>
      </c>
      <c r="AZ22" s="372"/>
      <c r="BA22" s="372"/>
      <c r="BB22" s="372"/>
      <c r="BC22" s="372"/>
      <c r="BD22" s="372"/>
      <c r="BE22" s="372"/>
      <c r="BF22" s="372"/>
      <c r="BG22" s="372"/>
      <c r="BH22" s="372"/>
      <c r="BI22" s="372"/>
      <c r="BJ22" s="372"/>
      <c r="BK22" s="372"/>
      <c r="BL22" s="372"/>
      <c r="BM22" s="373"/>
      <c r="BN22" s="374">
        <v>18916369</v>
      </c>
      <c r="BO22" s="375"/>
      <c r="BP22" s="375"/>
      <c r="BQ22" s="375"/>
      <c r="BR22" s="375"/>
      <c r="BS22" s="375"/>
      <c r="BT22" s="375"/>
      <c r="BU22" s="376"/>
      <c r="BV22" s="374">
        <v>16519546</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170</v>
      </c>
      <c r="AZ23" s="446"/>
      <c r="BA23" s="446"/>
      <c r="BB23" s="446"/>
      <c r="BC23" s="446"/>
      <c r="BD23" s="446"/>
      <c r="BE23" s="446"/>
      <c r="BF23" s="446"/>
      <c r="BG23" s="446"/>
      <c r="BH23" s="446"/>
      <c r="BI23" s="446"/>
      <c r="BJ23" s="446"/>
      <c r="BK23" s="446"/>
      <c r="BL23" s="446"/>
      <c r="BM23" s="447"/>
      <c r="BN23" s="411">
        <v>15843970</v>
      </c>
      <c r="BO23" s="412"/>
      <c r="BP23" s="412"/>
      <c r="BQ23" s="412"/>
      <c r="BR23" s="412"/>
      <c r="BS23" s="412"/>
      <c r="BT23" s="412"/>
      <c r="BU23" s="413"/>
      <c r="BV23" s="411">
        <v>13708626</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8"/>
      <c r="B24" s="582"/>
      <c r="C24" s="558"/>
      <c r="D24" s="559"/>
      <c r="E24" s="461" t="s">
        <v>171</v>
      </c>
      <c r="F24" s="441"/>
      <c r="G24" s="441"/>
      <c r="H24" s="441"/>
      <c r="I24" s="441"/>
      <c r="J24" s="441"/>
      <c r="K24" s="442"/>
      <c r="L24" s="462">
        <v>1</v>
      </c>
      <c r="M24" s="463"/>
      <c r="N24" s="463"/>
      <c r="O24" s="463"/>
      <c r="P24" s="505"/>
      <c r="Q24" s="462">
        <v>8800</v>
      </c>
      <c r="R24" s="463"/>
      <c r="S24" s="463"/>
      <c r="T24" s="463"/>
      <c r="U24" s="463"/>
      <c r="V24" s="505"/>
      <c r="W24" s="557"/>
      <c r="X24" s="558"/>
      <c r="Y24" s="559"/>
      <c r="Z24" s="461" t="s">
        <v>172</v>
      </c>
      <c r="AA24" s="441"/>
      <c r="AB24" s="441"/>
      <c r="AC24" s="441"/>
      <c r="AD24" s="441"/>
      <c r="AE24" s="441"/>
      <c r="AF24" s="441"/>
      <c r="AG24" s="442"/>
      <c r="AH24" s="462">
        <v>336</v>
      </c>
      <c r="AI24" s="463"/>
      <c r="AJ24" s="463"/>
      <c r="AK24" s="463"/>
      <c r="AL24" s="505"/>
      <c r="AM24" s="462">
        <v>1012032</v>
      </c>
      <c r="AN24" s="463"/>
      <c r="AO24" s="463"/>
      <c r="AP24" s="463"/>
      <c r="AQ24" s="463"/>
      <c r="AR24" s="505"/>
      <c r="AS24" s="462">
        <v>3012</v>
      </c>
      <c r="AT24" s="463"/>
      <c r="AU24" s="463"/>
      <c r="AV24" s="463"/>
      <c r="AW24" s="463"/>
      <c r="AX24" s="464"/>
      <c r="AY24" s="527" t="s">
        <v>173</v>
      </c>
      <c r="AZ24" s="528"/>
      <c r="BA24" s="528"/>
      <c r="BB24" s="528"/>
      <c r="BC24" s="528"/>
      <c r="BD24" s="528"/>
      <c r="BE24" s="528"/>
      <c r="BF24" s="528"/>
      <c r="BG24" s="528"/>
      <c r="BH24" s="528"/>
      <c r="BI24" s="528"/>
      <c r="BJ24" s="528"/>
      <c r="BK24" s="528"/>
      <c r="BL24" s="528"/>
      <c r="BM24" s="529"/>
      <c r="BN24" s="411">
        <v>9567831</v>
      </c>
      <c r="BO24" s="412"/>
      <c r="BP24" s="412"/>
      <c r="BQ24" s="412"/>
      <c r="BR24" s="412"/>
      <c r="BS24" s="412"/>
      <c r="BT24" s="412"/>
      <c r="BU24" s="413"/>
      <c r="BV24" s="411">
        <v>7263349</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8"/>
      <c r="B25" s="582"/>
      <c r="C25" s="558"/>
      <c r="D25" s="559"/>
      <c r="E25" s="461" t="s">
        <v>174</v>
      </c>
      <c r="F25" s="441"/>
      <c r="G25" s="441"/>
      <c r="H25" s="441"/>
      <c r="I25" s="441"/>
      <c r="J25" s="441"/>
      <c r="K25" s="442"/>
      <c r="L25" s="462">
        <v>1</v>
      </c>
      <c r="M25" s="463"/>
      <c r="N25" s="463"/>
      <c r="O25" s="463"/>
      <c r="P25" s="505"/>
      <c r="Q25" s="462">
        <v>7300</v>
      </c>
      <c r="R25" s="463"/>
      <c r="S25" s="463"/>
      <c r="T25" s="463"/>
      <c r="U25" s="463"/>
      <c r="V25" s="505"/>
      <c r="W25" s="557"/>
      <c r="X25" s="558"/>
      <c r="Y25" s="559"/>
      <c r="Z25" s="461" t="s">
        <v>175</v>
      </c>
      <c r="AA25" s="441"/>
      <c r="AB25" s="441"/>
      <c r="AC25" s="441"/>
      <c r="AD25" s="441"/>
      <c r="AE25" s="441"/>
      <c r="AF25" s="441"/>
      <c r="AG25" s="442"/>
      <c r="AH25" s="462" t="s">
        <v>176</v>
      </c>
      <c r="AI25" s="463"/>
      <c r="AJ25" s="463"/>
      <c r="AK25" s="463"/>
      <c r="AL25" s="505"/>
      <c r="AM25" s="462" t="s">
        <v>176</v>
      </c>
      <c r="AN25" s="463"/>
      <c r="AO25" s="463"/>
      <c r="AP25" s="463"/>
      <c r="AQ25" s="463"/>
      <c r="AR25" s="505"/>
      <c r="AS25" s="462" t="s">
        <v>176</v>
      </c>
      <c r="AT25" s="463"/>
      <c r="AU25" s="463"/>
      <c r="AV25" s="463"/>
      <c r="AW25" s="463"/>
      <c r="AX25" s="464"/>
      <c r="AY25" s="371" t="s">
        <v>177</v>
      </c>
      <c r="AZ25" s="372"/>
      <c r="BA25" s="372"/>
      <c r="BB25" s="372"/>
      <c r="BC25" s="372"/>
      <c r="BD25" s="372"/>
      <c r="BE25" s="372"/>
      <c r="BF25" s="372"/>
      <c r="BG25" s="372"/>
      <c r="BH25" s="372"/>
      <c r="BI25" s="372"/>
      <c r="BJ25" s="372"/>
      <c r="BK25" s="372"/>
      <c r="BL25" s="372"/>
      <c r="BM25" s="373"/>
      <c r="BN25" s="374">
        <v>86352</v>
      </c>
      <c r="BO25" s="375"/>
      <c r="BP25" s="375"/>
      <c r="BQ25" s="375"/>
      <c r="BR25" s="375"/>
      <c r="BS25" s="375"/>
      <c r="BT25" s="375"/>
      <c r="BU25" s="376"/>
      <c r="BV25" s="374">
        <v>102415</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8"/>
      <c r="B26" s="582"/>
      <c r="C26" s="558"/>
      <c r="D26" s="559"/>
      <c r="E26" s="461" t="s">
        <v>178</v>
      </c>
      <c r="F26" s="441"/>
      <c r="G26" s="441"/>
      <c r="H26" s="441"/>
      <c r="I26" s="441"/>
      <c r="J26" s="441"/>
      <c r="K26" s="442"/>
      <c r="L26" s="462">
        <v>1</v>
      </c>
      <c r="M26" s="463"/>
      <c r="N26" s="463"/>
      <c r="O26" s="463"/>
      <c r="P26" s="505"/>
      <c r="Q26" s="462">
        <v>6400</v>
      </c>
      <c r="R26" s="463"/>
      <c r="S26" s="463"/>
      <c r="T26" s="463"/>
      <c r="U26" s="463"/>
      <c r="V26" s="505"/>
      <c r="W26" s="557"/>
      <c r="X26" s="558"/>
      <c r="Y26" s="559"/>
      <c r="Z26" s="461" t="s">
        <v>179</v>
      </c>
      <c r="AA26" s="563"/>
      <c r="AB26" s="563"/>
      <c r="AC26" s="563"/>
      <c r="AD26" s="563"/>
      <c r="AE26" s="563"/>
      <c r="AF26" s="563"/>
      <c r="AG26" s="564"/>
      <c r="AH26" s="462">
        <v>14</v>
      </c>
      <c r="AI26" s="463"/>
      <c r="AJ26" s="463"/>
      <c r="AK26" s="463"/>
      <c r="AL26" s="505"/>
      <c r="AM26" s="462">
        <v>46634</v>
      </c>
      <c r="AN26" s="463"/>
      <c r="AO26" s="463"/>
      <c r="AP26" s="463"/>
      <c r="AQ26" s="463"/>
      <c r="AR26" s="505"/>
      <c r="AS26" s="462">
        <v>3331</v>
      </c>
      <c r="AT26" s="463"/>
      <c r="AU26" s="463"/>
      <c r="AV26" s="463"/>
      <c r="AW26" s="463"/>
      <c r="AX26" s="464"/>
      <c r="AY26" s="414" t="s">
        <v>180</v>
      </c>
      <c r="AZ26" s="415"/>
      <c r="BA26" s="415"/>
      <c r="BB26" s="415"/>
      <c r="BC26" s="415"/>
      <c r="BD26" s="415"/>
      <c r="BE26" s="415"/>
      <c r="BF26" s="415"/>
      <c r="BG26" s="415"/>
      <c r="BH26" s="415"/>
      <c r="BI26" s="415"/>
      <c r="BJ26" s="415"/>
      <c r="BK26" s="415"/>
      <c r="BL26" s="415"/>
      <c r="BM26" s="416"/>
      <c r="BN26" s="411">
        <v>120000</v>
      </c>
      <c r="BO26" s="412"/>
      <c r="BP26" s="412"/>
      <c r="BQ26" s="412"/>
      <c r="BR26" s="412"/>
      <c r="BS26" s="412"/>
      <c r="BT26" s="412"/>
      <c r="BU26" s="413"/>
      <c r="BV26" s="411">
        <v>120000</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8"/>
      <c r="B27" s="582"/>
      <c r="C27" s="558"/>
      <c r="D27" s="559"/>
      <c r="E27" s="461" t="s">
        <v>181</v>
      </c>
      <c r="F27" s="441"/>
      <c r="G27" s="441"/>
      <c r="H27" s="441"/>
      <c r="I27" s="441"/>
      <c r="J27" s="441"/>
      <c r="K27" s="442"/>
      <c r="L27" s="462">
        <v>1</v>
      </c>
      <c r="M27" s="463"/>
      <c r="N27" s="463"/>
      <c r="O27" s="463"/>
      <c r="P27" s="505"/>
      <c r="Q27" s="462">
        <v>4300</v>
      </c>
      <c r="R27" s="463"/>
      <c r="S27" s="463"/>
      <c r="T27" s="463"/>
      <c r="U27" s="463"/>
      <c r="V27" s="505"/>
      <c r="W27" s="557"/>
      <c r="X27" s="558"/>
      <c r="Y27" s="559"/>
      <c r="Z27" s="461" t="s">
        <v>182</v>
      </c>
      <c r="AA27" s="441"/>
      <c r="AB27" s="441"/>
      <c r="AC27" s="441"/>
      <c r="AD27" s="441"/>
      <c r="AE27" s="441"/>
      <c r="AF27" s="441"/>
      <c r="AG27" s="442"/>
      <c r="AH27" s="462">
        <v>16</v>
      </c>
      <c r="AI27" s="463"/>
      <c r="AJ27" s="463"/>
      <c r="AK27" s="463"/>
      <c r="AL27" s="505"/>
      <c r="AM27" s="462">
        <v>53511</v>
      </c>
      <c r="AN27" s="463"/>
      <c r="AO27" s="463"/>
      <c r="AP27" s="463"/>
      <c r="AQ27" s="463"/>
      <c r="AR27" s="505"/>
      <c r="AS27" s="462">
        <v>3344</v>
      </c>
      <c r="AT27" s="463"/>
      <c r="AU27" s="463"/>
      <c r="AV27" s="463"/>
      <c r="AW27" s="463"/>
      <c r="AX27" s="464"/>
      <c r="AY27" s="506" t="s">
        <v>183</v>
      </c>
      <c r="AZ27" s="507"/>
      <c r="BA27" s="507"/>
      <c r="BB27" s="507"/>
      <c r="BC27" s="507"/>
      <c r="BD27" s="507"/>
      <c r="BE27" s="507"/>
      <c r="BF27" s="507"/>
      <c r="BG27" s="507"/>
      <c r="BH27" s="507"/>
      <c r="BI27" s="507"/>
      <c r="BJ27" s="507"/>
      <c r="BK27" s="507"/>
      <c r="BL27" s="507"/>
      <c r="BM27" s="508"/>
      <c r="BN27" s="530">
        <v>550000</v>
      </c>
      <c r="BO27" s="531"/>
      <c r="BP27" s="531"/>
      <c r="BQ27" s="531"/>
      <c r="BR27" s="531"/>
      <c r="BS27" s="531"/>
      <c r="BT27" s="531"/>
      <c r="BU27" s="532"/>
      <c r="BV27" s="530">
        <v>550000</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8"/>
      <c r="B28" s="582"/>
      <c r="C28" s="558"/>
      <c r="D28" s="559"/>
      <c r="E28" s="461" t="s">
        <v>184</v>
      </c>
      <c r="F28" s="441"/>
      <c r="G28" s="441"/>
      <c r="H28" s="441"/>
      <c r="I28" s="441"/>
      <c r="J28" s="441"/>
      <c r="K28" s="442"/>
      <c r="L28" s="462">
        <v>1</v>
      </c>
      <c r="M28" s="463"/>
      <c r="N28" s="463"/>
      <c r="O28" s="463"/>
      <c r="P28" s="505"/>
      <c r="Q28" s="462">
        <v>3800</v>
      </c>
      <c r="R28" s="463"/>
      <c r="S28" s="463"/>
      <c r="T28" s="463"/>
      <c r="U28" s="463"/>
      <c r="V28" s="505"/>
      <c r="W28" s="557"/>
      <c r="X28" s="558"/>
      <c r="Y28" s="559"/>
      <c r="Z28" s="461" t="s">
        <v>185</v>
      </c>
      <c r="AA28" s="441"/>
      <c r="AB28" s="441"/>
      <c r="AC28" s="441"/>
      <c r="AD28" s="441"/>
      <c r="AE28" s="441"/>
      <c r="AF28" s="441"/>
      <c r="AG28" s="442"/>
      <c r="AH28" s="462" t="s">
        <v>128</v>
      </c>
      <c r="AI28" s="463"/>
      <c r="AJ28" s="463"/>
      <c r="AK28" s="463"/>
      <c r="AL28" s="505"/>
      <c r="AM28" s="462" t="s">
        <v>176</v>
      </c>
      <c r="AN28" s="463"/>
      <c r="AO28" s="463"/>
      <c r="AP28" s="463"/>
      <c r="AQ28" s="463"/>
      <c r="AR28" s="505"/>
      <c r="AS28" s="462" t="s">
        <v>176</v>
      </c>
      <c r="AT28" s="463"/>
      <c r="AU28" s="463"/>
      <c r="AV28" s="463"/>
      <c r="AW28" s="463"/>
      <c r="AX28" s="464"/>
      <c r="AY28" s="565" t="s">
        <v>186</v>
      </c>
      <c r="AZ28" s="566"/>
      <c r="BA28" s="566"/>
      <c r="BB28" s="567"/>
      <c r="BC28" s="371" t="s">
        <v>48</v>
      </c>
      <c r="BD28" s="372"/>
      <c r="BE28" s="372"/>
      <c r="BF28" s="372"/>
      <c r="BG28" s="372"/>
      <c r="BH28" s="372"/>
      <c r="BI28" s="372"/>
      <c r="BJ28" s="372"/>
      <c r="BK28" s="372"/>
      <c r="BL28" s="372"/>
      <c r="BM28" s="373"/>
      <c r="BN28" s="374">
        <v>8285462</v>
      </c>
      <c r="BO28" s="375"/>
      <c r="BP28" s="375"/>
      <c r="BQ28" s="375"/>
      <c r="BR28" s="375"/>
      <c r="BS28" s="375"/>
      <c r="BT28" s="375"/>
      <c r="BU28" s="376"/>
      <c r="BV28" s="374">
        <v>7589650</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8"/>
      <c r="B29" s="582"/>
      <c r="C29" s="558"/>
      <c r="D29" s="559"/>
      <c r="E29" s="461" t="s">
        <v>187</v>
      </c>
      <c r="F29" s="441"/>
      <c r="G29" s="441"/>
      <c r="H29" s="441"/>
      <c r="I29" s="441"/>
      <c r="J29" s="441"/>
      <c r="K29" s="442"/>
      <c r="L29" s="462">
        <v>16</v>
      </c>
      <c r="M29" s="463"/>
      <c r="N29" s="463"/>
      <c r="O29" s="463"/>
      <c r="P29" s="505"/>
      <c r="Q29" s="462">
        <v>3600</v>
      </c>
      <c r="R29" s="463"/>
      <c r="S29" s="463"/>
      <c r="T29" s="463"/>
      <c r="U29" s="463"/>
      <c r="V29" s="505"/>
      <c r="W29" s="560"/>
      <c r="X29" s="561"/>
      <c r="Y29" s="562"/>
      <c r="Z29" s="461" t="s">
        <v>188</v>
      </c>
      <c r="AA29" s="441"/>
      <c r="AB29" s="441"/>
      <c r="AC29" s="441"/>
      <c r="AD29" s="441"/>
      <c r="AE29" s="441"/>
      <c r="AF29" s="441"/>
      <c r="AG29" s="442"/>
      <c r="AH29" s="462">
        <v>352</v>
      </c>
      <c r="AI29" s="463"/>
      <c r="AJ29" s="463"/>
      <c r="AK29" s="463"/>
      <c r="AL29" s="505"/>
      <c r="AM29" s="462">
        <v>1065543</v>
      </c>
      <c r="AN29" s="463"/>
      <c r="AO29" s="463"/>
      <c r="AP29" s="463"/>
      <c r="AQ29" s="463"/>
      <c r="AR29" s="505"/>
      <c r="AS29" s="462">
        <v>3027</v>
      </c>
      <c r="AT29" s="463"/>
      <c r="AU29" s="463"/>
      <c r="AV29" s="463"/>
      <c r="AW29" s="463"/>
      <c r="AX29" s="464"/>
      <c r="AY29" s="568"/>
      <c r="AZ29" s="569"/>
      <c r="BA29" s="569"/>
      <c r="BB29" s="570"/>
      <c r="BC29" s="445" t="s">
        <v>189</v>
      </c>
      <c r="BD29" s="446"/>
      <c r="BE29" s="446"/>
      <c r="BF29" s="446"/>
      <c r="BG29" s="446"/>
      <c r="BH29" s="446"/>
      <c r="BI29" s="446"/>
      <c r="BJ29" s="446"/>
      <c r="BK29" s="446"/>
      <c r="BL29" s="446"/>
      <c r="BM29" s="447"/>
      <c r="BN29" s="411">
        <v>730007</v>
      </c>
      <c r="BO29" s="412"/>
      <c r="BP29" s="412"/>
      <c r="BQ29" s="412"/>
      <c r="BR29" s="412"/>
      <c r="BS29" s="412"/>
      <c r="BT29" s="412"/>
      <c r="BU29" s="413"/>
      <c r="BV29" s="411">
        <v>505952</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190</v>
      </c>
      <c r="X30" s="579"/>
      <c r="Y30" s="579"/>
      <c r="Z30" s="579"/>
      <c r="AA30" s="579"/>
      <c r="AB30" s="579"/>
      <c r="AC30" s="579"/>
      <c r="AD30" s="579"/>
      <c r="AE30" s="579"/>
      <c r="AF30" s="579"/>
      <c r="AG30" s="580"/>
      <c r="AH30" s="538">
        <v>95.9</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1969437</v>
      </c>
      <c r="BO30" s="531"/>
      <c r="BP30" s="531"/>
      <c r="BQ30" s="531"/>
      <c r="BR30" s="531"/>
      <c r="BS30" s="531"/>
      <c r="BT30" s="531"/>
      <c r="BU30" s="532"/>
      <c r="BV30" s="530">
        <v>2273342</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4" t="s">
        <v>191</v>
      </c>
      <c r="D32" s="574"/>
      <c r="E32" s="574"/>
      <c r="F32" s="574"/>
      <c r="G32" s="574"/>
      <c r="H32" s="574"/>
      <c r="I32" s="574"/>
      <c r="J32" s="574"/>
      <c r="K32" s="574"/>
      <c r="L32" s="574"/>
      <c r="M32" s="574"/>
      <c r="N32" s="574"/>
      <c r="O32" s="574"/>
      <c r="P32" s="574"/>
      <c r="Q32" s="574"/>
      <c r="R32" s="574"/>
      <c r="S32" s="57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
      <c r="A33" s="178"/>
      <c r="B33" s="202"/>
      <c r="C33" s="435" t="s">
        <v>197</v>
      </c>
      <c r="D33" s="435"/>
      <c r="E33" s="400" t="s">
        <v>198</v>
      </c>
      <c r="F33" s="400"/>
      <c r="G33" s="400"/>
      <c r="H33" s="400"/>
      <c r="I33" s="400"/>
      <c r="J33" s="400"/>
      <c r="K33" s="400"/>
      <c r="L33" s="400"/>
      <c r="M33" s="400"/>
      <c r="N33" s="400"/>
      <c r="O33" s="400"/>
      <c r="P33" s="400"/>
      <c r="Q33" s="400"/>
      <c r="R33" s="400"/>
      <c r="S33" s="400"/>
      <c r="T33" s="203"/>
      <c r="U33" s="435" t="s">
        <v>197</v>
      </c>
      <c r="V33" s="435"/>
      <c r="W33" s="400" t="s">
        <v>198</v>
      </c>
      <c r="X33" s="400"/>
      <c r="Y33" s="400"/>
      <c r="Z33" s="400"/>
      <c r="AA33" s="400"/>
      <c r="AB33" s="400"/>
      <c r="AC33" s="400"/>
      <c r="AD33" s="400"/>
      <c r="AE33" s="400"/>
      <c r="AF33" s="400"/>
      <c r="AG33" s="400"/>
      <c r="AH33" s="400"/>
      <c r="AI33" s="400"/>
      <c r="AJ33" s="400"/>
      <c r="AK33" s="400"/>
      <c r="AL33" s="203"/>
      <c r="AM33" s="435" t="s">
        <v>199</v>
      </c>
      <c r="AN33" s="435"/>
      <c r="AO33" s="400" t="s">
        <v>198</v>
      </c>
      <c r="AP33" s="400"/>
      <c r="AQ33" s="400"/>
      <c r="AR33" s="400"/>
      <c r="AS33" s="400"/>
      <c r="AT33" s="400"/>
      <c r="AU33" s="400"/>
      <c r="AV33" s="400"/>
      <c r="AW33" s="400"/>
      <c r="AX33" s="400"/>
      <c r="AY33" s="400"/>
      <c r="AZ33" s="400"/>
      <c r="BA33" s="400"/>
      <c r="BB33" s="400"/>
      <c r="BC33" s="400"/>
      <c r="BD33" s="204"/>
      <c r="BE33" s="400" t="s">
        <v>200</v>
      </c>
      <c r="BF33" s="400"/>
      <c r="BG33" s="400" t="s">
        <v>201</v>
      </c>
      <c r="BH33" s="400"/>
      <c r="BI33" s="400"/>
      <c r="BJ33" s="400"/>
      <c r="BK33" s="400"/>
      <c r="BL33" s="400"/>
      <c r="BM33" s="400"/>
      <c r="BN33" s="400"/>
      <c r="BO33" s="400"/>
      <c r="BP33" s="400"/>
      <c r="BQ33" s="400"/>
      <c r="BR33" s="400"/>
      <c r="BS33" s="400"/>
      <c r="BT33" s="400"/>
      <c r="BU33" s="400"/>
      <c r="BV33" s="204"/>
      <c r="BW33" s="435" t="s">
        <v>200</v>
      </c>
      <c r="BX33" s="435"/>
      <c r="BY33" s="400" t="s">
        <v>202</v>
      </c>
      <c r="BZ33" s="400"/>
      <c r="CA33" s="400"/>
      <c r="CB33" s="400"/>
      <c r="CC33" s="400"/>
      <c r="CD33" s="400"/>
      <c r="CE33" s="400"/>
      <c r="CF33" s="400"/>
      <c r="CG33" s="400"/>
      <c r="CH33" s="400"/>
      <c r="CI33" s="400"/>
      <c r="CJ33" s="400"/>
      <c r="CK33" s="400"/>
      <c r="CL33" s="400"/>
      <c r="CM33" s="400"/>
      <c r="CN33" s="203"/>
      <c r="CO33" s="435" t="s">
        <v>199</v>
      </c>
      <c r="CP33" s="435"/>
      <c r="CQ33" s="400" t="s">
        <v>203</v>
      </c>
      <c r="CR33" s="400"/>
      <c r="CS33" s="400"/>
      <c r="CT33" s="400"/>
      <c r="CU33" s="400"/>
      <c r="CV33" s="400"/>
      <c r="CW33" s="400"/>
      <c r="CX33" s="400"/>
      <c r="CY33" s="400"/>
      <c r="CZ33" s="400"/>
      <c r="DA33" s="400"/>
      <c r="DB33" s="400"/>
      <c r="DC33" s="400"/>
      <c r="DD33" s="400"/>
      <c r="DE33" s="400"/>
      <c r="DF33" s="203"/>
      <c r="DG33" s="600" t="s">
        <v>204</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4</v>
      </c>
      <c r="V34" s="601"/>
      <c r="W34" s="602" t="str">
        <f>IF('各会計、関係団体の財政状況及び健全化判断比率'!B28="","",'各会計、関係団体の財政状況及び健全化判断比率'!B28)</f>
        <v>国民健康保険（事業勘定）特別会計</v>
      </c>
      <c r="X34" s="602"/>
      <c r="Y34" s="602"/>
      <c r="Z34" s="602"/>
      <c r="AA34" s="602"/>
      <c r="AB34" s="602"/>
      <c r="AC34" s="602"/>
      <c r="AD34" s="602"/>
      <c r="AE34" s="602"/>
      <c r="AF34" s="602"/>
      <c r="AG34" s="602"/>
      <c r="AH34" s="602"/>
      <c r="AI34" s="602"/>
      <c r="AJ34" s="602"/>
      <c r="AK34" s="602"/>
      <c r="AL34" s="178"/>
      <c r="AM34" s="601">
        <f>IF(AO34="","",MAX(C34:D43,U34:V43)+1)</f>
        <v>9</v>
      </c>
      <c r="AN34" s="601"/>
      <c r="AO34" s="602" t="str">
        <f>IF('各会計、関係団体の財政状況及び健全化判断比率'!B33="","",'各会計、関係団体の財政状況及び健全化判断比率'!B33)</f>
        <v>簡易水道事業会計</v>
      </c>
      <c r="AP34" s="602"/>
      <c r="AQ34" s="602"/>
      <c r="AR34" s="602"/>
      <c r="AS34" s="602"/>
      <c r="AT34" s="602"/>
      <c r="AU34" s="602"/>
      <c r="AV34" s="602"/>
      <c r="AW34" s="602"/>
      <c r="AX34" s="602"/>
      <c r="AY34" s="602"/>
      <c r="AZ34" s="602"/>
      <c r="BA34" s="602"/>
      <c r="BB34" s="602"/>
      <c r="BC34" s="602"/>
      <c r="BD34" s="178"/>
      <c r="BE34" s="601">
        <f>IF(BG34="","",MAX(C34:D43,U34:V43,AM34:AN43)+1)</f>
        <v>11</v>
      </c>
      <c r="BF34" s="601"/>
      <c r="BG34" s="602" t="str">
        <f>IF('各会計、関係団体の財政状況及び健全化判断比率'!B35="","",'各会計、関係団体の財政状況及び健全化判断比率'!B35)</f>
        <v>太陽光発電事業特別会計</v>
      </c>
      <c r="BH34" s="602"/>
      <c r="BI34" s="602"/>
      <c r="BJ34" s="602"/>
      <c r="BK34" s="602"/>
      <c r="BL34" s="602"/>
      <c r="BM34" s="602"/>
      <c r="BN34" s="602"/>
      <c r="BO34" s="602"/>
      <c r="BP34" s="602"/>
      <c r="BQ34" s="602"/>
      <c r="BR34" s="602"/>
      <c r="BS34" s="602"/>
      <c r="BT34" s="602"/>
      <c r="BU34" s="602"/>
      <c r="BV34" s="178"/>
      <c r="BW34" s="601">
        <f>IF(BY34="","",MAX(C34:D43,U34:V43,AM34:AN43,BE34:BF43)+1)</f>
        <v>15</v>
      </c>
      <c r="BX34" s="601"/>
      <c r="BY34" s="602" t="str">
        <f>IF('各会計、関係団体の財政状況及び健全化判断比率'!B68="","",'各会計、関係団体の財政状況及び健全化判断比率'!B68)</f>
        <v>群馬県後期高齢者医療広域連合（一般会計）</v>
      </c>
      <c r="BZ34" s="602"/>
      <c r="CA34" s="602"/>
      <c r="CB34" s="602"/>
      <c r="CC34" s="602"/>
      <c r="CD34" s="602"/>
      <c r="CE34" s="602"/>
      <c r="CF34" s="602"/>
      <c r="CG34" s="602"/>
      <c r="CH34" s="602"/>
      <c r="CI34" s="602"/>
      <c r="CJ34" s="602"/>
      <c r="CK34" s="602"/>
      <c r="CL34" s="602"/>
      <c r="CM34" s="602"/>
      <c r="CN34" s="178"/>
      <c r="CO34" s="601">
        <f>IF(CQ34="","",MAX(C34:D43,U34:V43,AM34:AN43,BE34:BF43,BW34:BX43)+1)</f>
        <v>21</v>
      </c>
      <c r="CP34" s="601"/>
      <c r="CQ34" s="602" t="str">
        <f>IF('各会計、関係団体の財政状況及び健全化判断比率'!BS7="","",'各会計、関係団体の財政状況及び健全化判断比率'!BS7)</f>
        <v>浅原体験村</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2">
      <c r="A35" s="178"/>
      <c r="B35" s="202"/>
      <c r="C35" s="601">
        <f>IF(E35="","",C34+1)</f>
        <v>2</v>
      </c>
      <c r="D35" s="601"/>
      <c r="E35" s="602" t="str">
        <f>IF('各会計、関係団体の財政状況及び健全化判断比率'!B8="","",'各会計、関係団体の財政状況及び健全化判断比率'!B8)</f>
        <v>鉄道経営対策事業特別会計</v>
      </c>
      <c r="F35" s="602"/>
      <c r="G35" s="602"/>
      <c r="H35" s="602"/>
      <c r="I35" s="602"/>
      <c r="J35" s="602"/>
      <c r="K35" s="602"/>
      <c r="L35" s="602"/>
      <c r="M35" s="602"/>
      <c r="N35" s="602"/>
      <c r="O35" s="602"/>
      <c r="P35" s="602"/>
      <c r="Q35" s="602"/>
      <c r="R35" s="602"/>
      <c r="S35" s="602"/>
      <c r="T35" s="178"/>
      <c r="U35" s="601">
        <f>IF(W35="","",U34+1)</f>
        <v>5</v>
      </c>
      <c r="V35" s="601"/>
      <c r="W35" s="602" t="str">
        <f>IF('各会計、関係団体の財政状況及び健全化判断比率'!B29="","",'各会計、関係団体の財政状況及び健全化判断比率'!B29)</f>
        <v>国民健康保険（診療所勘定）特別会計</v>
      </c>
      <c r="X35" s="602"/>
      <c r="Y35" s="602"/>
      <c r="Z35" s="602"/>
      <c r="AA35" s="602"/>
      <c r="AB35" s="602"/>
      <c r="AC35" s="602"/>
      <c r="AD35" s="602"/>
      <c r="AE35" s="602"/>
      <c r="AF35" s="602"/>
      <c r="AG35" s="602"/>
      <c r="AH35" s="602"/>
      <c r="AI35" s="602"/>
      <c r="AJ35" s="602"/>
      <c r="AK35" s="602"/>
      <c r="AL35" s="178"/>
      <c r="AM35" s="601">
        <f t="shared" ref="AM35:AM43" si="0">IF(AO35="","",AM34+1)</f>
        <v>10</v>
      </c>
      <c r="AN35" s="601"/>
      <c r="AO35" s="602" t="str">
        <f>IF('各会計、関係団体の財政状況及び健全化判断比率'!B34="","",'各会計、関係団体の財政状況及び健全化判断比率'!B34)</f>
        <v>公共下水道事業会計</v>
      </c>
      <c r="AP35" s="602"/>
      <c r="AQ35" s="602"/>
      <c r="AR35" s="602"/>
      <c r="AS35" s="602"/>
      <c r="AT35" s="602"/>
      <c r="AU35" s="602"/>
      <c r="AV35" s="602"/>
      <c r="AW35" s="602"/>
      <c r="AX35" s="602"/>
      <c r="AY35" s="602"/>
      <c r="AZ35" s="602"/>
      <c r="BA35" s="602"/>
      <c r="BB35" s="602"/>
      <c r="BC35" s="602"/>
      <c r="BD35" s="178"/>
      <c r="BE35" s="601">
        <f t="shared" ref="BE35:BE43" si="1">IF(BG35="","",BE34+1)</f>
        <v>12</v>
      </c>
      <c r="BF35" s="601"/>
      <c r="BG35" s="602" t="str">
        <f>IF('各会計、関係団体の財政状況及び健全化判断比率'!B36="","",'各会計、関係団体の財政状況及び健全化判断比率'!B36)</f>
        <v>戸別浄化槽事業特別会計</v>
      </c>
      <c r="BH35" s="602"/>
      <c r="BI35" s="602"/>
      <c r="BJ35" s="602"/>
      <c r="BK35" s="602"/>
      <c r="BL35" s="602"/>
      <c r="BM35" s="602"/>
      <c r="BN35" s="602"/>
      <c r="BO35" s="602"/>
      <c r="BP35" s="602"/>
      <c r="BQ35" s="602"/>
      <c r="BR35" s="602"/>
      <c r="BS35" s="602"/>
      <c r="BT35" s="602"/>
      <c r="BU35" s="602"/>
      <c r="BV35" s="178"/>
      <c r="BW35" s="601">
        <f t="shared" ref="BW35:BW43" si="2">IF(BY35="","",BW34+1)</f>
        <v>16</v>
      </c>
      <c r="BX35" s="601"/>
      <c r="BY35" s="602" t="str">
        <f>IF('各会計、関係団体の財政状況及び健全化判断比率'!B69="","",'各会計、関係団体の財政状況及び健全化判断比率'!B69)</f>
        <v>群馬県後期高齢者医療広域連合（事業会計）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2">
      <c r="A36" s="178"/>
      <c r="B36" s="202"/>
      <c r="C36" s="601">
        <f>IF(E36="","",C35+1)</f>
        <v>3</v>
      </c>
      <c r="D36" s="601"/>
      <c r="E36" s="602" t="str">
        <f>IF('各会計、関係団体の財政状況及び健全化判断比率'!B9="","",'各会計、関係団体の財政状況及び健全化判断比率'!B9)</f>
        <v>富弘美術館事業特別会計</v>
      </c>
      <c r="F36" s="602"/>
      <c r="G36" s="602"/>
      <c r="H36" s="602"/>
      <c r="I36" s="602"/>
      <c r="J36" s="602"/>
      <c r="K36" s="602"/>
      <c r="L36" s="602"/>
      <c r="M36" s="602"/>
      <c r="N36" s="602"/>
      <c r="O36" s="602"/>
      <c r="P36" s="602"/>
      <c r="Q36" s="602"/>
      <c r="R36" s="602"/>
      <c r="S36" s="602"/>
      <c r="T36" s="178"/>
      <c r="U36" s="601">
        <f t="shared" ref="U36:U43" si="4">IF(W36="","",U35+1)</f>
        <v>6</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f t="shared" si="1"/>
        <v>13</v>
      </c>
      <c r="BF36" s="601"/>
      <c r="BG36" s="602" t="str">
        <f>IF('各会計、関係団体の財政状況及び健全化判断比率'!B37="","",'各会計、関係団体の財政状況及び健全化判断比率'!B37)</f>
        <v>農業集落排水事業特別会計</v>
      </c>
      <c r="BH36" s="602"/>
      <c r="BI36" s="602"/>
      <c r="BJ36" s="602"/>
      <c r="BK36" s="602"/>
      <c r="BL36" s="602"/>
      <c r="BM36" s="602"/>
      <c r="BN36" s="602"/>
      <c r="BO36" s="602"/>
      <c r="BP36" s="602"/>
      <c r="BQ36" s="602"/>
      <c r="BR36" s="602"/>
      <c r="BS36" s="602"/>
      <c r="BT36" s="602"/>
      <c r="BU36" s="602"/>
      <c r="BV36" s="178"/>
      <c r="BW36" s="601">
        <f t="shared" si="2"/>
        <v>17</v>
      </c>
      <c r="BX36" s="601"/>
      <c r="BY36" s="602" t="str">
        <f>IF('各会計、関係団体の財政状況及び健全化判断比率'!B70="","",'各会計、関係団体の財政状況及び健全化判断比率'!B70)</f>
        <v>桐生地域医療組合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2">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7</v>
      </c>
      <c r="V37" s="601"/>
      <c r="W37" s="602" t="str">
        <f>IF('各会計、関係団体の財政状況及び健全化判断比率'!B31="","",'各会計、関係団体の財政状況及び健全化判断比率'!B31)</f>
        <v>介護保険（保険事業勘定）特別会計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f t="shared" si="1"/>
        <v>14</v>
      </c>
      <c r="BF37" s="601"/>
      <c r="BG37" s="602" t="str">
        <f>IF('各会計、関係団体の財政状況及び健全化判断比率'!B38="","",'各会計、関係団体の財政状況及び健全化判断比率'!B38)</f>
        <v>企業用地整備事業特別会計</v>
      </c>
      <c r="BH37" s="602"/>
      <c r="BI37" s="602"/>
      <c r="BJ37" s="602"/>
      <c r="BK37" s="602"/>
      <c r="BL37" s="602"/>
      <c r="BM37" s="602"/>
      <c r="BN37" s="602"/>
      <c r="BO37" s="602"/>
      <c r="BP37" s="602"/>
      <c r="BQ37" s="602"/>
      <c r="BR37" s="602"/>
      <c r="BS37" s="602"/>
      <c r="BT37" s="602"/>
      <c r="BU37" s="602"/>
      <c r="BV37" s="178"/>
      <c r="BW37" s="601">
        <f t="shared" si="2"/>
        <v>18</v>
      </c>
      <c r="BX37" s="601"/>
      <c r="BY37" s="602" t="str">
        <f>IF('各会計、関係団体の財政状況及び健全化判断比率'!B71="","",'各会計、関係団体の財政状況及び健全化判断比率'!B71)</f>
        <v>群馬県市町村総合事務組合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f t="shared" si="4"/>
        <v>8</v>
      </c>
      <c r="V38" s="601"/>
      <c r="W38" s="602" t="str">
        <f>IF('各会計、関係団体の財政状況及び健全化判断比率'!B32="","",'各会計、関係団体の財政状況及び健全化判断比率'!B32)</f>
        <v>競艇事業特別会計</v>
      </c>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19</v>
      </c>
      <c r="BX38" s="601"/>
      <c r="BY38" s="602" t="str">
        <f>IF('各会計、関係団体の財政状況及び健全化判断比率'!B72="","",'各会計、関係団体の財政状況及び健全化判断比率'!B72)</f>
        <v>群馬県市町村会館管理組合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20</v>
      </c>
      <c r="BX39" s="601"/>
      <c r="BY39" s="602" t="str">
        <f>IF('各会計、関係団体の財政状況及び健全化判断比率'!B73="","",'各会計、関係団体の財政状況及び健全化判断比率'!B73)</f>
        <v>群馬県東部水道企業団</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604" t="s">
        <v>206</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207</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208</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209</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210</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211</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212</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0" t="s">
        <v>604</v>
      </c>
    </row>
    <row r="54" spans="5:113" x14ac:dyDescent="0.2"/>
    <row r="55" spans="5:113" x14ac:dyDescent="0.2"/>
    <row r="56" spans="5:113" x14ac:dyDescent="0.2"/>
  </sheetData>
  <sheetProtection algorithmName="SHA-512" hashValue="1TOf9DbRFs6bc1EYZ7tRZOzzd1Qt47OVZZUNch+XGdQyDlo7y832YPiVZNKOLcDz/2+o9E6PqgR8OQQCfjKwvA==" saltValue="QbtwEJ3TOBzikDJ4Uh1+/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7F8E9-604E-4633-9E34-05D869A081AB}">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213</v>
      </c>
      <c r="DI1" s="748"/>
      <c r="DJ1" s="748"/>
      <c r="DK1" s="748"/>
      <c r="DL1" s="748"/>
      <c r="DM1" s="748"/>
      <c r="DN1" s="749"/>
      <c r="DO1" s="212"/>
      <c r="DP1" s="747" t="s">
        <v>214</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218</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44" t="s">
        <v>222</v>
      </c>
      <c r="AQ4" s="744"/>
      <c r="AR4" s="744"/>
      <c r="AS4" s="744"/>
      <c r="AT4" s="744"/>
      <c r="AU4" s="744"/>
      <c r="AV4" s="744"/>
      <c r="AW4" s="744"/>
      <c r="AX4" s="744"/>
      <c r="AY4" s="744"/>
      <c r="AZ4" s="744"/>
      <c r="BA4" s="744"/>
      <c r="BB4" s="744"/>
      <c r="BC4" s="744"/>
      <c r="BD4" s="744"/>
      <c r="BE4" s="744"/>
      <c r="BF4" s="744"/>
      <c r="BG4" s="744" t="s">
        <v>223</v>
      </c>
      <c r="BH4" s="744"/>
      <c r="BI4" s="744"/>
      <c r="BJ4" s="744"/>
      <c r="BK4" s="744"/>
      <c r="BL4" s="744"/>
      <c r="BM4" s="744"/>
      <c r="BN4" s="744"/>
      <c r="BO4" s="744" t="s">
        <v>220</v>
      </c>
      <c r="BP4" s="744"/>
      <c r="BQ4" s="744"/>
      <c r="BR4" s="744"/>
      <c r="BS4" s="744" t="s">
        <v>224</v>
      </c>
      <c r="BT4" s="744"/>
      <c r="BU4" s="744"/>
      <c r="BV4" s="744"/>
      <c r="BW4" s="744"/>
      <c r="BX4" s="744"/>
      <c r="BY4" s="744"/>
      <c r="BZ4" s="744"/>
      <c r="CA4" s="744"/>
      <c r="CB4" s="744"/>
      <c r="CD4" s="731" t="s">
        <v>225</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2">
      <c r="B5" s="697" t="s">
        <v>226</v>
      </c>
      <c r="C5" s="698"/>
      <c r="D5" s="698"/>
      <c r="E5" s="698"/>
      <c r="F5" s="698"/>
      <c r="G5" s="698"/>
      <c r="H5" s="698"/>
      <c r="I5" s="698"/>
      <c r="J5" s="698"/>
      <c r="K5" s="698"/>
      <c r="L5" s="698"/>
      <c r="M5" s="698"/>
      <c r="N5" s="698"/>
      <c r="O5" s="698"/>
      <c r="P5" s="698"/>
      <c r="Q5" s="699"/>
      <c r="R5" s="682">
        <v>6265046</v>
      </c>
      <c r="S5" s="683"/>
      <c r="T5" s="683"/>
      <c r="U5" s="683"/>
      <c r="V5" s="683"/>
      <c r="W5" s="683"/>
      <c r="X5" s="683"/>
      <c r="Y5" s="726"/>
      <c r="Z5" s="745">
        <v>24.8</v>
      </c>
      <c r="AA5" s="745"/>
      <c r="AB5" s="745"/>
      <c r="AC5" s="745"/>
      <c r="AD5" s="746">
        <v>6265046</v>
      </c>
      <c r="AE5" s="746"/>
      <c r="AF5" s="746"/>
      <c r="AG5" s="746"/>
      <c r="AH5" s="746"/>
      <c r="AI5" s="746"/>
      <c r="AJ5" s="746"/>
      <c r="AK5" s="746"/>
      <c r="AL5" s="727">
        <v>50.5</v>
      </c>
      <c r="AM5" s="702"/>
      <c r="AN5" s="702"/>
      <c r="AO5" s="728"/>
      <c r="AP5" s="697" t="s">
        <v>227</v>
      </c>
      <c r="AQ5" s="698"/>
      <c r="AR5" s="698"/>
      <c r="AS5" s="698"/>
      <c r="AT5" s="698"/>
      <c r="AU5" s="698"/>
      <c r="AV5" s="698"/>
      <c r="AW5" s="698"/>
      <c r="AX5" s="698"/>
      <c r="AY5" s="698"/>
      <c r="AZ5" s="698"/>
      <c r="BA5" s="698"/>
      <c r="BB5" s="698"/>
      <c r="BC5" s="698"/>
      <c r="BD5" s="698"/>
      <c r="BE5" s="698"/>
      <c r="BF5" s="699"/>
      <c r="BG5" s="629">
        <v>6265046</v>
      </c>
      <c r="BH5" s="630"/>
      <c r="BI5" s="630"/>
      <c r="BJ5" s="630"/>
      <c r="BK5" s="630"/>
      <c r="BL5" s="630"/>
      <c r="BM5" s="630"/>
      <c r="BN5" s="631"/>
      <c r="BO5" s="656">
        <v>100</v>
      </c>
      <c r="BP5" s="656"/>
      <c r="BQ5" s="656"/>
      <c r="BR5" s="656"/>
      <c r="BS5" s="657">
        <v>117074</v>
      </c>
      <c r="BT5" s="657"/>
      <c r="BU5" s="657"/>
      <c r="BV5" s="657"/>
      <c r="BW5" s="657"/>
      <c r="BX5" s="657"/>
      <c r="BY5" s="657"/>
      <c r="BZ5" s="657"/>
      <c r="CA5" s="657"/>
      <c r="CB5" s="715"/>
      <c r="CD5" s="731" t="s">
        <v>222</v>
      </c>
      <c r="CE5" s="732"/>
      <c r="CF5" s="732"/>
      <c r="CG5" s="732"/>
      <c r="CH5" s="732"/>
      <c r="CI5" s="732"/>
      <c r="CJ5" s="732"/>
      <c r="CK5" s="732"/>
      <c r="CL5" s="732"/>
      <c r="CM5" s="732"/>
      <c r="CN5" s="732"/>
      <c r="CO5" s="732"/>
      <c r="CP5" s="732"/>
      <c r="CQ5" s="733"/>
      <c r="CR5" s="731" t="s">
        <v>228</v>
      </c>
      <c r="CS5" s="732"/>
      <c r="CT5" s="732"/>
      <c r="CU5" s="732"/>
      <c r="CV5" s="732"/>
      <c r="CW5" s="732"/>
      <c r="CX5" s="732"/>
      <c r="CY5" s="733"/>
      <c r="CZ5" s="731" t="s">
        <v>220</v>
      </c>
      <c r="DA5" s="732"/>
      <c r="DB5" s="732"/>
      <c r="DC5" s="733"/>
      <c r="DD5" s="731" t="s">
        <v>229</v>
      </c>
      <c r="DE5" s="732"/>
      <c r="DF5" s="732"/>
      <c r="DG5" s="732"/>
      <c r="DH5" s="732"/>
      <c r="DI5" s="732"/>
      <c r="DJ5" s="732"/>
      <c r="DK5" s="732"/>
      <c r="DL5" s="732"/>
      <c r="DM5" s="732"/>
      <c r="DN5" s="732"/>
      <c r="DO5" s="732"/>
      <c r="DP5" s="733"/>
      <c r="DQ5" s="731" t="s">
        <v>230</v>
      </c>
      <c r="DR5" s="732"/>
      <c r="DS5" s="732"/>
      <c r="DT5" s="732"/>
      <c r="DU5" s="732"/>
      <c r="DV5" s="732"/>
      <c r="DW5" s="732"/>
      <c r="DX5" s="732"/>
      <c r="DY5" s="732"/>
      <c r="DZ5" s="732"/>
      <c r="EA5" s="732"/>
      <c r="EB5" s="732"/>
      <c r="EC5" s="733"/>
    </row>
    <row r="6" spans="2:143" ht="11.25" customHeight="1" x14ac:dyDescent="0.2">
      <c r="B6" s="626" t="s">
        <v>231</v>
      </c>
      <c r="C6" s="627"/>
      <c r="D6" s="627"/>
      <c r="E6" s="627"/>
      <c r="F6" s="627"/>
      <c r="G6" s="627"/>
      <c r="H6" s="627"/>
      <c r="I6" s="627"/>
      <c r="J6" s="627"/>
      <c r="K6" s="627"/>
      <c r="L6" s="627"/>
      <c r="M6" s="627"/>
      <c r="N6" s="627"/>
      <c r="O6" s="627"/>
      <c r="P6" s="627"/>
      <c r="Q6" s="628"/>
      <c r="R6" s="629">
        <v>209507</v>
      </c>
      <c r="S6" s="630"/>
      <c r="T6" s="630"/>
      <c r="U6" s="630"/>
      <c r="V6" s="630"/>
      <c r="W6" s="630"/>
      <c r="X6" s="630"/>
      <c r="Y6" s="631"/>
      <c r="Z6" s="656">
        <v>0.8</v>
      </c>
      <c r="AA6" s="656"/>
      <c r="AB6" s="656"/>
      <c r="AC6" s="656"/>
      <c r="AD6" s="657">
        <v>209507</v>
      </c>
      <c r="AE6" s="657"/>
      <c r="AF6" s="657"/>
      <c r="AG6" s="657"/>
      <c r="AH6" s="657"/>
      <c r="AI6" s="657"/>
      <c r="AJ6" s="657"/>
      <c r="AK6" s="657"/>
      <c r="AL6" s="632">
        <v>1.7</v>
      </c>
      <c r="AM6" s="633"/>
      <c r="AN6" s="633"/>
      <c r="AO6" s="658"/>
      <c r="AP6" s="626" t="s">
        <v>232</v>
      </c>
      <c r="AQ6" s="627"/>
      <c r="AR6" s="627"/>
      <c r="AS6" s="627"/>
      <c r="AT6" s="627"/>
      <c r="AU6" s="627"/>
      <c r="AV6" s="627"/>
      <c r="AW6" s="627"/>
      <c r="AX6" s="627"/>
      <c r="AY6" s="627"/>
      <c r="AZ6" s="627"/>
      <c r="BA6" s="627"/>
      <c r="BB6" s="627"/>
      <c r="BC6" s="627"/>
      <c r="BD6" s="627"/>
      <c r="BE6" s="627"/>
      <c r="BF6" s="628"/>
      <c r="BG6" s="629">
        <v>6265046</v>
      </c>
      <c r="BH6" s="630"/>
      <c r="BI6" s="630"/>
      <c r="BJ6" s="630"/>
      <c r="BK6" s="630"/>
      <c r="BL6" s="630"/>
      <c r="BM6" s="630"/>
      <c r="BN6" s="631"/>
      <c r="BO6" s="656">
        <v>100</v>
      </c>
      <c r="BP6" s="656"/>
      <c r="BQ6" s="656"/>
      <c r="BR6" s="656"/>
      <c r="BS6" s="657">
        <v>117074</v>
      </c>
      <c r="BT6" s="657"/>
      <c r="BU6" s="657"/>
      <c r="BV6" s="657"/>
      <c r="BW6" s="657"/>
      <c r="BX6" s="657"/>
      <c r="BY6" s="657"/>
      <c r="BZ6" s="657"/>
      <c r="CA6" s="657"/>
      <c r="CB6" s="715"/>
      <c r="CD6" s="685" t="s">
        <v>233</v>
      </c>
      <c r="CE6" s="686"/>
      <c r="CF6" s="686"/>
      <c r="CG6" s="686"/>
      <c r="CH6" s="686"/>
      <c r="CI6" s="686"/>
      <c r="CJ6" s="686"/>
      <c r="CK6" s="686"/>
      <c r="CL6" s="686"/>
      <c r="CM6" s="686"/>
      <c r="CN6" s="686"/>
      <c r="CO6" s="686"/>
      <c r="CP6" s="686"/>
      <c r="CQ6" s="687"/>
      <c r="CR6" s="629">
        <v>198161</v>
      </c>
      <c r="CS6" s="630"/>
      <c r="CT6" s="630"/>
      <c r="CU6" s="630"/>
      <c r="CV6" s="630"/>
      <c r="CW6" s="630"/>
      <c r="CX6" s="630"/>
      <c r="CY6" s="631"/>
      <c r="CZ6" s="727">
        <v>0.8</v>
      </c>
      <c r="DA6" s="702"/>
      <c r="DB6" s="702"/>
      <c r="DC6" s="730"/>
      <c r="DD6" s="635" t="s">
        <v>128</v>
      </c>
      <c r="DE6" s="630"/>
      <c r="DF6" s="630"/>
      <c r="DG6" s="630"/>
      <c r="DH6" s="630"/>
      <c r="DI6" s="630"/>
      <c r="DJ6" s="630"/>
      <c r="DK6" s="630"/>
      <c r="DL6" s="630"/>
      <c r="DM6" s="630"/>
      <c r="DN6" s="630"/>
      <c r="DO6" s="630"/>
      <c r="DP6" s="631"/>
      <c r="DQ6" s="635">
        <v>198138</v>
      </c>
      <c r="DR6" s="630"/>
      <c r="DS6" s="630"/>
      <c r="DT6" s="630"/>
      <c r="DU6" s="630"/>
      <c r="DV6" s="630"/>
      <c r="DW6" s="630"/>
      <c r="DX6" s="630"/>
      <c r="DY6" s="630"/>
      <c r="DZ6" s="630"/>
      <c r="EA6" s="630"/>
      <c r="EB6" s="630"/>
      <c r="EC6" s="674"/>
    </row>
    <row r="7" spans="2:143" ht="11.25" customHeight="1" x14ac:dyDescent="0.2">
      <c r="B7" s="626" t="s">
        <v>234</v>
      </c>
      <c r="C7" s="627"/>
      <c r="D7" s="627"/>
      <c r="E7" s="627"/>
      <c r="F7" s="627"/>
      <c r="G7" s="627"/>
      <c r="H7" s="627"/>
      <c r="I7" s="627"/>
      <c r="J7" s="627"/>
      <c r="K7" s="627"/>
      <c r="L7" s="627"/>
      <c r="M7" s="627"/>
      <c r="N7" s="627"/>
      <c r="O7" s="627"/>
      <c r="P7" s="627"/>
      <c r="Q7" s="628"/>
      <c r="R7" s="629">
        <v>4587</v>
      </c>
      <c r="S7" s="630"/>
      <c r="T7" s="630"/>
      <c r="U7" s="630"/>
      <c r="V7" s="630"/>
      <c r="W7" s="630"/>
      <c r="X7" s="630"/>
      <c r="Y7" s="631"/>
      <c r="Z7" s="656">
        <v>0</v>
      </c>
      <c r="AA7" s="656"/>
      <c r="AB7" s="656"/>
      <c r="AC7" s="656"/>
      <c r="AD7" s="657">
        <v>4587</v>
      </c>
      <c r="AE7" s="657"/>
      <c r="AF7" s="657"/>
      <c r="AG7" s="657"/>
      <c r="AH7" s="657"/>
      <c r="AI7" s="657"/>
      <c r="AJ7" s="657"/>
      <c r="AK7" s="657"/>
      <c r="AL7" s="632">
        <v>0</v>
      </c>
      <c r="AM7" s="633"/>
      <c r="AN7" s="633"/>
      <c r="AO7" s="658"/>
      <c r="AP7" s="626" t="s">
        <v>235</v>
      </c>
      <c r="AQ7" s="627"/>
      <c r="AR7" s="627"/>
      <c r="AS7" s="627"/>
      <c r="AT7" s="627"/>
      <c r="AU7" s="627"/>
      <c r="AV7" s="627"/>
      <c r="AW7" s="627"/>
      <c r="AX7" s="627"/>
      <c r="AY7" s="627"/>
      <c r="AZ7" s="627"/>
      <c r="BA7" s="627"/>
      <c r="BB7" s="627"/>
      <c r="BC7" s="627"/>
      <c r="BD7" s="627"/>
      <c r="BE7" s="627"/>
      <c r="BF7" s="628"/>
      <c r="BG7" s="629">
        <v>2928430</v>
      </c>
      <c r="BH7" s="630"/>
      <c r="BI7" s="630"/>
      <c r="BJ7" s="630"/>
      <c r="BK7" s="630"/>
      <c r="BL7" s="630"/>
      <c r="BM7" s="630"/>
      <c r="BN7" s="631"/>
      <c r="BO7" s="656">
        <v>46.7</v>
      </c>
      <c r="BP7" s="656"/>
      <c r="BQ7" s="656"/>
      <c r="BR7" s="656"/>
      <c r="BS7" s="657">
        <v>117074</v>
      </c>
      <c r="BT7" s="657"/>
      <c r="BU7" s="657"/>
      <c r="BV7" s="657"/>
      <c r="BW7" s="657"/>
      <c r="BX7" s="657"/>
      <c r="BY7" s="657"/>
      <c r="BZ7" s="657"/>
      <c r="CA7" s="657"/>
      <c r="CB7" s="715"/>
      <c r="CD7" s="666" t="s">
        <v>236</v>
      </c>
      <c r="CE7" s="667"/>
      <c r="CF7" s="667"/>
      <c r="CG7" s="667"/>
      <c r="CH7" s="667"/>
      <c r="CI7" s="667"/>
      <c r="CJ7" s="667"/>
      <c r="CK7" s="667"/>
      <c r="CL7" s="667"/>
      <c r="CM7" s="667"/>
      <c r="CN7" s="667"/>
      <c r="CO7" s="667"/>
      <c r="CP7" s="667"/>
      <c r="CQ7" s="668"/>
      <c r="CR7" s="629">
        <v>2305911</v>
      </c>
      <c r="CS7" s="630"/>
      <c r="CT7" s="630"/>
      <c r="CU7" s="630"/>
      <c r="CV7" s="630"/>
      <c r="CW7" s="630"/>
      <c r="CX7" s="630"/>
      <c r="CY7" s="631"/>
      <c r="CZ7" s="656">
        <v>9.6999999999999993</v>
      </c>
      <c r="DA7" s="656"/>
      <c r="DB7" s="656"/>
      <c r="DC7" s="656"/>
      <c r="DD7" s="635">
        <v>224770</v>
      </c>
      <c r="DE7" s="630"/>
      <c r="DF7" s="630"/>
      <c r="DG7" s="630"/>
      <c r="DH7" s="630"/>
      <c r="DI7" s="630"/>
      <c r="DJ7" s="630"/>
      <c r="DK7" s="630"/>
      <c r="DL7" s="630"/>
      <c r="DM7" s="630"/>
      <c r="DN7" s="630"/>
      <c r="DO7" s="630"/>
      <c r="DP7" s="631"/>
      <c r="DQ7" s="635">
        <v>1836396</v>
      </c>
      <c r="DR7" s="630"/>
      <c r="DS7" s="630"/>
      <c r="DT7" s="630"/>
      <c r="DU7" s="630"/>
      <c r="DV7" s="630"/>
      <c r="DW7" s="630"/>
      <c r="DX7" s="630"/>
      <c r="DY7" s="630"/>
      <c r="DZ7" s="630"/>
      <c r="EA7" s="630"/>
      <c r="EB7" s="630"/>
      <c r="EC7" s="674"/>
    </row>
    <row r="8" spans="2:143" ht="11.25" customHeight="1" x14ac:dyDescent="0.2">
      <c r="B8" s="626" t="s">
        <v>237</v>
      </c>
      <c r="C8" s="627"/>
      <c r="D8" s="627"/>
      <c r="E8" s="627"/>
      <c r="F8" s="627"/>
      <c r="G8" s="627"/>
      <c r="H8" s="627"/>
      <c r="I8" s="627"/>
      <c r="J8" s="627"/>
      <c r="K8" s="627"/>
      <c r="L8" s="627"/>
      <c r="M8" s="627"/>
      <c r="N8" s="627"/>
      <c r="O8" s="627"/>
      <c r="P8" s="627"/>
      <c r="Q8" s="628"/>
      <c r="R8" s="629">
        <v>37023</v>
      </c>
      <c r="S8" s="630"/>
      <c r="T8" s="630"/>
      <c r="U8" s="630"/>
      <c r="V8" s="630"/>
      <c r="W8" s="630"/>
      <c r="X8" s="630"/>
      <c r="Y8" s="631"/>
      <c r="Z8" s="656">
        <v>0.1</v>
      </c>
      <c r="AA8" s="656"/>
      <c r="AB8" s="656"/>
      <c r="AC8" s="656"/>
      <c r="AD8" s="657">
        <v>37023</v>
      </c>
      <c r="AE8" s="657"/>
      <c r="AF8" s="657"/>
      <c r="AG8" s="657"/>
      <c r="AH8" s="657"/>
      <c r="AI8" s="657"/>
      <c r="AJ8" s="657"/>
      <c r="AK8" s="657"/>
      <c r="AL8" s="632">
        <v>0.3</v>
      </c>
      <c r="AM8" s="633"/>
      <c r="AN8" s="633"/>
      <c r="AO8" s="658"/>
      <c r="AP8" s="626" t="s">
        <v>238</v>
      </c>
      <c r="AQ8" s="627"/>
      <c r="AR8" s="627"/>
      <c r="AS8" s="627"/>
      <c r="AT8" s="627"/>
      <c r="AU8" s="627"/>
      <c r="AV8" s="627"/>
      <c r="AW8" s="627"/>
      <c r="AX8" s="627"/>
      <c r="AY8" s="627"/>
      <c r="AZ8" s="627"/>
      <c r="BA8" s="627"/>
      <c r="BB8" s="627"/>
      <c r="BC8" s="627"/>
      <c r="BD8" s="627"/>
      <c r="BE8" s="627"/>
      <c r="BF8" s="628"/>
      <c r="BG8" s="629">
        <v>90330</v>
      </c>
      <c r="BH8" s="630"/>
      <c r="BI8" s="630"/>
      <c r="BJ8" s="630"/>
      <c r="BK8" s="630"/>
      <c r="BL8" s="630"/>
      <c r="BM8" s="630"/>
      <c r="BN8" s="631"/>
      <c r="BO8" s="656">
        <v>1.4</v>
      </c>
      <c r="BP8" s="656"/>
      <c r="BQ8" s="656"/>
      <c r="BR8" s="656"/>
      <c r="BS8" s="657" t="s">
        <v>128</v>
      </c>
      <c r="BT8" s="657"/>
      <c r="BU8" s="657"/>
      <c r="BV8" s="657"/>
      <c r="BW8" s="657"/>
      <c r="BX8" s="657"/>
      <c r="BY8" s="657"/>
      <c r="BZ8" s="657"/>
      <c r="CA8" s="657"/>
      <c r="CB8" s="715"/>
      <c r="CD8" s="666" t="s">
        <v>239</v>
      </c>
      <c r="CE8" s="667"/>
      <c r="CF8" s="667"/>
      <c r="CG8" s="667"/>
      <c r="CH8" s="667"/>
      <c r="CI8" s="667"/>
      <c r="CJ8" s="667"/>
      <c r="CK8" s="667"/>
      <c r="CL8" s="667"/>
      <c r="CM8" s="667"/>
      <c r="CN8" s="667"/>
      <c r="CO8" s="667"/>
      <c r="CP8" s="667"/>
      <c r="CQ8" s="668"/>
      <c r="CR8" s="629">
        <v>8291214</v>
      </c>
      <c r="CS8" s="630"/>
      <c r="CT8" s="630"/>
      <c r="CU8" s="630"/>
      <c r="CV8" s="630"/>
      <c r="CW8" s="630"/>
      <c r="CX8" s="630"/>
      <c r="CY8" s="631"/>
      <c r="CZ8" s="656">
        <v>34.9</v>
      </c>
      <c r="DA8" s="656"/>
      <c r="DB8" s="656"/>
      <c r="DC8" s="656"/>
      <c r="DD8" s="635">
        <v>23033</v>
      </c>
      <c r="DE8" s="630"/>
      <c r="DF8" s="630"/>
      <c r="DG8" s="630"/>
      <c r="DH8" s="630"/>
      <c r="DI8" s="630"/>
      <c r="DJ8" s="630"/>
      <c r="DK8" s="630"/>
      <c r="DL8" s="630"/>
      <c r="DM8" s="630"/>
      <c r="DN8" s="630"/>
      <c r="DO8" s="630"/>
      <c r="DP8" s="631"/>
      <c r="DQ8" s="635">
        <v>3476104</v>
      </c>
      <c r="DR8" s="630"/>
      <c r="DS8" s="630"/>
      <c r="DT8" s="630"/>
      <c r="DU8" s="630"/>
      <c r="DV8" s="630"/>
      <c r="DW8" s="630"/>
      <c r="DX8" s="630"/>
      <c r="DY8" s="630"/>
      <c r="DZ8" s="630"/>
      <c r="EA8" s="630"/>
      <c r="EB8" s="630"/>
      <c r="EC8" s="674"/>
    </row>
    <row r="9" spans="2:143" ht="11.25" customHeight="1" x14ac:dyDescent="0.2">
      <c r="B9" s="626" t="s">
        <v>240</v>
      </c>
      <c r="C9" s="627"/>
      <c r="D9" s="627"/>
      <c r="E9" s="627"/>
      <c r="F9" s="627"/>
      <c r="G9" s="627"/>
      <c r="H9" s="627"/>
      <c r="I9" s="627"/>
      <c r="J9" s="627"/>
      <c r="K9" s="627"/>
      <c r="L9" s="627"/>
      <c r="M9" s="627"/>
      <c r="N9" s="627"/>
      <c r="O9" s="627"/>
      <c r="P9" s="627"/>
      <c r="Q9" s="628"/>
      <c r="R9" s="629">
        <v>40934</v>
      </c>
      <c r="S9" s="630"/>
      <c r="T9" s="630"/>
      <c r="U9" s="630"/>
      <c r="V9" s="630"/>
      <c r="W9" s="630"/>
      <c r="X9" s="630"/>
      <c r="Y9" s="631"/>
      <c r="Z9" s="656">
        <v>0.2</v>
      </c>
      <c r="AA9" s="656"/>
      <c r="AB9" s="656"/>
      <c r="AC9" s="656"/>
      <c r="AD9" s="657">
        <v>40934</v>
      </c>
      <c r="AE9" s="657"/>
      <c r="AF9" s="657"/>
      <c r="AG9" s="657"/>
      <c r="AH9" s="657"/>
      <c r="AI9" s="657"/>
      <c r="AJ9" s="657"/>
      <c r="AK9" s="657"/>
      <c r="AL9" s="632">
        <v>0.3</v>
      </c>
      <c r="AM9" s="633"/>
      <c r="AN9" s="633"/>
      <c r="AO9" s="658"/>
      <c r="AP9" s="626" t="s">
        <v>241</v>
      </c>
      <c r="AQ9" s="627"/>
      <c r="AR9" s="627"/>
      <c r="AS9" s="627"/>
      <c r="AT9" s="627"/>
      <c r="AU9" s="627"/>
      <c r="AV9" s="627"/>
      <c r="AW9" s="627"/>
      <c r="AX9" s="627"/>
      <c r="AY9" s="627"/>
      <c r="AZ9" s="627"/>
      <c r="BA9" s="627"/>
      <c r="BB9" s="627"/>
      <c r="BC9" s="627"/>
      <c r="BD9" s="627"/>
      <c r="BE9" s="627"/>
      <c r="BF9" s="628"/>
      <c r="BG9" s="629">
        <v>2299348</v>
      </c>
      <c r="BH9" s="630"/>
      <c r="BI9" s="630"/>
      <c r="BJ9" s="630"/>
      <c r="BK9" s="630"/>
      <c r="BL9" s="630"/>
      <c r="BM9" s="630"/>
      <c r="BN9" s="631"/>
      <c r="BO9" s="656">
        <v>36.700000000000003</v>
      </c>
      <c r="BP9" s="656"/>
      <c r="BQ9" s="656"/>
      <c r="BR9" s="656"/>
      <c r="BS9" s="657" t="s">
        <v>128</v>
      </c>
      <c r="BT9" s="657"/>
      <c r="BU9" s="657"/>
      <c r="BV9" s="657"/>
      <c r="BW9" s="657"/>
      <c r="BX9" s="657"/>
      <c r="BY9" s="657"/>
      <c r="BZ9" s="657"/>
      <c r="CA9" s="657"/>
      <c r="CB9" s="715"/>
      <c r="CD9" s="666" t="s">
        <v>242</v>
      </c>
      <c r="CE9" s="667"/>
      <c r="CF9" s="667"/>
      <c r="CG9" s="667"/>
      <c r="CH9" s="667"/>
      <c r="CI9" s="667"/>
      <c r="CJ9" s="667"/>
      <c r="CK9" s="667"/>
      <c r="CL9" s="667"/>
      <c r="CM9" s="667"/>
      <c r="CN9" s="667"/>
      <c r="CO9" s="667"/>
      <c r="CP9" s="667"/>
      <c r="CQ9" s="668"/>
      <c r="CR9" s="629">
        <v>1857173</v>
      </c>
      <c r="CS9" s="630"/>
      <c r="CT9" s="630"/>
      <c r="CU9" s="630"/>
      <c r="CV9" s="630"/>
      <c r="CW9" s="630"/>
      <c r="CX9" s="630"/>
      <c r="CY9" s="631"/>
      <c r="CZ9" s="656">
        <v>7.8</v>
      </c>
      <c r="DA9" s="656"/>
      <c r="DB9" s="656"/>
      <c r="DC9" s="656"/>
      <c r="DD9" s="635">
        <v>45158</v>
      </c>
      <c r="DE9" s="630"/>
      <c r="DF9" s="630"/>
      <c r="DG9" s="630"/>
      <c r="DH9" s="630"/>
      <c r="DI9" s="630"/>
      <c r="DJ9" s="630"/>
      <c r="DK9" s="630"/>
      <c r="DL9" s="630"/>
      <c r="DM9" s="630"/>
      <c r="DN9" s="630"/>
      <c r="DO9" s="630"/>
      <c r="DP9" s="631"/>
      <c r="DQ9" s="635">
        <v>1479599</v>
      </c>
      <c r="DR9" s="630"/>
      <c r="DS9" s="630"/>
      <c r="DT9" s="630"/>
      <c r="DU9" s="630"/>
      <c r="DV9" s="630"/>
      <c r="DW9" s="630"/>
      <c r="DX9" s="630"/>
      <c r="DY9" s="630"/>
      <c r="DZ9" s="630"/>
      <c r="EA9" s="630"/>
      <c r="EB9" s="630"/>
      <c r="EC9" s="674"/>
    </row>
    <row r="10" spans="2:143" ht="11.25" customHeight="1" x14ac:dyDescent="0.2">
      <c r="B10" s="626" t="s">
        <v>243</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56" t="s">
        <v>128</v>
      </c>
      <c r="AA10" s="656"/>
      <c r="AB10" s="656"/>
      <c r="AC10" s="656"/>
      <c r="AD10" s="657" t="s">
        <v>128</v>
      </c>
      <c r="AE10" s="657"/>
      <c r="AF10" s="657"/>
      <c r="AG10" s="657"/>
      <c r="AH10" s="657"/>
      <c r="AI10" s="657"/>
      <c r="AJ10" s="657"/>
      <c r="AK10" s="657"/>
      <c r="AL10" s="632" t="s">
        <v>128</v>
      </c>
      <c r="AM10" s="633"/>
      <c r="AN10" s="633"/>
      <c r="AO10" s="658"/>
      <c r="AP10" s="626" t="s">
        <v>244</v>
      </c>
      <c r="AQ10" s="627"/>
      <c r="AR10" s="627"/>
      <c r="AS10" s="627"/>
      <c r="AT10" s="627"/>
      <c r="AU10" s="627"/>
      <c r="AV10" s="627"/>
      <c r="AW10" s="627"/>
      <c r="AX10" s="627"/>
      <c r="AY10" s="627"/>
      <c r="AZ10" s="627"/>
      <c r="BA10" s="627"/>
      <c r="BB10" s="627"/>
      <c r="BC10" s="627"/>
      <c r="BD10" s="627"/>
      <c r="BE10" s="627"/>
      <c r="BF10" s="628"/>
      <c r="BG10" s="629">
        <v>127737</v>
      </c>
      <c r="BH10" s="630"/>
      <c r="BI10" s="630"/>
      <c r="BJ10" s="630"/>
      <c r="BK10" s="630"/>
      <c r="BL10" s="630"/>
      <c r="BM10" s="630"/>
      <c r="BN10" s="631"/>
      <c r="BO10" s="656">
        <v>2</v>
      </c>
      <c r="BP10" s="656"/>
      <c r="BQ10" s="656"/>
      <c r="BR10" s="656"/>
      <c r="BS10" s="657" t="s">
        <v>128</v>
      </c>
      <c r="BT10" s="657"/>
      <c r="BU10" s="657"/>
      <c r="BV10" s="657"/>
      <c r="BW10" s="657"/>
      <c r="BX10" s="657"/>
      <c r="BY10" s="657"/>
      <c r="BZ10" s="657"/>
      <c r="CA10" s="657"/>
      <c r="CB10" s="715"/>
      <c r="CD10" s="666" t="s">
        <v>245</v>
      </c>
      <c r="CE10" s="667"/>
      <c r="CF10" s="667"/>
      <c r="CG10" s="667"/>
      <c r="CH10" s="667"/>
      <c r="CI10" s="667"/>
      <c r="CJ10" s="667"/>
      <c r="CK10" s="667"/>
      <c r="CL10" s="667"/>
      <c r="CM10" s="667"/>
      <c r="CN10" s="667"/>
      <c r="CO10" s="667"/>
      <c r="CP10" s="667"/>
      <c r="CQ10" s="668"/>
      <c r="CR10" s="629">
        <v>2177</v>
      </c>
      <c r="CS10" s="630"/>
      <c r="CT10" s="630"/>
      <c r="CU10" s="630"/>
      <c r="CV10" s="630"/>
      <c r="CW10" s="630"/>
      <c r="CX10" s="630"/>
      <c r="CY10" s="631"/>
      <c r="CZ10" s="656">
        <v>0</v>
      </c>
      <c r="DA10" s="656"/>
      <c r="DB10" s="656"/>
      <c r="DC10" s="656"/>
      <c r="DD10" s="635" t="s">
        <v>128</v>
      </c>
      <c r="DE10" s="630"/>
      <c r="DF10" s="630"/>
      <c r="DG10" s="630"/>
      <c r="DH10" s="630"/>
      <c r="DI10" s="630"/>
      <c r="DJ10" s="630"/>
      <c r="DK10" s="630"/>
      <c r="DL10" s="630"/>
      <c r="DM10" s="630"/>
      <c r="DN10" s="630"/>
      <c r="DO10" s="630"/>
      <c r="DP10" s="631"/>
      <c r="DQ10" s="635">
        <v>1881</v>
      </c>
      <c r="DR10" s="630"/>
      <c r="DS10" s="630"/>
      <c r="DT10" s="630"/>
      <c r="DU10" s="630"/>
      <c r="DV10" s="630"/>
      <c r="DW10" s="630"/>
      <c r="DX10" s="630"/>
      <c r="DY10" s="630"/>
      <c r="DZ10" s="630"/>
      <c r="EA10" s="630"/>
      <c r="EB10" s="630"/>
      <c r="EC10" s="674"/>
    </row>
    <row r="11" spans="2:143" ht="11.25" customHeight="1" x14ac:dyDescent="0.2">
      <c r="B11" s="626" t="s">
        <v>246</v>
      </c>
      <c r="C11" s="627"/>
      <c r="D11" s="627"/>
      <c r="E11" s="627"/>
      <c r="F11" s="627"/>
      <c r="G11" s="627"/>
      <c r="H11" s="627"/>
      <c r="I11" s="627"/>
      <c r="J11" s="627"/>
      <c r="K11" s="627"/>
      <c r="L11" s="627"/>
      <c r="M11" s="627"/>
      <c r="N11" s="627"/>
      <c r="O11" s="627"/>
      <c r="P11" s="627"/>
      <c r="Q11" s="628"/>
      <c r="R11" s="629">
        <v>1201195</v>
      </c>
      <c r="S11" s="630"/>
      <c r="T11" s="630"/>
      <c r="U11" s="630"/>
      <c r="V11" s="630"/>
      <c r="W11" s="630"/>
      <c r="X11" s="630"/>
      <c r="Y11" s="631"/>
      <c r="Z11" s="632">
        <v>4.8</v>
      </c>
      <c r="AA11" s="633"/>
      <c r="AB11" s="633"/>
      <c r="AC11" s="634"/>
      <c r="AD11" s="635">
        <v>1201195</v>
      </c>
      <c r="AE11" s="630"/>
      <c r="AF11" s="630"/>
      <c r="AG11" s="630"/>
      <c r="AH11" s="630"/>
      <c r="AI11" s="630"/>
      <c r="AJ11" s="630"/>
      <c r="AK11" s="631"/>
      <c r="AL11" s="632">
        <v>9.6999999999999993</v>
      </c>
      <c r="AM11" s="633"/>
      <c r="AN11" s="633"/>
      <c r="AO11" s="658"/>
      <c r="AP11" s="626" t="s">
        <v>247</v>
      </c>
      <c r="AQ11" s="627"/>
      <c r="AR11" s="627"/>
      <c r="AS11" s="627"/>
      <c r="AT11" s="627"/>
      <c r="AU11" s="627"/>
      <c r="AV11" s="627"/>
      <c r="AW11" s="627"/>
      <c r="AX11" s="627"/>
      <c r="AY11" s="627"/>
      <c r="AZ11" s="627"/>
      <c r="BA11" s="627"/>
      <c r="BB11" s="627"/>
      <c r="BC11" s="627"/>
      <c r="BD11" s="627"/>
      <c r="BE11" s="627"/>
      <c r="BF11" s="628"/>
      <c r="BG11" s="629">
        <v>411015</v>
      </c>
      <c r="BH11" s="630"/>
      <c r="BI11" s="630"/>
      <c r="BJ11" s="630"/>
      <c r="BK11" s="630"/>
      <c r="BL11" s="630"/>
      <c r="BM11" s="630"/>
      <c r="BN11" s="631"/>
      <c r="BO11" s="656">
        <v>6.6</v>
      </c>
      <c r="BP11" s="656"/>
      <c r="BQ11" s="656"/>
      <c r="BR11" s="656"/>
      <c r="BS11" s="657">
        <v>117074</v>
      </c>
      <c r="BT11" s="657"/>
      <c r="BU11" s="657"/>
      <c r="BV11" s="657"/>
      <c r="BW11" s="657"/>
      <c r="BX11" s="657"/>
      <c r="BY11" s="657"/>
      <c r="BZ11" s="657"/>
      <c r="CA11" s="657"/>
      <c r="CB11" s="715"/>
      <c r="CD11" s="666" t="s">
        <v>248</v>
      </c>
      <c r="CE11" s="667"/>
      <c r="CF11" s="667"/>
      <c r="CG11" s="667"/>
      <c r="CH11" s="667"/>
      <c r="CI11" s="667"/>
      <c r="CJ11" s="667"/>
      <c r="CK11" s="667"/>
      <c r="CL11" s="667"/>
      <c r="CM11" s="667"/>
      <c r="CN11" s="667"/>
      <c r="CO11" s="667"/>
      <c r="CP11" s="667"/>
      <c r="CQ11" s="668"/>
      <c r="CR11" s="629">
        <v>547353</v>
      </c>
      <c r="CS11" s="630"/>
      <c r="CT11" s="630"/>
      <c r="CU11" s="630"/>
      <c r="CV11" s="630"/>
      <c r="CW11" s="630"/>
      <c r="CX11" s="630"/>
      <c r="CY11" s="631"/>
      <c r="CZ11" s="656">
        <v>2.2999999999999998</v>
      </c>
      <c r="DA11" s="656"/>
      <c r="DB11" s="656"/>
      <c r="DC11" s="656"/>
      <c r="DD11" s="635">
        <v>90970</v>
      </c>
      <c r="DE11" s="630"/>
      <c r="DF11" s="630"/>
      <c r="DG11" s="630"/>
      <c r="DH11" s="630"/>
      <c r="DI11" s="630"/>
      <c r="DJ11" s="630"/>
      <c r="DK11" s="630"/>
      <c r="DL11" s="630"/>
      <c r="DM11" s="630"/>
      <c r="DN11" s="630"/>
      <c r="DO11" s="630"/>
      <c r="DP11" s="631"/>
      <c r="DQ11" s="635">
        <v>393920</v>
      </c>
      <c r="DR11" s="630"/>
      <c r="DS11" s="630"/>
      <c r="DT11" s="630"/>
      <c r="DU11" s="630"/>
      <c r="DV11" s="630"/>
      <c r="DW11" s="630"/>
      <c r="DX11" s="630"/>
      <c r="DY11" s="630"/>
      <c r="DZ11" s="630"/>
      <c r="EA11" s="630"/>
      <c r="EB11" s="630"/>
      <c r="EC11" s="674"/>
    </row>
    <row r="12" spans="2:143" ht="11.25" customHeight="1" x14ac:dyDescent="0.2">
      <c r="B12" s="626" t="s">
        <v>249</v>
      </c>
      <c r="C12" s="627"/>
      <c r="D12" s="627"/>
      <c r="E12" s="627"/>
      <c r="F12" s="627"/>
      <c r="G12" s="627"/>
      <c r="H12" s="627"/>
      <c r="I12" s="627"/>
      <c r="J12" s="627"/>
      <c r="K12" s="627"/>
      <c r="L12" s="627"/>
      <c r="M12" s="627"/>
      <c r="N12" s="627"/>
      <c r="O12" s="627"/>
      <c r="P12" s="627"/>
      <c r="Q12" s="628"/>
      <c r="R12" s="629">
        <v>10942</v>
      </c>
      <c r="S12" s="630"/>
      <c r="T12" s="630"/>
      <c r="U12" s="630"/>
      <c r="V12" s="630"/>
      <c r="W12" s="630"/>
      <c r="X12" s="630"/>
      <c r="Y12" s="631"/>
      <c r="Z12" s="656">
        <v>0</v>
      </c>
      <c r="AA12" s="656"/>
      <c r="AB12" s="656"/>
      <c r="AC12" s="656"/>
      <c r="AD12" s="657">
        <v>10942</v>
      </c>
      <c r="AE12" s="657"/>
      <c r="AF12" s="657"/>
      <c r="AG12" s="657"/>
      <c r="AH12" s="657"/>
      <c r="AI12" s="657"/>
      <c r="AJ12" s="657"/>
      <c r="AK12" s="657"/>
      <c r="AL12" s="632">
        <v>0.1</v>
      </c>
      <c r="AM12" s="633"/>
      <c r="AN12" s="633"/>
      <c r="AO12" s="658"/>
      <c r="AP12" s="626" t="s">
        <v>250</v>
      </c>
      <c r="AQ12" s="627"/>
      <c r="AR12" s="627"/>
      <c r="AS12" s="627"/>
      <c r="AT12" s="627"/>
      <c r="AU12" s="627"/>
      <c r="AV12" s="627"/>
      <c r="AW12" s="627"/>
      <c r="AX12" s="627"/>
      <c r="AY12" s="627"/>
      <c r="AZ12" s="627"/>
      <c r="BA12" s="627"/>
      <c r="BB12" s="627"/>
      <c r="BC12" s="627"/>
      <c r="BD12" s="627"/>
      <c r="BE12" s="627"/>
      <c r="BF12" s="628"/>
      <c r="BG12" s="629">
        <v>2728937</v>
      </c>
      <c r="BH12" s="630"/>
      <c r="BI12" s="630"/>
      <c r="BJ12" s="630"/>
      <c r="BK12" s="630"/>
      <c r="BL12" s="630"/>
      <c r="BM12" s="630"/>
      <c r="BN12" s="631"/>
      <c r="BO12" s="656">
        <v>43.6</v>
      </c>
      <c r="BP12" s="656"/>
      <c r="BQ12" s="656"/>
      <c r="BR12" s="656"/>
      <c r="BS12" s="657" t="s">
        <v>128</v>
      </c>
      <c r="BT12" s="657"/>
      <c r="BU12" s="657"/>
      <c r="BV12" s="657"/>
      <c r="BW12" s="657"/>
      <c r="BX12" s="657"/>
      <c r="BY12" s="657"/>
      <c r="BZ12" s="657"/>
      <c r="CA12" s="657"/>
      <c r="CB12" s="715"/>
      <c r="CD12" s="666" t="s">
        <v>251</v>
      </c>
      <c r="CE12" s="667"/>
      <c r="CF12" s="667"/>
      <c r="CG12" s="667"/>
      <c r="CH12" s="667"/>
      <c r="CI12" s="667"/>
      <c r="CJ12" s="667"/>
      <c r="CK12" s="667"/>
      <c r="CL12" s="667"/>
      <c r="CM12" s="667"/>
      <c r="CN12" s="667"/>
      <c r="CO12" s="667"/>
      <c r="CP12" s="667"/>
      <c r="CQ12" s="668"/>
      <c r="CR12" s="629">
        <v>710881</v>
      </c>
      <c r="CS12" s="630"/>
      <c r="CT12" s="630"/>
      <c r="CU12" s="630"/>
      <c r="CV12" s="630"/>
      <c r="CW12" s="630"/>
      <c r="CX12" s="630"/>
      <c r="CY12" s="631"/>
      <c r="CZ12" s="656">
        <v>3</v>
      </c>
      <c r="DA12" s="656"/>
      <c r="DB12" s="656"/>
      <c r="DC12" s="656"/>
      <c r="DD12" s="635">
        <v>24539</v>
      </c>
      <c r="DE12" s="630"/>
      <c r="DF12" s="630"/>
      <c r="DG12" s="630"/>
      <c r="DH12" s="630"/>
      <c r="DI12" s="630"/>
      <c r="DJ12" s="630"/>
      <c r="DK12" s="630"/>
      <c r="DL12" s="630"/>
      <c r="DM12" s="630"/>
      <c r="DN12" s="630"/>
      <c r="DO12" s="630"/>
      <c r="DP12" s="631"/>
      <c r="DQ12" s="635">
        <v>672231</v>
      </c>
      <c r="DR12" s="630"/>
      <c r="DS12" s="630"/>
      <c r="DT12" s="630"/>
      <c r="DU12" s="630"/>
      <c r="DV12" s="630"/>
      <c r="DW12" s="630"/>
      <c r="DX12" s="630"/>
      <c r="DY12" s="630"/>
      <c r="DZ12" s="630"/>
      <c r="EA12" s="630"/>
      <c r="EB12" s="630"/>
      <c r="EC12" s="674"/>
    </row>
    <row r="13" spans="2:143" ht="11.25" customHeight="1" x14ac:dyDescent="0.2">
      <c r="B13" s="626" t="s">
        <v>252</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128</v>
      </c>
      <c r="AE13" s="657"/>
      <c r="AF13" s="657"/>
      <c r="AG13" s="657"/>
      <c r="AH13" s="657"/>
      <c r="AI13" s="657"/>
      <c r="AJ13" s="657"/>
      <c r="AK13" s="657"/>
      <c r="AL13" s="632" t="s">
        <v>128</v>
      </c>
      <c r="AM13" s="633"/>
      <c r="AN13" s="633"/>
      <c r="AO13" s="658"/>
      <c r="AP13" s="626" t="s">
        <v>253</v>
      </c>
      <c r="AQ13" s="627"/>
      <c r="AR13" s="627"/>
      <c r="AS13" s="627"/>
      <c r="AT13" s="627"/>
      <c r="AU13" s="627"/>
      <c r="AV13" s="627"/>
      <c r="AW13" s="627"/>
      <c r="AX13" s="627"/>
      <c r="AY13" s="627"/>
      <c r="AZ13" s="627"/>
      <c r="BA13" s="627"/>
      <c r="BB13" s="627"/>
      <c r="BC13" s="627"/>
      <c r="BD13" s="627"/>
      <c r="BE13" s="627"/>
      <c r="BF13" s="628"/>
      <c r="BG13" s="629">
        <v>2659909</v>
      </c>
      <c r="BH13" s="630"/>
      <c r="BI13" s="630"/>
      <c r="BJ13" s="630"/>
      <c r="BK13" s="630"/>
      <c r="BL13" s="630"/>
      <c r="BM13" s="630"/>
      <c r="BN13" s="631"/>
      <c r="BO13" s="656">
        <v>42.5</v>
      </c>
      <c r="BP13" s="656"/>
      <c r="BQ13" s="656"/>
      <c r="BR13" s="656"/>
      <c r="BS13" s="657" t="s">
        <v>128</v>
      </c>
      <c r="BT13" s="657"/>
      <c r="BU13" s="657"/>
      <c r="BV13" s="657"/>
      <c r="BW13" s="657"/>
      <c r="BX13" s="657"/>
      <c r="BY13" s="657"/>
      <c r="BZ13" s="657"/>
      <c r="CA13" s="657"/>
      <c r="CB13" s="715"/>
      <c r="CD13" s="666" t="s">
        <v>254</v>
      </c>
      <c r="CE13" s="667"/>
      <c r="CF13" s="667"/>
      <c r="CG13" s="667"/>
      <c r="CH13" s="667"/>
      <c r="CI13" s="667"/>
      <c r="CJ13" s="667"/>
      <c r="CK13" s="667"/>
      <c r="CL13" s="667"/>
      <c r="CM13" s="667"/>
      <c r="CN13" s="667"/>
      <c r="CO13" s="667"/>
      <c r="CP13" s="667"/>
      <c r="CQ13" s="668"/>
      <c r="CR13" s="629">
        <v>2155472</v>
      </c>
      <c r="CS13" s="630"/>
      <c r="CT13" s="630"/>
      <c r="CU13" s="630"/>
      <c r="CV13" s="630"/>
      <c r="CW13" s="630"/>
      <c r="CX13" s="630"/>
      <c r="CY13" s="631"/>
      <c r="CZ13" s="656">
        <v>9.1</v>
      </c>
      <c r="DA13" s="656"/>
      <c r="DB13" s="656"/>
      <c r="DC13" s="656"/>
      <c r="DD13" s="635">
        <v>1221606</v>
      </c>
      <c r="DE13" s="630"/>
      <c r="DF13" s="630"/>
      <c r="DG13" s="630"/>
      <c r="DH13" s="630"/>
      <c r="DI13" s="630"/>
      <c r="DJ13" s="630"/>
      <c r="DK13" s="630"/>
      <c r="DL13" s="630"/>
      <c r="DM13" s="630"/>
      <c r="DN13" s="630"/>
      <c r="DO13" s="630"/>
      <c r="DP13" s="631"/>
      <c r="DQ13" s="635">
        <v>1175557</v>
      </c>
      <c r="DR13" s="630"/>
      <c r="DS13" s="630"/>
      <c r="DT13" s="630"/>
      <c r="DU13" s="630"/>
      <c r="DV13" s="630"/>
      <c r="DW13" s="630"/>
      <c r="DX13" s="630"/>
      <c r="DY13" s="630"/>
      <c r="DZ13" s="630"/>
      <c r="EA13" s="630"/>
      <c r="EB13" s="630"/>
      <c r="EC13" s="674"/>
    </row>
    <row r="14" spans="2:143" ht="11.25" customHeight="1" x14ac:dyDescent="0.2">
      <c r="B14" s="626" t="s">
        <v>255</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128</v>
      </c>
      <c r="AA14" s="656"/>
      <c r="AB14" s="656"/>
      <c r="AC14" s="656"/>
      <c r="AD14" s="657" t="s">
        <v>128</v>
      </c>
      <c r="AE14" s="657"/>
      <c r="AF14" s="657"/>
      <c r="AG14" s="657"/>
      <c r="AH14" s="657"/>
      <c r="AI14" s="657"/>
      <c r="AJ14" s="657"/>
      <c r="AK14" s="657"/>
      <c r="AL14" s="632" t="s">
        <v>128</v>
      </c>
      <c r="AM14" s="633"/>
      <c r="AN14" s="633"/>
      <c r="AO14" s="658"/>
      <c r="AP14" s="626" t="s">
        <v>256</v>
      </c>
      <c r="AQ14" s="627"/>
      <c r="AR14" s="627"/>
      <c r="AS14" s="627"/>
      <c r="AT14" s="627"/>
      <c r="AU14" s="627"/>
      <c r="AV14" s="627"/>
      <c r="AW14" s="627"/>
      <c r="AX14" s="627"/>
      <c r="AY14" s="627"/>
      <c r="AZ14" s="627"/>
      <c r="BA14" s="627"/>
      <c r="BB14" s="627"/>
      <c r="BC14" s="627"/>
      <c r="BD14" s="627"/>
      <c r="BE14" s="627"/>
      <c r="BF14" s="628"/>
      <c r="BG14" s="629">
        <v>185156</v>
      </c>
      <c r="BH14" s="630"/>
      <c r="BI14" s="630"/>
      <c r="BJ14" s="630"/>
      <c r="BK14" s="630"/>
      <c r="BL14" s="630"/>
      <c r="BM14" s="630"/>
      <c r="BN14" s="631"/>
      <c r="BO14" s="656">
        <v>3</v>
      </c>
      <c r="BP14" s="656"/>
      <c r="BQ14" s="656"/>
      <c r="BR14" s="656"/>
      <c r="BS14" s="657" t="s">
        <v>128</v>
      </c>
      <c r="BT14" s="657"/>
      <c r="BU14" s="657"/>
      <c r="BV14" s="657"/>
      <c r="BW14" s="657"/>
      <c r="BX14" s="657"/>
      <c r="BY14" s="657"/>
      <c r="BZ14" s="657"/>
      <c r="CA14" s="657"/>
      <c r="CB14" s="715"/>
      <c r="CD14" s="666" t="s">
        <v>257</v>
      </c>
      <c r="CE14" s="667"/>
      <c r="CF14" s="667"/>
      <c r="CG14" s="667"/>
      <c r="CH14" s="667"/>
      <c r="CI14" s="667"/>
      <c r="CJ14" s="667"/>
      <c r="CK14" s="667"/>
      <c r="CL14" s="667"/>
      <c r="CM14" s="667"/>
      <c r="CN14" s="667"/>
      <c r="CO14" s="667"/>
      <c r="CP14" s="667"/>
      <c r="CQ14" s="668"/>
      <c r="CR14" s="629">
        <v>887163</v>
      </c>
      <c r="CS14" s="630"/>
      <c r="CT14" s="630"/>
      <c r="CU14" s="630"/>
      <c r="CV14" s="630"/>
      <c r="CW14" s="630"/>
      <c r="CX14" s="630"/>
      <c r="CY14" s="631"/>
      <c r="CZ14" s="656">
        <v>3.7</v>
      </c>
      <c r="DA14" s="656"/>
      <c r="DB14" s="656"/>
      <c r="DC14" s="656"/>
      <c r="DD14" s="635">
        <v>75436</v>
      </c>
      <c r="DE14" s="630"/>
      <c r="DF14" s="630"/>
      <c r="DG14" s="630"/>
      <c r="DH14" s="630"/>
      <c r="DI14" s="630"/>
      <c r="DJ14" s="630"/>
      <c r="DK14" s="630"/>
      <c r="DL14" s="630"/>
      <c r="DM14" s="630"/>
      <c r="DN14" s="630"/>
      <c r="DO14" s="630"/>
      <c r="DP14" s="631"/>
      <c r="DQ14" s="635">
        <v>822663</v>
      </c>
      <c r="DR14" s="630"/>
      <c r="DS14" s="630"/>
      <c r="DT14" s="630"/>
      <c r="DU14" s="630"/>
      <c r="DV14" s="630"/>
      <c r="DW14" s="630"/>
      <c r="DX14" s="630"/>
      <c r="DY14" s="630"/>
      <c r="DZ14" s="630"/>
      <c r="EA14" s="630"/>
      <c r="EB14" s="630"/>
      <c r="EC14" s="674"/>
    </row>
    <row r="15" spans="2:143" ht="11.25" customHeight="1" x14ac:dyDescent="0.2">
      <c r="B15" s="626" t="s">
        <v>258</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56" t="s">
        <v>128</v>
      </c>
      <c r="AA15" s="656"/>
      <c r="AB15" s="656"/>
      <c r="AC15" s="656"/>
      <c r="AD15" s="657" t="s">
        <v>128</v>
      </c>
      <c r="AE15" s="657"/>
      <c r="AF15" s="657"/>
      <c r="AG15" s="657"/>
      <c r="AH15" s="657"/>
      <c r="AI15" s="657"/>
      <c r="AJ15" s="657"/>
      <c r="AK15" s="657"/>
      <c r="AL15" s="632" t="s">
        <v>128</v>
      </c>
      <c r="AM15" s="633"/>
      <c r="AN15" s="633"/>
      <c r="AO15" s="658"/>
      <c r="AP15" s="626" t="s">
        <v>259</v>
      </c>
      <c r="AQ15" s="627"/>
      <c r="AR15" s="627"/>
      <c r="AS15" s="627"/>
      <c r="AT15" s="627"/>
      <c r="AU15" s="627"/>
      <c r="AV15" s="627"/>
      <c r="AW15" s="627"/>
      <c r="AX15" s="627"/>
      <c r="AY15" s="627"/>
      <c r="AZ15" s="627"/>
      <c r="BA15" s="627"/>
      <c r="BB15" s="627"/>
      <c r="BC15" s="627"/>
      <c r="BD15" s="627"/>
      <c r="BE15" s="627"/>
      <c r="BF15" s="628"/>
      <c r="BG15" s="629">
        <v>422523</v>
      </c>
      <c r="BH15" s="630"/>
      <c r="BI15" s="630"/>
      <c r="BJ15" s="630"/>
      <c r="BK15" s="630"/>
      <c r="BL15" s="630"/>
      <c r="BM15" s="630"/>
      <c r="BN15" s="631"/>
      <c r="BO15" s="656">
        <v>6.7</v>
      </c>
      <c r="BP15" s="656"/>
      <c r="BQ15" s="656"/>
      <c r="BR15" s="656"/>
      <c r="BS15" s="657" t="s">
        <v>128</v>
      </c>
      <c r="BT15" s="657"/>
      <c r="BU15" s="657"/>
      <c r="BV15" s="657"/>
      <c r="BW15" s="657"/>
      <c r="BX15" s="657"/>
      <c r="BY15" s="657"/>
      <c r="BZ15" s="657"/>
      <c r="CA15" s="657"/>
      <c r="CB15" s="715"/>
      <c r="CD15" s="666" t="s">
        <v>260</v>
      </c>
      <c r="CE15" s="667"/>
      <c r="CF15" s="667"/>
      <c r="CG15" s="667"/>
      <c r="CH15" s="667"/>
      <c r="CI15" s="667"/>
      <c r="CJ15" s="667"/>
      <c r="CK15" s="667"/>
      <c r="CL15" s="667"/>
      <c r="CM15" s="667"/>
      <c r="CN15" s="667"/>
      <c r="CO15" s="667"/>
      <c r="CP15" s="667"/>
      <c r="CQ15" s="668"/>
      <c r="CR15" s="629">
        <v>5385871</v>
      </c>
      <c r="CS15" s="630"/>
      <c r="CT15" s="630"/>
      <c r="CU15" s="630"/>
      <c r="CV15" s="630"/>
      <c r="CW15" s="630"/>
      <c r="CX15" s="630"/>
      <c r="CY15" s="631"/>
      <c r="CZ15" s="656">
        <v>22.6</v>
      </c>
      <c r="DA15" s="656"/>
      <c r="DB15" s="656"/>
      <c r="DC15" s="656"/>
      <c r="DD15" s="635">
        <v>3170700</v>
      </c>
      <c r="DE15" s="630"/>
      <c r="DF15" s="630"/>
      <c r="DG15" s="630"/>
      <c r="DH15" s="630"/>
      <c r="DI15" s="630"/>
      <c r="DJ15" s="630"/>
      <c r="DK15" s="630"/>
      <c r="DL15" s="630"/>
      <c r="DM15" s="630"/>
      <c r="DN15" s="630"/>
      <c r="DO15" s="630"/>
      <c r="DP15" s="631"/>
      <c r="DQ15" s="635">
        <v>2359766</v>
      </c>
      <c r="DR15" s="630"/>
      <c r="DS15" s="630"/>
      <c r="DT15" s="630"/>
      <c r="DU15" s="630"/>
      <c r="DV15" s="630"/>
      <c r="DW15" s="630"/>
      <c r="DX15" s="630"/>
      <c r="DY15" s="630"/>
      <c r="DZ15" s="630"/>
      <c r="EA15" s="630"/>
      <c r="EB15" s="630"/>
      <c r="EC15" s="674"/>
    </row>
    <row r="16" spans="2:143" ht="11.25" customHeight="1" x14ac:dyDescent="0.2">
      <c r="B16" s="626" t="s">
        <v>261</v>
      </c>
      <c r="C16" s="627"/>
      <c r="D16" s="627"/>
      <c r="E16" s="627"/>
      <c r="F16" s="627"/>
      <c r="G16" s="627"/>
      <c r="H16" s="627"/>
      <c r="I16" s="627"/>
      <c r="J16" s="627"/>
      <c r="K16" s="627"/>
      <c r="L16" s="627"/>
      <c r="M16" s="627"/>
      <c r="N16" s="627"/>
      <c r="O16" s="627"/>
      <c r="P16" s="627"/>
      <c r="Q16" s="628"/>
      <c r="R16" s="629">
        <v>20257</v>
      </c>
      <c r="S16" s="630"/>
      <c r="T16" s="630"/>
      <c r="U16" s="630"/>
      <c r="V16" s="630"/>
      <c r="W16" s="630"/>
      <c r="X16" s="630"/>
      <c r="Y16" s="631"/>
      <c r="Z16" s="656">
        <v>0.1</v>
      </c>
      <c r="AA16" s="656"/>
      <c r="AB16" s="656"/>
      <c r="AC16" s="656"/>
      <c r="AD16" s="657">
        <v>20257</v>
      </c>
      <c r="AE16" s="657"/>
      <c r="AF16" s="657"/>
      <c r="AG16" s="657"/>
      <c r="AH16" s="657"/>
      <c r="AI16" s="657"/>
      <c r="AJ16" s="657"/>
      <c r="AK16" s="657"/>
      <c r="AL16" s="632">
        <v>0.2</v>
      </c>
      <c r="AM16" s="633"/>
      <c r="AN16" s="633"/>
      <c r="AO16" s="658"/>
      <c r="AP16" s="626" t="s">
        <v>262</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128</v>
      </c>
      <c r="BP16" s="656"/>
      <c r="BQ16" s="656"/>
      <c r="BR16" s="656"/>
      <c r="BS16" s="657" t="s">
        <v>128</v>
      </c>
      <c r="BT16" s="657"/>
      <c r="BU16" s="657"/>
      <c r="BV16" s="657"/>
      <c r="BW16" s="657"/>
      <c r="BX16" s="657"/>
      <c r="BY16" s="657"/>
      <c r="BZ16" s="657"/>
      <c r="CA16" s="657"/>
      <c r="CB16" s="715"/>
      <c r="CD16" s="666" t="s">
        <v>263</v>
      </c>
      <c r="CE16" s="667"/>
      <c r="CF16" s="667"/>
      <c r="CG16" s="667"/>
      <c r="CH16" s="667"/>
      <c r="CI16" s="667"/>
      <c r="CJ16" s="667"/>
      <c r="CK16" s="667"/>
      <c r="CL16" s="667"/>
      <c r="CM16" s="667"/>
      <c r="CN16" s="667"/>
      <c r="CO16" s="667"/>
      <c r="CP16" s="667"/>
      <c r="CQ16" s="668"/>
      <c r="CR16" s="629" t="s">
        <v>128</v>
      </c>
      <c r="CS16" s="630"/>
      <c r="CT16" s="630"/>
      <c r="CU16" s="630"/>
      <c r="CV16" s="630"/>
      <c r="CW16" s="630"/>
      <c r="CX16" s="630"/>
      <c r="CY16" s="631"/>
      <c r="CZ16" s="656" t="s">
        <v>128</v>
      </c>
      <c r="DA16" s="656"/>
      <c r="DB16" s="656"/>
      <c r="DC16" s="656"/>
      <c r="DD16" s="635" t="s">
        <v>128</v>
      </c>
      <c r="DE16" s="630"/>
      <c r="DF16" s="630"/>
      <c r="DG16" s="630"/>
      <c r="DH16" s="630"/>
      <c r="DI16" s="630"/>
      <c r="DJ16" s="630"/>
      <c r="DK16" s="630"/>
      <c r="DL16" s="630"/>
      <c r="DM16" s="630"/>
      <c r="DN16" s="630"/>
      <c r="DO16" s="630"/>
      <c r="DP16" s="631"/>
      <c r="DQ16" s="635" t="s">
        <v>128</v>
      </c>
      <c r="DR16" s="630"/>
      <c r="DS16" s="630"/>
      <c r="DT16" s="630"/>
      <c r="DU16" s="630"/>
      <c r="DV16" s="630"/>
      <c r="DW16" s="630"/>
      <c r="DX16" s="630"/>
      <c r="DY16" s="630"/>
      <c r="DZ16" s="630"/>
      <c r="EA16" s="630"/>
      <c r="EB16" s="630"/>
      <c r="EC16" s="674"/>
    </row>
    <row r="17" spans="2:133" ht="11.25" customHeight="1" x14ac:dyDescent="0.2">
      <c r="B17" s="626" t="s">
        <v>264</v>
      </c>
      <c r="C17" s="627"/>
      <c r="D17" s="627"/>
      <c r="E17" s="627"/>
      <c r="F17" s="627"/>
      <c r="G17" s="627"/>
      <c r="H17" s="627"/>
      <c r="I17" s="627"/>
      <c r="J17" s="627"/>
      <c r="K17" s="627"/>
      <c r="L17" s="627"/>
      <c r="M17" s="627"/>
      <c r="N17" s="627"/>
      <c r="O17" s="627"/>
      <c r="P17" s="627"/>
      <c r="Q17" s="628"/>
      <c r="R17" s="629">
        <v>71537</v>
      </c>
      <c r="S17" s="630"/>
      <c r="T17" s="630"/>
      <c r="U17" s="630"/>
      <c r="V17" s="630"/>
      <c r="W17" s="630"/>
      <c r="X17" s="630"/>
      <c r="Y17" s="631"/>
      <c r="Z17" s="656">
        <v>0.3</v>
      </c>
      <c r="AA17" s="656"/>
      <c r="AB17" s="656"/>
      <c r="AC17" s="656"/>
      <c r="AD17" s="657">
        <v>71537</v>
      </c>
      <c r="AE17" s="657"/>
      <c r="AF17" s="657"/>
      <c r="AG17" s="657"/>
      <c r="AH17" s="657"/>
      <c r="AI17" s="657"/>
      <c r="AJ17" s="657"/>
      <c r="AK17" s="657"/>
      <c r="AL17" s="632">
        <v>0.6</v>
      </c>
      <c r="AM17" s="633"/>
      <c r="AN17" s="633"/>
      <c r="AO17" s="658"/>
      <c r="AP17" s="626" t="s">
        <v>265</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56" t="s">
        <v>128</v>
      </c>
      <c r="BP17" s="656"/>
      <c r="BQ17" s="656"/>
      <c r="BR17" s="656"/>
      <c r="BS17" s="657" t="s">
        <v>128</v>
      </c>
      <c r="BT17" s="657"/>
      <c r="BU17" s="657"/>
      <c r="BV17" s="657"/>
      <c r="BW17" s="657"/>
      <c r="BX17" s="657"/>
      <c r="BY17" s="657"/>
      <c r="BZ17" s="657"/>
      <c r="CA17" s="657"/>
      <c r="CB17" s="715"/>
      <c r="CD17" s="666" t="s">
        <v>266</v>
      </c>
      <c r="CE17" s="667"/>
      <c r="CF17" s="667"/>
      <c r="CG17" s="667"/>
      <c r="CH17" s="667"/>
      <c r="CI17" s="667"/>
      <c r="CJ17" s="667"/>
      <c r="CK17" s="667"/>
      <c r="CL17" s="667"/>
      <c r="CM17" s="667"/>
      <c r="CN17" s="667"/>
      <c r="CO17" s="667"/>
      <c r="CP17" s="667"/>
      <c r="CQ17" s="668"/>
      <c r="CR17" s="629">
        <v>1440999</v>
      </c>
      <c r="CS17" s="630"/>
      <c r="CT17" s="630"/>
      <c r="CU17" s="630"/>
      <c r="CV17" s="630"/>
      <c r="CW17" s="630"/>
      <c r="CX17" s="630"/>
      <c r="CY17" s="631"/>
      <c r="CZ17" s="656">
        <v>6.1</v>
      </c>
      <c r="DA17" s="656"/>
      <c r="DB17" s="656"/>
      <c r="DC17" s="656"/>
      <c r="DD17" s="635" t="s">
        <v>128</v>
      </c>
      <c r="DE17" s="630"/>
      <c r="DF17" s="630"/>
      <c r="DG17" s="630"/>
      <c r="DH17" s="630"/>
      <c r="DI17" s="630"/>
      <c r="DJ17" s="630"/>
      <c r="DK17" s="630"/>
      <c r="DL17" s="630"/>
      <c r="DM17" s="630"/>
      <c r="DN17" s="630"/>
      <c r="DO17" s="630"/>
      <c r="DP17" s="631"/>
      <c r="DQ17" s="635">
        <v>1437073</v>
      </c>
      <c r="DR17" s="630"/>
      <c r="DS17" s="630"/>
      <c r="DT17" s="630"/>
      <c r="DU17" s="630"/>
      <c r="DV17" s="630"/>
      <c r="DW17" s="630"/>
      <c r="DX17" s="630"/>
      <c r="DY17" s="630"/>
      <c r="DZ17" s="630"/>
      <c r="EA17" s="630"/>
      <c r="EB17" s="630"/>
      <c r="EC17" s="674"/>
    </row>
    <row r="18" spans="2:133" ht="11.25" customHeight="1" x14ac:dyDescent="0.2">
      <c r="B18" s="626" t="s">
        <v>267</v>
      </c>
      <c r="C18" s="627"/>
      <c r="D18" s="627"/>
      <c r="E18" s="627"/>
      <c r="F18" s="627"/>
      <c r="G18" s="627"/>
      <c r="H18" s="627"/>
      <c r="I18" s="627"/>
      <c r="J18" s="627"/>
      <c r="K18" s="627"/>
      <c r="L18" s="627"/>
      <c r="M18" s="627"/>
      <c r="N18" s="627"/>
      <c r="O18" s="627"/>
      <c r="P18" s="627"/>
      <c r="Q18" s="628"/>
      <c r="R18" s="629">
        <v>162729</v>
      </c>
      <c r="S18" s="630"/>
      <c r="T18" s="630"/>
      <c r="U18" s="630"/>
      <c r="V18" s="630"/>
      <c r="W18" s="630"/>
      <c r="X18" s="630"/>
      <c r="Y18" s="631"/>
      <c r="Z18" s="656">
        <v>0.6</v>
      </c>
      <c r="AA18" s="656"/>
      <c r="AB18" s="656"/>
      <c r="AC18" s="656"/>
      <c r="AD18" s="657">
        <v>162729</v>
      </c>
      <c r="AE18" s="657"/>
      <c r="AF18" s="657"/>
      <c r="AG18" s="657"/>
      <c r="AH18" s="657"/>
      <c r="AI18" s="657"/>
      <c r="AJ18" s="657"/>
      <c r="AK18" s="657"/>
      <c r="AL18" s="632">
        <v>1.2999999523162842</v>
      </c>
      <c r="AM18" s="633"/>
      <c r="AN18" s="633"/>
      <c r="AO18" s="658"/>
      <c r="AP18" s="626" t="s">
        <v>268</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128</v>
      </c>
      <c r="BP18" s="656"/>
      <c r="BQ18" s="656"/>
      <c r="BR18" s="656"/>
      <c r="BS18" s="657" t="s">
        <v>128</v>
      </c>
      <c r="BT18" s="657"/>
      <c r="BU18" s="657"/>
      <c r="BV18" s="657"/>
      <c r="BW18" s="657"/>
      <c r="BX18" s="657"/>
      <c r="BY18" s="657"/>
      <c r="BZ18" s="657"/>
      <c r="CA18" s="657"/>
      <c r="CB18" s="715"/>
      <c r="CD18" s="666" t="s">
        <v>269</v>
      </c>
      <c r="CE18" s="667"/>
      <c r="CF18" s="667"/>
      <c r="CG18" s="667"/>
      <c r="CH18" s="667"/>
      <c r="CI18" s="667"/>
      <c r="CJ18" s="667"/>
      <c r="CK18" s="667"/>
      <c r="CL18" s="667"/>
      <c r="CM18" s="667"/>
      <c r="CN18" s="667"/>
      <c r="CO18" s="667"/>
      <c r="CP18" s="667"/>
      <c r="CQ18" s="668"/>
      <c r="CR18" s="629" t="s">
        <v>128</v>
      </c>
      <c r="CS18" s="630"/>
      <c r="CT18" s="630"/>
      <c r="CU18" s="630"/>
      <c r="CV18" s="630"/>
      <c r="CW18" s="630"/>
      <c r="CX18" s="630"/>
      <c r="CY18" s="631"/>
      <c r="CZ18" s="656" t="s">
        <v>128</v>
      </c>
      <c r="DA18" s="656"/>
      <c r="DB18" s="656"/>
      <c r="DC18" s="656"/>
      <c r="DD18" s="635" t="s">
        <v>128</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4"/>
    </row>
    <row r="19" spans="2:133" ht="11.25" customHeight="1" x14ac:dyDescent="0.2">
      <c r="B19" s="626" t="s">
        <v>270</v>
      </c>
      <c r="C19" s="627"/>
      <c r="D19" s="627"/>
      <c r="E19" s="627"/>
      <c r="F19" s="627"/>
      <c r="G19" s="627"/>
      <c r="H19" s="627"/>
      <c r="I19" s="627"/>
      <c r="J19" s="627"/>
      <c r="K19" s="627"/>
      <c r="L19" s="627"/>
      <c r="M19" s="627"/>
      <c r="N19" s="627"/>
      <c r="O19" s="627"/>
      <c r="P19" s="627"/>
      <c r="Q19" s="628"/>
      <c r="R19" s="629">
        <v>51761</v>
      </c>
      <c r="S19" s="630"/>
      <c r="T19" s="630"/>
      <c r="U19" s="630"/>
      <c r="V19" s="630"/>
      <c r="W19" s="630"/>
      <c r="X19" s="630"/>
      <c r="Y19" s="631"/>
      <c r="Z19" s="656">
        <v>0.2</v>
      </c>
      <c r="AA19" s="656"/>
      <c r="AB19" s="656"/>
      <c r="AC19" s="656"/>
      <c r="AD19" s="657">
        <v>51761</v>
      </c>
      <c r="AE19" s="657"/>
      <c r="AF19" s="657"/>
      <c r="AG19" s="657"/>
      <c r="AH19" s="657"/>
      <c r="AI19" s="657"/>
      <c r="AJ19" s="657"/>
      <c r="AK19" s="657"/>
      <c r="AL19" s="632">
        <v>0.4</v>
      </c>
      <c r="AM19" s="633"/>
      <c r="AN19" s="633"/>
      <c r="AO19" s="658"/>
      <c r="AP19" s="626" t="s">
        <v>271</v>
      </c>
      <c r="AQ19" s="627"/>
      <c r="AR19" s="627"/>
      <c r="AS19" s="627"/>
      <c r="AT19" s="627"/>
      <c r="AU19" s="627"/>
      <c r="AV19" s="627"/>
      <c r="AW19" s="627"/>
      <c r="AX19" s="627"/>
      <c r="AY19" s="627"/>
      <c r="AZ19" s="627"/>
      <c r="BA19" s="627"/>
      <c r="BB19" s="627"/>
      <c r="BC19" s="627"/>
      <c r="BD19" s="627"/>
      <c r="BE19" s="627"/>
      <c r="BF19" s="628"/>
      <c r="BG19" s="629" t="s">
        <v>128</v>
      </c>
      <c r="BH19" s="630"/>
      <c r="BI19" s="630"/>
      <c r="BJ19" s="630"/>
      <c r="BK19" s="630"/>
      <c r="BL19" s="630"/>
      <c r="BM19" s="630"/>
      <c r="BN19" s="631"/>
      <c r="BO19" s="656" t="s">
        <v>128</v>
      </c>
      <c r="BP19" s="656"/>
      <c r="BQ19" s="656"/>
      <c r="BR19" s="656"/>
      <c r="BS19" s="657" t="s">
        <v>128</v>
      </c>
      <c r="BT19" s="657"/>
      <c r="BU19" s="657"/>
      <c r="BV19" s="657"/>
      <c r="BW19" s="657"/>
      <c r="BX19" s="657"/>
      <c r="BY19" s="657"/>
      <c r="BZ19" s="657"/>
      <c r="CA19" s="657"/>
      <c r="CB19" s="715"/>
      <c r="CD19" s="666" t="s">
        <v>272</v>
      </c>
      <c r="CE19" s="667"/>
      <c r="CF19" s="667"/>
      <c r="CG19" s="667"/>
      <c r="CH19" s="667"/>
      <c r="CI19" s="667"/>
      <c r="CJ19" s="667"/>
      <c r="CK19" s="667"/>
      <c r="CL19" s="667"/>
      <c r="CM19" s="667"/>
      <c r="CN19" s="667"/>
      <c r="CO19" s="667"/>
      <c r="CP19" s="667"/>
      <c r="CQ19" s="668"/>
      <c r="CR19" s="629" t="s">
        <v>128</v>
      </c>
      <c r="CS19" s="630"/>
      <c r="CT19" s="630"/>
      <c r="CU19" s="630"/>
      <c r="CV19" s="630"/>
      <c r="CW19" s="630"/>
      <c r="CX19" s="630"/>
      <c r="CY19" s="631"/>
      <c r="CZ19" s="656" t="s">
        <v>128</v>
      </c>
      <c r="DA19" s="656"/>
      <c r="DB19" s="656"/>
      <c r="DC19" s="656"/>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4"/>
    </row>
    <row r="20" spans="2:133" ht="11.25" customHeight="1" x14ac:dyDescent="0.2">
      <c r="B20" s="626" t="s">
        <v>273</v>
      </c>
      <c r="C20" s="627"/>
      <c r="D20" s="627"/>
      <c r="E20" s="627"/>
      <c r="F20" s="627"/>
      <c r="G20" s="627"/>
      <c r="H20" s="627"/>
      <c r="I20" s="627"/>
      <c r="J20" s="627"/>
      <c r="K20" s="627"/>
      <c r="L20" s="627"/>
      <c r="M20" s="627"/>
      <c r="N20" s="627"/>
      <c r="O20" s="627"/>
      <c r="P20" s="627"/>
      <c r="Q20" s="628"/>
      <c r="R20" s="629">
        <v>5780</v>
      </c>
      <c r="S20" s="630"/>
      <c r="T20" s="630"/>
      <c r="U20" s="630"/>
      <c r="V20" s="630"/>
      <c r="W20" s="630"/>
      <c r="X20" s="630"/>
      <c r="Y20" s="631"/>
      <c r="Z20" s="656">
        <v>0</v>
      </c>
      <c r="AA20" s="656"/>
      <c r="AB20" s="656"/>
      <c r="AC20" s="656"/>
      <c r="AD20" s="657">
        <v>5780</v>
      </c>
      <c r="AE20" s="657"/>
      <c r="AF20" s="657"/>
      <c r="AG20" s="657"/>
      <c r="AH20" s="657"/>
      <c r="AI20" s="657"/>
      <c r="AJ20" s="657"/>
      <c r="AK20" s="657"/>
      <c r="AL20" s="632">
        <v>0</v>
      </c>
      <c r="AM20" s="633"/>
      <c r="AN20" s="633"/>
      <c r="AO20" s="658"/>
      <c r="AP20" s="626" t="s">
        <v>274</v>
      </c>
      <c r="AQ20" s="627"/>
      <c r="AR20" s="627"/>
      <c r="AS20" s="627"/>
      <c r="AT20" s="627"/>
      <c r="AU20" s="627"/>
      <c r="AV20" s="627"/>
      <c r="AW20" s="627"/>
      <c r="AX20" s="627"/>
      <c r="AY20" s="627"/>
      <c r="AZ20" s="627"/>
      <c r="BA20" s="627"/>
      <c r="BB20" s="627"/>
      <c r="BC20" s="627"/>
      <c r="BD20" s="627"/>
      <c r="BE20" s="627"/>
      <c r="BF20" s="628"/>
      <c r="BG20" s="629" t="s">
        <v>128</v>
      </c>
      <c r="BH20" s="630"/>
      <c r="BI20" s="630"/>
      <c r="BJ20" s="630"/>
      <c r="BK20" s="630"/>
      <c r="BL20" s="630"/>
      <c r="BM20" s="630"/>
      <c r="BN20" s="631"/>
      <c r="BO20" s="656" t="s">
        <v>128</v>
      </c>
      <c r="BP20" s="656"/>
      <c r="BQ20" s="656"/>
      <c r="BR20" s="656"/>
      <c r="BS20" s="657" t="s">
        <v>128</v>
      </c>
      <c r="BT20" s="657"/>
      <c r="BU20" s="657"/>
      <c r="BV20" s="657"/>
      <c r="BW20" s="657"/>
      <c r="BX20" s="657"/>
      <c r="BY20" s="657"/>
      <c r="BZ20" s="657"/>
      <c r="CA20" s="657"/>
      <c r="CB20" s="715"/>
      <c r="CD20" s="666" t="s">
        <v>275</v>
      </c>
      <c r="CE20" s="667"/>
      <c r="CF20" s="667"/>
      <c r="CG20" s="667"/>
      <c r="CH20" s="667"/>
      <c r="CI20" s="667"/>
      <c r="CJ20" s="667"/>
      <c r="CK20" s="667"/>
      <c r="CL20" s="667"/>
      <c r="CM20" s="667"/>
      <c r="CN20" s="667"/>
      <c r="CO20" s="667"/>
      <c r="CP20" s="667"/>
      <c r="CQ20" s="668"/>
      <c r="CR20" s="629">
        <v>23782375</v>
      </c>
      <c r="CS20" s="630"/>
      <c r="CT20" s="630"/>
      <c r="CU20" s="630"/>
      <c r="CV20" s="630"/>
      <c r="CW20" s="630"/>
      <c r="CX20" s="630"/>
      <c r="CY20" s="631"/>
      <c r="CZ20" s="656">
        <v>100</v>
      </c>
      <c r="DA20" s="656"/>
      <c r="DB20" s="656"/>
      <c r="DC20" s="656"/>
      <c r="DD20" s="635">
        <v>4876212</v>
      </c>
      <c r="DE20" s="630"/>
      <c r="DF20" s="630"/>
      <c r="DG20" s="630"/>
      <c r="DH20" s="630"/>
      <c r="DI20" s="630"/>
      <c r="DJ20" s="630"/>
      <c r="DK20" s="630"/>
      <c r="DL20" s="630"/>
      <c r="DM20" s="630"/>
      <c r="DN20" s="630"/>
      <c r="DO20" s="630"/>
      <c r="DP20" s="631"/>
      <c r="DQ20" s="635">
        <v>13853328</v>
      </c>
      <c r="DR20" s="630"/>
      <c r="DS20" s="630"/>
      <c r="DT20" s="630"/>
      <c r="DU20" s="630"/>
      <c r="DV20" s="630"/>
      <c r="DW20" s="630"/>
      <c r="DX20" s="630"/>
      <c r="DY20" s="630"/>
      <c r="DZ20" s="630"/>
      <c r="EA20" s="630"/>
      <c r="EB20" s="630"/>
      <c r="EC20" s="674"/>
    </row>
    <row r="21" spans="2:133" ht="11.25" customHeight="1" x14ac:dyDescent="0.2">
      <c r="B21" s="626" t="s">
        <v>276</v>
      </c>
      <c r="C21" s="627"/>
      <c r="D21" s="627"/>
      <c r="E21" s="627"/>
      <c r="F21" s="627"/>
      <c r="G21" s="627"/>
      <c r="H21" s="627"/>
      <c r="I21" s="627"/>
      <c r="J21" s="627"/>
      <c r="K21" s="627"/>
      <c r="L21" s="627"/>
      <c r="M21" s="627"/>
      <c r="N21" s="627"/>
      <c r="O21" s="627"/>
      <c r="P21" s="627"/>
      <c r="Q21" s="628"/>
      <c r="R21" s="629">
        <v>3246</v>
      </c>
      <c r="S21" s="630"/>
      <c r="T21" s="630"/>
      <c r="U21" s="630"/>
      <c r="V21" s="630"/>
      <c r="W21" s="630"/>
      <c r="X21" s="630"/>
      <c r="Y21" s="631"/>
      <c r="Z21" s="656">
        <v>0</v>
      </c>
      <c r="AA21" s="656"/>
      <c r="AB21" s="656"/>
      <c r="AC21" s="656"/>
      <c r="AD21" s="657">
        <v>3246</v>
      </c>
      <c r="AE21" s="657"/>
      <c r="AF21" s="657"/>
      <c r="AG21" s="657"/>
      <c r="AH21" s="657"/>
      <c r="AI21" s="657"/>
      <c r="AJ21" s="657"/>
      <c r="AK21" s="657"/>
      <c r="AL21" s="632">
        <v>0</v>
      </c>
      <c r="AM21" s="633"/>
      <c r="AN21" s="633"/>
      <c r="AO21" s="658"/>
      <c r="AP21" s="722" t="s">
        <v>277</v>
      </c>
      <c r="AQ21" s="729"/>
      <c r="AR21" s="729"/>
      <c r="AS21" s="729"/>
      <c r="AT21" s="729"/>
      <c r="AU21" s="729"/>
      <c r="AV21" s="729"/>
      <c r="AW21" s="729"/>
      <c r="AX21" s="729"/>
      <c r="AY21" s="729"/>
      <c r="AZ21" s="729"/>
      <c r="BA21" s="729"/>
      <c r="BB21" s="729"/>
      <c r="BC21" s="729"/>
      <c r="BD21" s="729"/>
      <c r="BE21" s="729"/>
      <c r="BF21" s="724"/>
      <c r="BG21" s="629" t="s">
        <v>128</v>
      </c>
      <c r="BH21" s="630"/>
      <c r="BI21" s="630"/>
      <c r="BJ21" s="630"/>
      <c r="BK21" s="630"/>
      <c r="BL21" s="630"/>
      <c r="BM21" s="630"/>
      <c r="BN21" s="631"/>
      <c r="BO21" s="656" t="s">
        <v>128</v>
      </c>
      <c r="BP21" s="656"/>
      <c r="BQ21" s="656"/>
      <c r="BR21" s="656"/>
      <c r="BS21" s="657" t="s">
        <v>128</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2">
      <c r="B22" s="692" t="s">
        <v>278</v>
      </c>
      <c r="C22" s="693"/>
      <c r="D22" s="693"/>
      <c r="E22" s="693"/>
      <c r="F22" s="693"/>
      <c r="G22" s="693"/>
      <c r="H22" s="693"/>
      <c r="I22" s="693"/>
      <c r="J22" s="693"/>
      <c r="K22" s="693"/>
      <c r="L22" s="693"/>
      <c r="M22" s="693"/>
      <c r="N22" s="693"/>
      <c r="O22" s="693"/>
      <c r="P22" s="693"/>
      <c r="Q22" s="694"/>
      <c r="R22" s="629">
        <v>101942</v>
      </c>
      <c r="S22" s="630"/>
      <c r="T22" s="630"/>
      <c r="U22" s="630"/>
      <c r="V22" s="630"/>
      <c r="W22" s="630"/>
      <c r="X22" s="630"/>
      <c r="Y22" s="631"/>
      <c r="Z22" s="656">
        <v>0.4</v>
      </c>
      <c r="AA22" s="656"/>
      <c r="AB22" s="656"/>
      <c r="AC22" s="656"/>
      <c r="AD22" s="657">
        <v>101942</v>
      </c>
      <c r="AE22" s="657"/>
      <c r="AF22" s="657"/>
      <c r="AG22" s="657"/>
      <c r="AH22" s="657"/>
      <c r="AI22" s="657"/>
      <c r="AJ22" s="657"/>
      <c r="AK22" s="657"/>
      <c r="AL22" s="632">
        <v>0.80000001192092896</v>
      </c>
      <c r="AM22" s="633"/>
      <c r="AN22" s="633"/>
      <c r="AO22" s="658"/>
      <c r="AP22" s="722" t="s">
        <v>279</v>
      </c>
      <c r="AQ22" s="729"/>
      <c r="AR22" s="729"/>
      <c r="AS22" s="729"/>
      <c r="AT22" s="729"/>
      <c r="AU22" s="729"/>
      <c r="AV22" s="729"/>
      <c r="AW22" s="729"/>
      <c r="AX22" s="729"/>
      <c r="AY22" s="729"/>
      <c r="AZ22" s="729"/>
      <c r="BA22" s="729"/>
      <c r="BB22" s="729"/>
      <c r="BC22" s="729"/>
      <c r="BD22" s="729"/>
      <c r="BE22" s="729"/>
      <c r="BF22" s="724"/>
      <c r="BG22" s="629" t="s">
        <v>128</v>
      </c>
      <c r="BH22" s="630"/>
      <c r="BI22" s="630"/>
      <c r="BJ22" s="630"/>
      <c r="BK22" s="630"/>
      <c r="BL22" s="630"/>
      <c r="BM22" s="630"/>
      <c r="BN22" s="631"/>
      <c r="BO22" s="656" t="s">
        <v>128</v>
      </c>
      <c r="BP22" s="656"/>
      <c r="BQ22" s="656"/>
      <c r="BR22" s="656"/>
      <c r="BS22" s="657" t="s">
        <v>128</v>
      </c>
      <c r="BT22" s="657"/>
      <c r="BU22" s="657"/>
      <c r="BV22" s="657"/>
      <c r="BW22" s="657"/>
      <c r="BX22" s="657"/>
      <c r="BY22" s="657"/>
      <c r="BZ22" s="657"/>
      <c r="CA22" s="657"/>
      <c r="CB22" s="715"/>
      <c r="CD22" s="731" t="s">
        <v>280</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281</v>
      </c>
      <c r="C23" s="627"/>
      <c r="D23" s="627"/>
      <c r="E23" s="627"/>
      <c r="F23" s="627"/>
      <c r="G23" s="627"/>
      <c r="H23" s="627"/>
      <c r="I23" s="627"/>
      <c r="J23" s="627"/>
      <c r="K23" s="627"/>
      <c r="L23" s="627"/>
      <c r="M23" s="627"/>
      <c r="N23" s="627"/>
      <c r="O23" s="627"/>
      <c r="P23" s="627"/>
      <c r="Q23" s="628"/>
      <c r="R23" s="629">
        <v>4369299</v>
      </c>
      <c r="S23" s="630"/>
      <c r="T23" s="630"/>
      <c r="U23" s="630"/>
      <c r="V23" s="630"/>
      <c r="W23" s="630"/>
      <c r="X23" s="630"/>
      <c r="Y23" s="631"/>
      <c r="Z23" s="656">
        <v>17.3</v>
      </c>
      <c r="AA23" s="656"/>
      <c r="AB23" s="656"/>
      <c r="AC23" s="656"/>
      <c r="AD23" s="657">
        <v>4032904</v>
      </c>
      <c r="AE23" s="657"/>
      <c r="AF23" s="657"/>
      <c r="AG23" s="657"/>
      <c r="AH23" s="657"/>
      <c r="AI23" s="657"/>
      <c r="AJ23" s="657"/>
      <c r="AK23" s="657"/>
      <c r="AL23" s="632">
        <v>32.5</v>
      </c>
      <c r="AM23" s="633"/>
      <c r="AN23" s="633"/>
      <c r="AO23" s="658"/>
      <c r="AP23" s="722" t="s">
        <v>282</v>
      </c>
      <c r="AQ23" s="729"/>
      <c r="AR23" s="729"/>
      <c r="AS23" s="729"/>
      <c r="AT23" s="729"/>
      <c r="AU23" s="729"/>
      <c r="AV23" s="729"/>
      <c r="AW23" s="729"/>
      <c r="AX23" s="729"/>
      <c r="AY23" s="729"/>
      <c r="AZ23" s="729"/>
      <c r="BA23" s="729"/>
      <c r="BB23" s="729"/>
      <c r="BC23" s="729"/>
      <c r="BD23" s="729"/>
      <c r="BE23" s="729"/>
      <c r="BF23" s="724"/>
      <c r="BG23" s="629" t="s">
        <v>128</v>
      </c>
      <c r="BH23" s="630"/>
      <c r="BI23" s="630"/>
      <c r="BJ23" s="630"/>
      <c r="BK23" s="630"/>
      <c r="BL23" s="630"/>
      <c r="BM23" s="630"/>
      <c r="BN23" s="631"/>
      <c r="BO23" s="656" t="s">
        <v>128</v>
      </c>
      <c r="BP23" s="656"/>
      <c r="BQ23" s="656"/>
      <c r="BR23" s="656"/>
      <c r="BS23" s="657" t="s">
        <v>128</v>
      </c>
      <c r="BT23" s="657"/>
      <c r="BU23" s="657"/>
      <c r="BV23" s="657"/>
      <c r="BW23" s="657"/>
      <c r="BX23" s="657"/>
      <c r="BY23" s="657"/>
      <c r="BZ23" s="657"/>
      <c r="CA23" s="657"/>
      <c r="CB23" s="715"/>
      <c r="CD23" s="731" t="s">
        <v>222</v>
      </c>
      <c r="CE23" s="732"/>
      <c r="CF23" s="732"/>
      <c r="CG23" s="732"/>
      <c r="CH23" s="732"/>
      <c r="CI23" s="732"/>
      <c r="CJ23" s="732"/>
      <c r="CK23" s="732"/>
      <c r="CL23" s="732"/>
      <c r="CM23" s="732"/>
      <c r="CN23" s="732"/>
      <c r="CO23" s="732"/>
      <c r="CP23" s="732"/>
      <c r="CQ23" s="733"/>
      <c r="CR23" s="731" t="s">
        <v>283</v>
      </c>
      <c r="CS23" s="732"/>
      <c r="CT23" s="732"/>
      <c r="CU23" s="732"/>
      <c r="CV23" s="732"/>
      <c r="CW23" s="732"/>
      <c r="CX23" s="732"/>
      <c r="CY23" s="733"/>
      <c r="CZ23" s="731" t="s">
        <v>284</v>
      </c>
      <c r="DA23" s="732"/>
      <c r="DB23" s="732"/>
      <c r="DC23" s="733"/>
      <c r="DD23" s="731" t="s">
        <v>285</v>
      </c>
      <c r="DE23" s="732"/>
      <c r="DF23" s="732"/>
      <c r="DG23" s="732"/>
      <c r="DH23" s="732"/>
      <c r="DI23" s="732"/>
      <c r="DJ23" s="732"/>
      <c r="DK23" s="733"/>
      <c r="DL23" s="734" t="s">
        <v>286</v>
      </c>
      <c r="DM23" s="735"/>
      <c r="DN23" s="735"/>
      <c r="DO23" s="735"/>
      <c r="DP23" s="735"/>
      <c r="DQ23" s="735"/>
      <c r="DR23" s="735"/>
      <c r="DS23" s="735"/>
      <c r="DT23" s="735"/>
      <c r="DU23" s="735"/>
      <c r="DV23" s="736"/>
      <c r="DW23" s="731" t="s">
        <v>287</v>
      </c>
      <c r="DX23" s="732"/>
      <c r="DY23" s="732"/>
      <c r="DZ23" s="732"/>
      <c r="EA23" s="732"/>
      <c r="EB23" s="732"/>
      <c r="EC23" s="733"/>
    </row>
    <row r="24" spans="2:133" ht="11.25" customHeight="1" x14ac:dyDescent="0.2">
      <c r="B24" s="626" t="s">
        <v>288</v>
      </c>
      <c r="C24" s="627"/>
      <c r="D24" s="627"/>
      <c r="E24" s="627"/>
      <c r="F24" s="627"/>
      <c r="G24" s="627"/>
      <c r="H24" s="627"/>
      <c r="I24" s="627"/>
      <c r="J24" s="627"/>
      <c r="K24" s="627"/>
      <c r="L24" s="627"/>
      <c r="M24" s="627"/>
      <c r="N24" s="627"/>
      <c r="O24" s="627"/>
      <c r="P24" s="627"/>
      <c r="Q24" s="628"/>
      <c r="R24" s="629">
        <v>4032904</v>
      </c>
      <c r="S24" s="630"/>
      <c r="T24" s="630"/>
      <c r="U24" s="630"/>
      <c r="V24" s="630"/>
      <c r="W24" s="630"/>
      <c r="X24" s="630"/>
      <c r="Y24" s="631"/>
      <c r="Z24" s="656">
        <v>16</v>
      </c>
      <c r="AA24" s="656"/>
      <c r="AB24" s="656"/>
      <c r="AC24" s="656"/>
      <c r="AD24" s="657">
        <v>4032904</v>
      </c>
      <c r="AE24" s="657"/>
      <c r="AF24" s="657"/>
      <c r="AG24" s="657"/>
      <c r="AH24" s="657"/>
      <c r="AI24" s="657"/>
      <c r="AJ24" s="657"/>
      <c r="AK24" s="657"/>
      <c r="AL24" s="632">
        <v>32.5</v>
      </c>
      <c r="AM24" s="633"/>
      <c r="AN24" s="633"/>
      <c r="AO24" s="658"/>
      <c r="AP24" s="722" t="s">
        <v>289</v>
      </c>
      <c r="AQ24" s="729"/>
      <c r="AR24" s="729"/>
      <c r="AS24" s="729"/>
      <c r="AT24" s="729"/>
      <c r="AU24" s="729"/>
      <c r="AV24" s="729"/>
      <c r="AW24" s="729"/>
      <c r="AX24" s="729"/>
      <c r="AY24" s="729"/>
      <c r="AZ24" s="729"/>
      <c r="BA24" s="729"/>
      <c r="BB24" s="729"/>
      <c r="BC24" s="729"/>
      <c r="BD24" s="729"/>
      <c r="BE24" s="729"/>
      <c r="BF24" s="724"/>
      <c r="BG24" s="629" t="s">
        <v>128</v>
      </c>
      <c r="BH24" s="630"/>
      <c r="BI24" s="630"/>
      <c r="BJ24" s="630"/>
      <c r="BK24" s="630"/>
      <c r="BL24" s="630"/>
      <c r="BM24" s="630"/>
      <c r="BN24" s="631"/>
      <c r="BO24" s="656" t="s">
        <v>128</v>
      </c>
      <c r="BP24" s="656"/>
      <c r="BQ24" s="656"/>
      <c r="BR24" s="656"/>
      <c r="BS24" s="657" t="s">
        <v>128</v>
      </c>
      <c r="BT24" s="657"/>
      <c r="BU24" s="657"/>
      <c r="BV24" s="657"/>
      <c r="BW24" s="657"/>
      <c r="BX24" s="657"/>
      <c r="BY24" s="657"/>
      <c r="BZ24" s="657"/>
      <c r="CA24" s="657"/>
      <c r="CB24" s="715"/>
      <c r="CD24" s="685" t="s">
        <v>290</v>
      </c>
      <c r="CE24" s="686"/>
      <c r="CF24" s="686"/>
      <c r="CG24" s="686"/>
      <c r="CH24" s="686"/>
      <c r="CI24" s="686"/>
      <c r="CJ24" s="686"/>
      <c r="CK24" s="686"/>
      <c r="CL24" s="686"/>
      <c r="CM24" s="686"/>
      <c r="CN24" s="686"/>
      <c r="CO24" s="686"/>
      <c r="CP24" s="686"/>
      <c r="CQ24" s="687"/>
      <c r="CR24" s="682">
        <v>10321437</v>
      </c>
      <c r="CS24" s="683"/>
      <c r="CT24" s="683"/>
      <c r="CU24" s="683"/>
      <c r="CV24" s="683"/>
      <c r="CW24" s="683"/>
      <c r="CX24" s="683"/>
      <c r="CY24" s="726"/>
      <c r="CZ24" s="727">
        <v>43.4</v>
      </c>
      <c r="DA24" s="702"/>
      <c r="DB24" s="702"/>
      <c r="DC24" s="730"/>
      <c r="DD24" s="725">
        <v>5855155</v>
      </c>
      <c r="DE24" s="683"/>
      <c r="DF24" s="683"/>
      <c r="DG24" s="683"/>
      <c r="DH24" s="683"/>
      <c r="DI24" s="683"/>
      <c r="DJ24" s="683"/>
      <c r="DK24" s="726"/>
      <c r="DL24" s="725">
        <v>5815514</v>
      </c>
      <c r="DM24" s="683"/>
      <c r="DN24" s="683"/>
      <c r="DO24" s="683"/>
      <c r="DP24" s="683"/>
      <c r="DQ24" s="683"/>
      <c r="DR24" s="683"/>
      <c r="DS24" s="683"/>
      <c r="DT24" s="683"/>
      <c r="DU24" s="683"/>
      <c r="DV24" s="726"/>
      <c r="DW24" s="727">
        <v>44</v>
      </c>
      <c r="DX24" s="702"/>
      <c r="DY24" s="702"/>
      <c r="DZ24" s="702"/>
      <c r="EA24" s="702"/>
      <c r="EB24" s="702"/>
      <c r="EC24" s="728"/>
    </row>
    <row r="25" spans="2:133" ht="11.25" customHeight="1" x14ac:dyDescent="0.2">
      <c r="B25" s="626" t="s">
        <v>291</v>
      </c>
      <c r="C25" s="627"/>
      <c r="D25" s="627"/>
      <c r="E25" s="627"/>
      <c r="F25" s="627"/>
      <c r="G25" s="627"/>
      <c r="H25" s="627"/>
      <c r="I25" s="627"/>
      <c r="J25" s="627"/>
      <c r="K25" s="627"/>
      <c r="L25" s="627"/>
      <c r="M25" s="627"/>
      <c r="N25" s="627"/>
      <c r="O25" s="627"/>
      <c r="P25" s="627"/>
      <c r="Q25" s="628"/>
      <c r="R25" s="629">
        <v>336364</v>
      </c>
      <c r="S25" s="630"/>
      <c r="T25" s="630"/>
      <c r="U25" s="630"/>
      <c r="V25" s="630"/>
      <c r="W25" s="630"/>
      <c r="X25" s="630"/>
      <c r="Y25" s="631"/>
      <c r="Z25" s="656">
        <v>1.3</v>
      </c>
      <c r="AA25" s="656"/>
      <c r="AB25" s="656"/>
      <c r="AC25" s="656"/>
      <c r="AD25" s="657" t="s">
        <v>128</v>
      </c>
      <c r="AE25" s="657"/>
      <c r="AF25" s="657"/>
      <c r="AG25" s="657"/>
      <c r="AH25" s="657"/>
      <c r="AI25" s="657"/>
      <c r="AJ25" s="657"/>
      <c r="AK25" s="657"/>
      <c r="AL25" s="632" t="s">
        <v>128</v>
      </c>
      <c r="AM25" s="633"/>
      <c r="AN25" s="633"/>
      <c r="AO25" s="658"/>
      <c r="AP25" s="722" t="s">
        <v>292</v>
      </c>
      <c r="AQ25" s="729"/>
      <c r="AR25" s="729"/>
      <c r="AS25" s="729"/>
      <c r="AT25" s="729"/>
      <c r="AU25" s="729"/>
      <c r="AV25" s="729"/>
      <c r="AW25" s="729"/>
      <c r="AX25" s="729"/>
      <c r="AY25" s="729"/>
      <c r="AZ25" s="729"/>
      <c r="BA25" s="729"/>
      <c r="BB25" s="729"/>
      <c r="BC25" s="729"/>
      <c r="BD25" s="729"/>
      <c r="BE25" s="729"/>
      <c r="BF25" s="724"/>
      <c r="BG25" s="629" t="s">
        <v>128</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66" t="s">
        <v>293</v>
      </c>
      <c r="CE25" s="667"/>
      <c r="CF25" s="667"/>
      <c r="CG25" s="667"/>
      <c r="CH25" s="667"/>
      <c r="CI25" s="667"/>
      <c r="CJ25" s="667"/>
      <c r="CK25" s="667"/>
      <c r="CL25" s="667"/>
      <c r="CM25" s="667"/>
      <c r="CN25" s="667"/>
      <c r="CO25" s="667"/>
      <c r="CP25" s="667"/>
      <c r="CQ25" s="668"/>
      <c r="CR25" s="629">
        <v>3214630</v>
      </c>
      <c r="CS25" s="640"/>
      <c r="CT25" s="640"/>
      <c r="CU25" s="640"/>
      <c r="CV25" s="640"/>
      <c r="CW25" s="640"/>
      <c r="CX25" s="640"/>
      <c r="CY25" s="641"/>
      <c r="CZ25" s="632">
        <v>13.5</v>
      </c>
      <c r="DA25" s="642"/>
      <c r="DB25" s="642"/>
      <c r="DC25" s="643"/>
      <c r="DD25" s="635">
        <v>3059097</v>
      </c>
      <c r="DE25" s="640"/>
      <c r="DF25" s="640"/>
      <c r="DG25" s="640"/>
      <c r="DH25" s="640"/>
      <c r="DI25" s="640"/>
      <c r="DJ25" s="640"/>
      <c r="DK25" s="641"/>
      <c r="DL25" s="635">
        <v>3019466</v>
      </c>
      <c r="DM25" s="640"/>
      <c r="DN25" s="640"/>
      <c r="DO25" s="640"/>
      <c r="DP25" s="640"/>
      <c r="DQ25" s="640"/>
      <c r="DR25" s="640"/>
      <c r="DS25" s="640"/>
      <c r="DT25" s="640"/>
      <c r="DU25" s="640"/>
      <c r="DV25" s="641"/>
      <c r="DW25" s="632">
        <v>22.8</v>
      </c>
      <c r="DX25" s="642"/>
      <c r="DY25" s="642"/>
      <c r="DZ25" s="642"/>
      <c r="EA25" s="642"/>
      <c r="EB25" s="642"/>
      <c r="EC25" s="669"/>
    </row>
    <row r="26" spans="2:133" ht="11.25" customHeight="1" x14ac:dyDescent="0.2">
      <c r="B26" s="626" t="s">
        <v>294</v>
      </c>
      <c r="C26" s="627"/>
      <c r="D26" s="627"/>
      <c r="E26" s="627"/>
      <c r="F26" s="627"/>
      <c r="G26" s="627"/>
      <c r="H26" s="627"/>
      <c r="I26" s="627"/>
      <c r="J26" s="627"/>
      <c r="K26" s="627"/>
      <c r="L26" s="627"/>
      <c r="M26" s="627"/>
      <c r="N26" s="627"/>
      <c r="O26" s="627"/>
      <c r="P26" s="627"/>
      <c r="Q26" s="628"/>
      <c r="R26" s="629">
        <v>31</v>
      </c>
      <c r="S26" s="630"/>
      <c r="T26" s="630"/>
      <c r="U26" s="630"/>
      <c r="V26" s="630"/>
      <c r="W26" s="630"/>
      <c r="X26" s="630"/>
      <c r="Y26" s="631"/>
      <c r="Z26" s="656">
        <v>0</v>
      </c>
      <c r="AA26" s="656"/>
      <c r="AB26" s="656"/>
      <c r="AC26" s="656"/>
      <c r="AD26" s="657" t="s">
        <v>128</v>
      </c>
      <c r="AE26" s="657"/>
      <c r="AF26" s="657"/>
      <c r="AG26" s="657"/>
      <c r="AH26" s="657"/>
      <c r="AI26" s="657"/>
      <c r="AJ26" s="657"/>
      <c r="AK26" s="657"/>
      <c r="AL26" s="632" t="s">
        <v>128</v>
      </c>
      <c r="AM26" s="633"/>
      <c r="AN26" s="633"/>
      <c r="AO26" s="658"/>
      <c r="AP26" s="722" t="s">
        <v>295</v>
      </c>
      <c r="AQ26" s="723"/>
      <c r="AR26" s="723"/>
      <c r="AS26" s="723"/>
      <c r="AT26" s="723"/>
      <c r="AU26" s="723"/>
      <c r="AV26" s="723"/>
      <c r="AW26" s="723"/>
      <c r="AX26" s="723"/>
      <c r="AY26" s="723"/>
      <c r="AZ26" s="723"/>
      <c r="BA26" s="723"/>
      <c r="BB26" s="723"/>
      <c r="BC26" s="723"/>
      <c r="BD26" s="723"/>
      <c r="BE26" s="723"/>
      <c r="BF26" s="724"/>
      <c r="BG26" s="629" t="s">
        <v>128</v>
      </c>
      <c r="BH26" s="630"/>
      <c r="BI26" s="630"/>
      <c r="BJ26" s="630"/>
      <c r="BK26" s="630"/>
      <c r="BL26" s="630"/>
      <c r="BM26" s="630"/>
      <c r="BN26" s="631"/>
      <c r="BO26" s="656" t="s">
        <v>128</v>
      </c>
      <c r="BP26" s="656"/>
      <c r="BQ26" s="656"/>
      <c r="BR26" s="656"/>
      <c r="BS26" s="657" t="s">
        <v>128</v>
      </c>
      <c r="BT26" s="657"/>
      <c r="BU26" s="657"/>
      <c r="BV26" s="657"/>
      <c r="BW26" s="657"/>
      <c r="BX26" s="657"/>
      <c r="BY26" s="657"/>
      <c r="BZ26" s="657"/>
      <c r="CA26" s="657"/>
      <c r="CB26" s="715"/>
      <c r="CD26" s="666" t="s">
        <v>296</v>
      </c>
      <c r="CE26" s="667"/>
      <c r="CF26" s="667"/>
      <c r="CG26" s="667"/>
      <c r="CH26" s="667"/>
      <c r="CI26" s="667"/>
      <c r="CJ26" s="667"/>
      <c r="CK26" s="667"/>
      <c r="CL26" s="667"/>
      <c r="CM26" s="667"/>
      <c r="CN26" s="667"/>
      <c r="CO26" s="667"/>
      <c r="CP26" s="667"/>
      <c r="CQ26" s="668"/>
      <c r="CR26" s="629">
        <v>1905520</v>
      </c>
      <c r="CS26" s="630"/>
      <c r="CT26" s="630"/>
      <c r="CU26" s="630"/>
      <c r="CV26" s="630"/>
      <c r="CW26" s="630"/>
      <c r="CX26" s="630"/>
      <c r="CY26" s="631"/>
      <c r="CZ26" s="632">
        <v>8</v>
      </c>
      <c r="DA26" s="642"/>
      <c r="DB26" s="642"/>
      <c r="DC26" s="643"/>
      <c r="DD26" s="635">
        <v>1780506</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42"/>
      <c r="DY26" s="642"/>
      <c r="DZ26" s="642"/>
      <c r="EA26" s="642"/>
      <c r="EB26" s="642"/>
      <c r="EC26" s="669"/>
    </row>
    <row r="27" spans="2:133" ht="11.25" customHeight="1" x14ac:dyDescent="0.2">
      <c r="B27" s="626" t="s">
        <v>297</v>
      </c>
      <c r="C27" s="627"/>
      <c r="D27" s="627"/>
      <c r="E27" s="627"/>
      <c r="F27" s="627"/>
      <c r="G27" s="627"/>
      <c r="H27" s="627"/>
      <c r="I27" s="627"/>
      <c r="J27" s="627"/>
      <c r="K27" s="627"/>
      <c r="L27" s="627"/>
      <c r="M27" s="627"/>
      <c r="N27" s="627"/>
      <c r="O27" s="627"/>
      <c r="P27" s="627"/>
      <c r="Q27" s="628"/>
      <c r="R27" s="629">
        <v>12393056</v>
      </c>
      <c r="S27" s="630"/>
      <c r="T27" s="630"/>
      <c r="U27" s="630"/>
      <c r="V27" s="630"/>
      <c r="W27" s="630"/>
      <c r="X27" s="630"/>
      <c r="Y27" s="631"/>
      <c r="Z27" s="656">
        <v>49.1</v>
      </c>
      <c r="AA27" s="656"/>
      <c r="AB27" s="656"/>
      <c r="AC27" s="656"/>
      <c r="AD27" s="657">
        <v>12056661</v>
      </c>
      <c r="AE27" s="657"/>
      <c r="AF27" s="657"/>
      <c r="AG27" s="657"/>
      <c r="AH27" s="657"/>
      <c r="AI27" s="657"/>
      <c r="AJ27" s="657"/>
      <c r="AK27" s="657"/>
      <c r="AL27" s="632">
        <v>97.199996948242188</v>
      </c>
      <c r="AM27" s="633"/>
      <c r="AN27" s="633"/>
      <c r="AO27" s="658"/>
      <c r="AP27" s="626" t="s">
        <v>298</v>
      </c>
      <c r="AQ27" s="627"/>
      <c r="AR27" s="627"/>
      <c r="AS27" s="627"/>
      <c r="AT27" s="627"/>
      <c r="AU27" s="627"/>
      <c r="AV27" s="627"/>
      <c r="AW27" s="627"/>
      <c r="AX27" s="627"/>
      <c r="AY27" s="627"/>
      <c r="AZ27" s="627"/>
      <c r="BA27" s="627"/>
      <c r="BB27" s="627"/>
      <c r="BC27" s="627"/>
      <c r="BD27" s="627"/>
      <c r="BE27" s="627"/>
      <c r="BF27" s="628"/>
      <c r="BG27" s="629">
        <v>6265046</v>
      </c>
      <c r="BH27" s="630"/>
      <c r="BI27" s="630"/>
      <c r="BJ27" s="630"/>
      <c r="BK27" s="630"/>
      <c r="BL27" s="630"/>
      <c r="BM27" s="630"/>
      <c r="BN27" s="631"/>
      <c r="BO27" s="656">
        <v>100</v>
      </c>
      <c r="BP27" s="656"/>
      <c r="BQ27" s="656"/>
      <c r="BR27" s="656"/>
      <c r="BS27" s="657">
        <v>117074</v>
      </c>
      <c r="BT27" s="657"/>
      <c r="BU27" s="657"/>
      <c r="BV27" s="657"/>
      <c r="BW27" s="657"/>
      <c r="BX27" s="657"/>
      <c r="BY27" s="657"/>
      <c r="BZ27" s="657"/>
      <c r="CA27" s="657"/>
      <c r="CB27" s="715"/>
      <c r="CD27" s="666" t="s">
        <v>299</v>
      </c>
      <c r="CE27" s="667"/>
      <c r="CF27" s="667"/>
      <c r="CG27" s="667"/>
      <c r="CH27" s="667"/>
      <c r="CI27" s="667"/>
      <c r="CJ27" s="667"/>
      <c r="CK27" s="667"/>
      <c r="CL27" s="667"/>
      <c r="CM27" s="667"/>
      <c r="CN27" s="667"/>
      <c r="CO27" s="667"/>
      <c r="CP27" s="667"/>
      <c r="CQ27" s="668"/>
      <c r="CR27" s="629">
        <v>5665808</v>
      </c>
      <c r="CS27" s="640"/>
      <c r="CT27" s="640"/>
      <c r="CU27" s="640"/>
      <c r="CV27" s="640"/>
      <c r="CW27" s="640"/>
      <c r="CX27" s="640"/>
      <c r="CY27" s="641"/>
      <c r="CZ27" s="632">
        <v>23.8</v>
      </c>
      <c r="DA27" s="642"/>
      <c r="DB27" s="642"/>
      <c r="DC27" s="643"/>
      <c r="DD27" s="635">
        <v>1358985</v>
      </c>
      <c r="DE27" s="640"/>
      <c r="DF27" s="640"/>
      <c r="DG27" s="640"/>
      <c r="DH27" s="640"/>
      <c r="DI27" s="640"/>
      <c r="DJ27" s="640"/>
      <c r="DK27" s="641"/>
      <c r="DL27" s="635">
        <v>1358975</v>
      </c>
      <c r="DM27" s="640"/>
      <c r="DN27" s="640"/>
      <c r="DO27" s="640"/>
      <c r="DP27" s="640"/>
      <c r="DQ27" s="640"/>
      <c r="DR27" s="640"/>
      <c r="DS27" s="640"/>
      <c r="DT27" s="640"/>
      <c r="DU27" s="640"/>
      <c r="DV27" s="641"/>
      <c r="DW27" s="632">
        <v>10.3</v>
      </c>
      <c r="DX27" s="642"/>
      <c r="DY27" s="642"/>
      <c r="DZ27" s="642"/>
      <c r="EA27" s="642"/>
      <c r="EB27" s="642"/>
      <c r="EC27" s="669"/>
    </row>
    <row r="28" spans="2:133" ht="11.25" customHeight="1" x14ac:dyDescent="0.2">
      <c r="B28" s="626" t="s">
        <v>300</v>
      </c>
      <c r="C28" s="627"/>
      <c r="D28" s="627"/>
      <c r="E28" s="627"/>
      <c r="F28" s="627"/>
      <c r="G28" s="627"/>
      <c r="H28" s="627"/>
      <c r="I28" s="627"/>
      <c r="J28" s="627"/>
      <c r="K28" s="627"/>
      <c r="L28" s="627"/>
      <c r="M28" s="627"/>
      <c r="N28" s="627"/>
      <c r="O28" s="627"/>
      <c r="P28" s="627"/>
      <c r="Q28" s="628"/>
      <c r="R28" s="629">
        <v>7738</v>
      </c>
      <c r="S28" s="630"/>
      <c r="T28" s="630"/>
      <c r="U28" s="630"/>
      <c r="V28" s="630"/>
      <c r="W28" s="630"/>
      <c r="X28" s="630"/>
      <c r="Y28" s="631"/>
      <c r="Z28" s="656">
        <v>0</v>
      </c>
      <c r="AA28" s="656"/>
      <c r="AB28" s="656"/>
      <c r="AC28" s="656"/>
      <c r="AD28" s="657">
        <v>7738</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301</v>
      </c>
      <c r="CE28" s="667"/>
      <c r="CF28" s="667"/>
      <c r="CG28" s="667"/>
      <c r="CH28" s="667"/>
      <c r="CI28" s="667"/>
      <c r="CJ28" s="667"/>
      <c r="CK28" s="667"/>
      <c r="CL28" s="667"/>
      <c r="CM28" s="667"/>
      <c r="CN28" s="667"/>
      <c r="CO28" s="667"/>
      <c r="CP28" s="667"/>
      <c r="CQ28" s="668"/>
      <c r="CR28" s="629">
        <v>1440999</v>
      </c>
      <c r="CS28" s="630"/>
      <c r="CT28" s="630"/>
      <c r="CU28" s="630"/>
      <c r="CV28" s="630"/>
      <c r="CW28" s="630"/>
      <c r="CX28" s="630"/>
      <c r="CY28" s="631"/>
      <c r="CZ28" s="632">
        <v>6.1</v>
      </c>
      <c r="DA28" s="642"/>
      <c r="DB28" s="642"/>
      <c r="DC28" s="643"/>
      <c r="DD28" s="635">
        <v>1437073</v>
      </c>
      <c r="DE28" s="630"/>
      <c r="DF28" s="630"/>
      <c r="DG28" s="630"/>
      <c r="DH28" s="630"/>
      <c r="DI28" s="630"/>
      <c r="DJ28" s="630"/>
      <c r="DK28" s="631"/>
      <c r="DL28" s="635">
        <v>1437073</v>
      </c>
      <c r="DM28" s="630"/>
      <c r="DN28" s="630"/>
      <c r="DO28" s="630"/>
      <c r="DP28" s="630"/>
      <c r="DQ28" s="630"/>
      <c r="DR28" s="630"/>
      <c r="DS28" s="630"/>
      <c r="DT28" s="630"/>
      <c r="DU28" s="630"/>
      <c r="DV28" s="631"/>
      <c r="DW28" s="632">
        <v>10.9</v>
      </c>
      <c r="DX28" s="642"/>
      <c r="DY28" s="642"/>
      <c r="DZ28" s="642"/>
      <c r="EA28" s="642"/>
      <c r="EB28" s="642"/>
      <c r="EC28" s="669"/>
    </row>
    <row r="29" spans="2:133" ht="11.25" customHeight="1" x14ac:dyDescent="0.2">
      <c r="B29" s="626" t="s">
        <v>302</v>
      </c>
      <c r="C29" s="627"/>
      <c r="D29" s="627"/>
      <c r="E29" s="627"/>
      <c r="F29" s="627"/>
      <c r="G29" s="627"/>
      <c r="H29" s="627"/>
      <c r="I29" s="627"/>
      <c r="J29" s="627"/>
      <c r="K29" s="627"/>
      <c r="L29" s="627"/>
      <c r="M29" s="627"/>
      <c r="N29" s="627"/>
      <c r="O29" s="627"/>
      <c r="P29" s="627"/>
      <c r="Q29" s="628"/>
      <c r="R29" s="629">
        <v>90927</v>
      </c>
      <c r="S29" s="630"/>
      <c r="T29" s="630"/>
      <c r="U29" s="630"/>
      <c r="V29" s="630"/>
      <c r="W29" s="630"/>
      <c r="X29" s="630"/>
      <c r="Y29" s="631"/>
      <c r="Z29" s="656">
        <v>0.4</v>
      </c>
      <c r="AA29" s="656"/>
      <c r="AB29" s="656"/>
      <c r="AC29" s="656"/>
      <c r="AD29" s="657" t="s">
        <v>128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303</v>
      </c>
      <c r="CE29" s="717"/>
      <c r="CF29" s="666" t="s">
        <v>70</v>
      </c>
      <c r="CG29" s="667"/>
      <c r="CH29" s="667"/>
      <c r="CI29" s="667"/>
      <c r="CJ29" s="667"/>
      <c r="CK29" s="667"/>
      <c r="CL29" s="667"/>
      <c r="CM29" s="667"/>
      <c r="CN29" s="667"/>
      <c r="CO29" s="667"/>
      <c r="CP29" s="667"/>
      <c r="CQ29" s="668"/>
      <c r="CR29" s="629">
        <v>1440999</v>
      </c>
      <c r="CS29" s="640"/>
      <c r="CT29" s="640"/>
      <c r="CU29" s="640"/>
      <c r="CV29" s="640"/>
      <c r="CW29" s="640"/>
      <c r="CX29" s="640"/>
      <c r="CY29" s="641"/>
      <c r="CZ29" s="632">
        <v>6.1</v>
      </c>
      <c r="DA29" s="642"/>
      <c r="DB29" s="642"/>
      <c r="DC29" s="643"/>
      <c r="DD29" s="635">
        <v>1437073</v>
      </c>
      <c r="DE29" s="640"/>
      <c r="DF29" s="640"/>
      <c r="DG29" s="640"/>
      <c r="DH29" s="640"/>
      <c r="DI29" s="640"/>
      <c r="DJ29" s="640"/>
      <c r="DK29" s="641"/>
      <c r="DL29" s="635">
        <v>1437073</v>
      </c>
      <c r="DM29" s="640"/>
      <c r="DN29" s="640"/>
      <c r="DO29" s="640"/>
      <c r="DP29" s="640"/>
      <c r="DQ29" s="640"/>
      <c r="DR29" s="640"/>
      <c r="DS29" s="640"/>
      <c r="DT29" s="640"/>
      <c r="DU29" s="640"/>
      <c r="DV29" s="641"/>
      <c r="DW29" s="632">
        <v>10.9</v>
      </c>
      <c r="DX29" s="642"/>
      <c r="DY29" s="642"/>
      <c r="DZ29" s="642"/>
      <c r="EA29" s="642"/>
      <c r="EB29" s="642"/>
      <c r="EC29" s="669"/>
    </row>
    <row r="30" spans="2:133" ht="11.25" customHeight="1" x14ac:dyDescent="0.2">
      <c r="B30" s="626" t="s">
        <v>304</v>
      </c>
      <c r="C30" s="627"/>
      <c r="D30" s="627"/>
      <c r="E30" s="627"/>
      <c r="F30" s="627"/>
      <c r="G30" s="627"/>
      <c r="H30" s="627"/>
      <c r="I30" s="627"/>
      <c r="J30" s="627"/>
      <c r="K30" s="627"/>
      <c r="L30" s="627"/>
      <c r="M30" s="627"/>
      <c r="N30" s="627"/>
      <c r="O30" s="627"/>
      <c r="P30" s="627"/>
      <c r="Q30" s="628"/>
      <c r="R30" s="629">
        <v>138889</v>
      </c>
      <c r="S30" s="630"/>
      <c r="T30" s="630"/>
      <c r="U30" s="630"/>
      <c r="V30" s="630"/>
      <c r="W30" s="630"/>
      <c r="X30" s="630"/>
      <c r="Y30" s="631"/>
      <c r="Z30" s="656">
        <v>0.5</v>
      </c>
      <c r="AA30" s="656"/>
      <c r="AB30" s="656"/>
      <c r="AC30" s="656"/>
      <c r="AD30" s="657">
        <v>12444</v>
      </c>
      <c r="AE30" s="657"/>
      <c r="AF30" s="657"/>
      <c r="AG30" s="657"/>
      <c r="AH30" s="657"/>
      <c r="AI30" s="657"/>
      <c r="AJ30" s="657"/>
      <c r="AK30" s="657"/>
      <c r="AL30" s="632">
        <v>0.1</v>
      </c>
      <c r="AM30" s="633"/>
      <c r="AN30" s="633"/>
      <c r="AO30" s="658"/>
      <c r="AP30" s="688" t="s">
        <v>222</v>
      </c>
      <c r="AQ30" s="689"/>
      <c r="AR30" s="689"/>
      <c r="AS30" s="689"/>
      <c r="AT30" s="689"/>
      <c r="AU30" s="689"/>
      <c r="AV30" s="689"/>
      <c r="AW30" s="689"/>
      <c r="AX30" s="689"/>
      <c r="AY30" s="689"/>
      <c r="AZ30" s="689"/>
      <c r="BA30" s="689"/>
      <c r="BB30" s="689"/>
      <c r="BC30" s="689"/>
      <c r="BD30" s="689"/>
      <c r="BE30" s="689"/>
      <c r="BF30" s="690"/>
      <c r="BG30" s="688" t="s">
        <v>305</v>
      </c>
      <c r="BH30" s="713"/>
      <c r="BI30" s="713"/>
      <c r="BJ30" s="713"/>
      <c r="BK30" s="713"/>
      <c r="BL30" s="713"/>
      <c r="BM30" s="713"/>
      <c r="BN30" s="713"/>
      <c r="BO30" s="713"/>
      <c r="BP30" s="713"/>
      <c r="BQ30" s="714"/>
      <c r="BR30" s="688" t="s">
        <v>306</v>
      </c>
      <c r="BS30" s="713"/>
      <c r="BT30" s="713"/>
      <c r="BU30" s="713"/>
      <c r="BV30" s="713"/>
      <c r="BW30" s="713"/>
      <c r="BX30" s="713"/>
      <c r="BY30" s="713"/>
      <c r="BZ30" s="713"/>
      <c r="CA30" s="713"/>
      <c r="CB30" s="714"/>
      <c r="CD30" s="718"/>
      <c r="CE30" s="719"/>
      <c r="CF30" s="666" t="s">
        <v>307</v>
      </c>
      <c r="CG30" s="667"/>
      <c r="CH30" s="667"/>
      <c r="CI30" s="667"/>
      <c r="CJ30" s="667"/>
      <c r="CK30" s="667"/>
      <c r="CL30" s="667"/>
      <c r="CM30" s="667"/>
      <c r="CN30" s="667"/>
      <c r="CO30" s="667"/>
      <c r="CP30" s="667"/>
      <c r="CQ30" s="668"/>
      <c r="CR30" s="629">
        <v>1399577</v>
      </c>
      <c r="CS30" s="630"/>
      <c r="CT30" s="630"/>
      <c r="CU30" s="630"/>
      <c r="CV30" s="630"/>
      <c r="CW30" s="630"/>
      <c r="CX30" s="630"/>
      <c r="CY30" s="631"/>
      <c r="CZ30" s="632">
        <v>5.9</v>
      </c>
      <c r="DA30" s="642"/>
      <c r="DB30" s="642"/>
      <c r="DC30" s="643"/>
      <c r="DD30" s="635">
        <v>1395830</v>
      </c>
      <c r="DE30" s="630"/>
      <c r="DF30" s="630"/>
      <c r="DG30" s="630"/>
      <c r="DH30" s="630"/>
      <c r="DI30" s="630"/>
      <c r="DJ30" s="630"/>
      <c r="DK30" s="631"/>
      <c r="DL30" s="635">
        <v>1395830</v>
      </c>
      <c r="DM30" s="630"/>
      <c r="DN30" s="630"/>
      <c r="DO30" s="630"/>
      <c r="DP30" s="630"/>
      <c r="DQ30" s="630"/>
      <c r="DR30" s="630"/>
      <c r="DS30" s="630"/>
      <c r="DT30" s="630"/>
      <c r="DU30" s="630"/>
      <c r="DV30" s="631"/>
      <c r="DW30" s="632">
        <v>10.6</v>
      </c>
      <c r="DX30" s="642"/>
      <c r="DY30" s="642"/>
      <c r="DZ30" s="642"/>
      <c r="EA30" s="642"/>
      <c r="EB30" s="642"/>
      <c r="EC30" s="669"/>
    </row>
    <row r="31" spans="2:133" ht="11.25" customHeight="1" x14ac:dyDescent="0.2">
      <c r="B31" s="626" t="s">
        <v>308</v>
      </c>
      <c r="C31" s="627"/>
      <c r="D31" s="627"/>
      <c r="E31" s="627"/>
      <c r="F31" s="627"/>
      <c r="G31" s="627"/>
      <c r="H31" s="627"/>
      <c r="I31" s="627"/>
      <c r="J31" s="627"/>
      <c r="K31" s="627"/>
      <c r="L31" s="627"/>
      <c r="M31" s="627"/>
      <c r="N31" s="627"/>
      <c r="O31" s="627"/>
      <c r="P31" s="627"/>
      <c r="Q31" s="628"/>
      <c r="R31" s="629">
        <v>26029</v>
      </c>
      <c r="S31" s="630"/>
      <c r="T31" s="630"/>
      <c r="U31" s="630"/>
      <c r="V31" s="630"/>
      <c r="W31" s="630"/>
      <c r="X31" s="630"/>
      <c r="Y31" s="631"/>
      <c r="Z31" s="656">
        <v>0.1</v>
      </c>
      <c r="AA31" s="656"/>
      <c r="AB31" s="656"/>
      <c r="AC31" s="656"/>
      <c r="AD31" s="657" t="s">
        <v>128</v>
      </c>
      <c r="AE31" s="657"/>
      <c r="AF31" s="657"/>
      <c r="AG31" s="657"/>
      <c r="AH31" s="657"/>
      <c r="AI31" s="657"/>
      <c r="AJ31" s="657"/>
      <c r="AK31" s="657"/>
      <c r="AL31" s="632" t="s">
        <v>128</v>
      </c>
      <c r="AM31" s="633"/>
      <c r="AN31" s="633"/>
      <c r="AO31" s="658"/>
      <c r="AP31" s="704" t="s">
        <v>309</v>
      </c>
      <c r="AQ31" s="705"/>
      <c r="AR31" s="705"/>
      <c r="AS31" s="705"/>
      <c r="AT31" s="710" t="s">
        <v>310</v>
      </c>
      <c r="AU31" s="361"/>
      <c r="AV31" s="361"/>
      <c r="AW31" s="361"/>
      <c r="AX31" s="697" t="s">
        <v>188</v>
      </c>
      <c r="AY31" s="698"/>
      <c r="AZ31" s="698"/>
      <c r="BA31" s="698"/>
      <c r="BB31" s="698"/>
      <c r="BC31" s="698"/>
      <c r="BD31" s="698"/>
      <c r="BE31" s="698"/>
      <c r="BF31" s="699"/>
      <c r="BG31" s="700">
        <v>99.2</v>
      </c>
      <c r="BH31" s="701"/>
      <c r="BI31" s="701"/>
      <c r="BJ31" s="701"/>
      <c r="BK31" s="701"/>
      <c r="BL31" s="701"/>
      <c r="BM31" s="702">
        <v>97.4</v>
      </c>
      <c r="BN31" s="701"/>
      <c r="BO31" s="701"/>
      <c r="BP31" s="701"/>
      <c r="BQ31" s="703"/>
      <c r="BR31" s="700">
        <v>99.2</v>
      </c>
      <c r="BS31" s="701"/>
      <c r="BT31" s="701"/>
      <c r="BU31" s="701"/>
      <c r="BV31" s="701"/>
      <c r="BW31" s="701"/>
      <c r="BX31" s="702">
        <v>97.3</v>
      </c>
      <c r="BY31" s="701"/>
      <c r="BZ31" s="701"/>
      <c r="CA31" s="701"/>
      <c r="CB31" s="703"/>
      <c r="CD31" s="718"/>
      <c r="CE31" s="719"/>
      <c r="CF31" s="666" t="s">
        <v>311</v>
      </c>
      <c r="CG31" s="667"/>
      <c r="CH31" s="667"/>
      <c r="CI31" s="667"/>
      <c r="CJ31" s="667"/>
      <c r="CK31" s="667"/>
      <c r="CL31" s="667"/>
      <c r="CM31" s="667"/>
      <c r="CN31" s="667"/>
      <c r="CO31" s="667"/>
      <c r="CP31" s="667"/>
      <c r="CQ31" s="668"/>
      <c r="CR31" s="629">
        <v>41422</v>
      </c>
      <c r="CS31" s="640"/>
      <c r="CT31" s="640"/>
      <c r="CU31" s="640"/>
      <c r="CV31" s="640"/>
      <c r="CW31" s="640"/>
      <c r="CX31" s="640"/>
      <c r="CY31" s="641"/>
      <c r="CZ31" s="632">
        <v>0.2</v>
      </c>
      <c r="DA31" s="642"/>
      <c r="DB31" s="642"/>
      <c r="DC31" s="643"/>
      <c r="DD31" s="635">
        <v>41243</v>
      </c>
      <c r="DE31" s="640"/>
      <c r="DF31" s="640"/>
      <c r="DG31" s="640"/>
      <c r="DH31" s="640"/>
      <c r="DI31" s="640"/>
      <c r="DJ31" s="640"/>
      <c r="DK31" s="641"/>
      <c r="DL31" s="635">
        <v>41243</v>
      </c>
      <c r="DM31" s="640"/>
      <c r="DN31" s="640"/>
      <c r="DO31" s="640"/>
      <c r="DP31" s="640"/>
      <c r="DQ31" s="640"/>
      <c r="DR31" s="640"/>
      <c r="DS31" s="640"/>
      <c r="DT31" s="640"/>
      <c r="DU31" s="640"/>
      <c r="DV31" s="641"/>
      <c r="DW31" s="632">
        <v>0.3</v>
      </c>
      <c r="DX31" s="642"/>
      <c r="DY31" s="642"/>
      <c r="DZ31" s="642"/>
      <c r="EA31" s="642"/>
      <c r="EB31" s="642"/>
      <c r="EC31" s="669"/>
    </row>
    <row r="32" spans="2:133" ht="11.25" customHeight="1" x14ac:dyDescent="0.2">
      <c r="B32" s="626" t="s">
        <v>312</v>
      </c>
      <c r="C32" s="627"/>
      <c r="D32" s="627"/>
      <c r="E32" s="627"/>
      <c r="F32" s="627"/>
      <c r="G32" s="627"/>
      <c r="H32" s="627"/>
      <c r="I32" s="627"/>
      <c r="J32" s="627"/>
      <c r="K32" s="627"/>
      <c r="L32" s="627"/>
      <c r="M32" s="627"/>
      <c r="N32" s="627"/>
      <c r="O32" s="627"/>
      <c r="P32" s="627"/>
      <c r="Q32" s="628"/>
      <c r="R32" s="629">
        <v>5230190</v>
      </c>
      <c r="S32" s="630"/>
      <c r="T32" s="630"/>
      <c r="U32" s="630"/>
      <c r="V32" s="630"/>
      <c r="W32" s="630"/>
      <c r="X32" s="630"/>
      <c r="Y32" s="631"/>
      <c r="Z32" s="656">
        <v>20.7</v>
      </c>
      <c r="AA32" s="656"/>
      <c r="AB32" s="656"/>
      <c r="AC32" s="656"/>
      <c r="AD32" s="657" t="s">
        <v>128</v>
      </c>
      <c r="AE32" s="657"/>
      <c r="AF32" s="657"/>
      <c r="AG32" s="657"/>
      <c r="AH32" s="657"/>
      <c r="AI32" s="657"/>
      <c r="AJ32" s="657"/>
      <c r="AK32" s="657"/>
      <c r="AL32" s="632" t="s">
        <v>128</v>
      </c>
      <c r="AM32" s="633"/>
      <c r="AN32" s="633"/>
      <c r="AO32" s="658"/>
      <c r="AP32" s="706"/>
      <c r="AQ32" s="707"/>
      <c r="AR32" s="707"/>
      <c r="AS32" s="707"/>
      <c r="AT32" s="711"/>
      <c r="AU32" s="362" t="s">
        <v>313</v>
      </c>
      <c r="AV32" s="362"/>
      <c r="AW32" s="362"/>
      <c r="AX32" s="626" t="s">
        <v>314</v>
      </c>
      <c r="AY32" s="627"/>
      <c r="AZ32" s="627"/>
      <c r="BA32" s="627"/>
      <c r="BB32" s="627"/>
      <c r="BC32" s="627"/>
      <c r="BD32" s="627"/>
      <c r="BE32" s="627"/>
      <c r="BF32" s="628"/>
      <c r="BG32" s="695">
        <v>99.1</v>
      </c>
      <c r="BH32" s="640"/>
      <c r="BI32" s="640"/>
      <c r="BJ32" s="640"/>
      <c r="BK32" s="640"/>
      <c r="BL32" s="640"/>
      <c r="BM32" s="633">
        <v>97.3</v>
      </c>
      <c r="BN32" s="696"/>
      <c r="BO32" s="696"/>
      <c r="BP32" s="696"/>
      <c r="BQ32" s="673"/>
      <c r="BR32" s="695">
        <v>99.2</v>
      </c>
      <c r="BS32" s="640"/>
      <c r="BT32" s="640"/>
      <c r="BU32" s="640"/>
      <c r="BV32" s="640"/>
      <c r="BW32" s="640"/>
      <c r="BX32" s="633">
        <v>97.2</v>
      </c>
      <c r="BY32" s="696"/>
      <c r="BZ32" s="696"/>
      <c r="CA32" s="696"/>
      <c r="CB32" s="673"/>
      <c r="CD32" s="720"/>
      <c r="CE32" s="721"/>
      <c r="CF32" s="666" t="s">
        <v>315</v>
      </c>
      <c r="CG32" s="667"/>
      <c r="CH32" s="667"/>
      <c r="CI32" s="667"/>
      <c r="CJ32" s="667"/>
      <c r="CK32" s="667"/>
      <c r="CL32" s="667"/>
      <c r="CM32" s="667"/>
      <c r="CN32" s="667"/>
      <c r="CO32" s="667"/>
      <c r="CP32" s="667"/>
      <c r="CQ32" s="668"/>
      <c r="CR32" s="629" t="s">
        <v>128</v>
      </c>
      <c r="CS32" s="630"/>
      <c r="CT32" s="630"/>
      <c r="CU32" s="630"/>
      <c r="CV32" s="630"/>
      <c r="CW32" s="630"/>
      <c r="CX32" s="630"/>
      <c r="CY32" s="631"/>
      <c r="CZ32" s="632" t="s">
        <v>128</v>
      </c>
      <c r="DA32" s="642"/>
      <c r="DB32" s="642"/>
      <c r="DC32" s="643"/>
      <c r="DD32" s="635" t="s">
        <v>128</v>
      </c>
      <c r="DE32" s="630"/>
      <c r="DF32" s="630"/>
      <c r="DG32" s="630"/>
      <c r="DH32" s="630"/>
      <c r="DI32" s="630"/>
      <c r="DJ32" s="630"/>
      <c r="DK32" s="631"/>
      <c r="DL32" s="635" t="s">
        <v>128</v>
      </c>
      <c r="DM32" s="630"/>
      <c r="DN32" s="630"/>
      <c r="DO32" s="630"/>
      <c r="DP32" s="630"/>
      <c r="DQ32" s="630"/>
      <c r="DR32" s="630"/>
      <c r="DS32" s="630"/>
      <c r="DT32" s="630"/>
      <c r="DU32" s="630"/>
      <c r="DV32" s="631"/>
      <c r="DW32" s="632" t="s">
        <v>128</v>
      </c>
      <c r="DX32" s="642"/>
      <c r="DY32" s="642"/>
      <c r="DZ32" s="642"/>
      <c r="EA32" s="642"/>
      <c r="EB32" s="642"/>
      <c r="EC32" s="669"/>
    </row>
    <row r="33" spans="2:133" ht="11.25" customHeight="1" x14ac:dyDescent="0.2">
      <c r="B33" s="692" t="s">
        <v>316</v>
      </c>
      <c r="C33" s="693"/>
      <c r="D33" s="693"/>
      <c r="E33" s="693"/>
      <c r="F33" s="693"/>
      <c r="G33" s="693"/>
      <c r="H33" s="693"/>
      <c r="I33" s="693"/>
      <c r="J33" s="693"/>
      <c r="K33" s="693"/>
      <c r="L33" s="693"/>
      <c r="M33" s="693"/>
      <c r="N33" s="693"/>
      <c r="O33" s="693"/>
      <c r="P33" s="693"/>
      <c r="Q33" s="694"/>
      <c r="R33" s="629" t="s">
        <v>128</v>
      </c>
      <c r="S33" s="630"/>
      <c r="T33" s="630"/>
      <c r="U33" s="630"/>
      <c r="V33" s="630"/>
      <c r="W33" s="630"/>
      <c r="X33" s="630"/>
      <c r="Y33" s="631"/>
      <c r="Z33" s="656" t="s">
        <v>128</v>
      </c>
      <c r="AA33" s="656"/>
      <c r="AB33" s="656"/>
      <c r="AC33" s="656"/>
      <c r="AD33" s="657" t="s">
        <v>128</v>
      </c>
      <c r="AE33" s="657"/>
      <c r="AF33" s="657"/>
      <c r="AG33" s="657"/>
      <c r="AH33" s="657"/>
      <c r="AI33" s="657"/>
      <c r="AJ33" s="657"/>
      <c r="AK33" s="657"/>
      <c r="AL33" s="632" t="s">
        <v>128</v>
      </c>
      <c r="AM33" s="633"/>
      <c r="AN33" s="633"/>
      <c r="AO33" s="658"/>
      <c r="AP33" s="708"/>
      <c r="AQ33" s="709"/>
      <c r="AR33" s="709"/>
      <c r="AS33" s="709"/>
      <c r="AT33" s="712"/>
      <c r="AU33" s="363"/>
      <c r="AV33" s="363"/>
      <c r="AW33" s="363"/>
      <c r="AX33" s="606" t="s">
        <v>317</v>
      </c>
      <c r="AY33" s="607"/>
      <c r="AZ33" s="607"/>
      <c r="BA33" s="607"/>
      <c r="BB33" s="607"/>
      <c r="BC33" s="607"/>
      <c r="BD33" s="607"/>
      <c r="BE33" s="607"/>
      <c r="BF33" s="608"/>
      <c r="BG33" s="691">
        <v>99.2</v>
      </c>
      <c r="BH33" s="610"/>
      <c r="BI33" s="610"/>
      <c r="BJ33" s="610"/>
      <c r="BK33" s="610"/>
      <c r="BL33" s="610"/>
      <c r="BM33" s="648">
        <v>97.2</v>
      </c>
      <c r="BN33" s="610"/>
      <c r="BO33" s="610"/>
      <c r="BP33" s="610"/>
      <c r="BQ33" s="659"/>
      <c r="BR33" s="691">
        <v>99.1</v>
      </c>
      <c r="BS33" s="610"/>
      <c r="BT33" s="610"/>
      <c r="BU33" s="610"/>
      <c r="BV33" s="610"/>
      <c r="BW33" s="610"/>
      <c r="BX33" s="648">
        <v>97.1</v>
      </c>
      <c r="BY33" s="610"/>
      <c r="BZ33" s="610"/>
      <c r="CA33" s="610"/>
      <c r="CB33" s="659"/>
      <c r="CD33" s="666" t="s">
        <v>318</v>
      </c>
      <c r="CE33" s="667"/>
      <c r="CF33" s="667"/>
      <c r="CG33" s="667"/>
      <c r="CH33" s="667"/>
      <c r="CI33" s="667"/>
      <c r="CJ33" s="667"/>
      <c r="CK33" s="667"/>
      <c r="CL33" s="667"/>
      <c r="CM33" s="667"/>
      <c r="CN33" s="667"/>
      <c r="CO33" s="667"/>
      <c r="CP33" s="667"/>
      <c r="CQ33" s="668"/>
      <c r="CR33" s="629">
        <v>8584726</v>
      </c>
      <c r="CS33" s="640"/>
      <c r="CT33" s="640"/>
      <c r="CU33" s="640"/>
      <c r="CV33" s="640"/>
      <c r="CW33" s="640"/>
      <c r="CX33" s="640"/>
      <c r="CY33" s="641"/>
      <c r="CZ33" s="632">
        <v>36.1</v>
      </c>
      <c r="DA33" s="642"/>
      <c r="DB33" s="642"/>
      <c r="DC33" s="643"/>
      <c r="DD33" s="635">
        <v>7176154</v>
      </c>
      <c r="DE33" s="640"/>
      <c r="DF33" s="640"/>
      <c r="DG33" s="640"/>
      <c r="DH33" s="640"/>
      <c r="DI33" s="640"/>
      <c r="DJ33" s="640"/>
      <c r="DK33" s="641"/>
      <c r="DL33" s="635">
        <v>6303200</v>
      </c>
      <c r="DM33" s="640"/>
      <c r="DN33" s="640"/>
      <c r="DO33" s="640"/>
      <c r="DP33" s="640"/>
      <c r="DQ33" s="640"/>
      <c r="DR33" s="640"/>
      <c r="DS33" s="640"/>
      <c r="DT33" s="640"/>
      <c r="DU33" s="640"/>
      <c r="DV33" s="641"/>
      <c r="DW33" s="632">
        <v>47.7</v>
      </c>
      <c r="DX33" s="642"/>
      <c r="DY33" s="642"/>
      <c r="DZ33" s="642"/>
      <c r="EA33" s="642"/>
      <c r="EB33" s="642"/>
      <c r="EC33" s="669"/>
    </row>
    <row r="34" spans="2:133" ht="11.25" customHeight="1" x14ac:dyDescent="0.2">
      <c r="B34" s="626" t="s">
        <v>319</v>
      </c>
      <c r="C34" s="627"/>
      <c r="D34" s="627"/>
      <c r="E34" s="627"/>
      <c r="F34" s="627"/>
      <c r="G34" s="627"/>
      <c r="H34" s="627"/>
      <c r="I34" s="627"/>
      <c r="J34" s="627"/>
      <c r="K34" s="627"/>
      <c r="L34" s="627"/>
      <c r="M34" s="627"/>
      <c r="N34" s="627"/>
      <c r="O34" s="627"/>
      <c r="P34" s="627"/>
      <c r="Q34" s="628"/>
      <c r="R34" s="629">
        <v>1576465</v>
      </c>
      <c r="S34" s="630"/>
      <c r="T34" s="630"/>
      <c r="U34" s="630"/>
      <c r="V34" s="630"/>
      <c r="W34" s="630"/>
      <c r="X34" s="630"/>
      <c r="Y34" s="631"/>
      <c r="Z34" s="656">
        <v>6.2</v>
      </c>
      <c r="AA34" s="656"/>
      <c r="AB34" s="656"/>
      <c r="AC34" s="656"/>
      <c r="AD34" s="657" t="s">
        <v>128</v>
      </c>
      <c r="AE34" s="657"/>
      <c r="AF34" s="657"/>
      <c r="AG34" s="657"/>
      <c r="AH34" s="657"/>
      <c r="AI34" s="657"/>
      <c r="AJ34" s="657"/>
      <c r="AK34" s="657"/>
      <c r="AL34" s="632" t="s">
        <v>128</v>
      </c>
      <c r="AM34" s="633"/>
      <c r="AN34" s="633"/>
      <c r="AO34" s="658"/>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320</v>
      </c>
      <c r="CE34" s="667"/>
      <c r="CF34" s="667"/>
      <c r="CG34" s="667"/>
      <c r="CH34" s="667"/>
      <c r="CI34" s="667"/>
      <c r="CJ34" s="667"/>
      <c r="CK34" s="667"/>
      <c r="CL34" s="667"/>
      <c r="CM34" s="667"/>
      <c r="CN34" s="667"/>
      <c r="CO34" s="667"/>
      <c r="CP34" s="667"/>
      <c r="CQ34" s="668"/>
      <c r="CR34" s="629">
        <v>3142814</v>
      </c>
      <c r="CS34" s="630"/>
      <c r="CT34" s="630"/>
      <c r="CU34" s="630"/>
      <c r="CV34" s="630"/>
      <c r="CW34" s="630"/>
      <c r="CX34" s="630"/>
      <c r="CY34" s="631"/>
      <c r="CZ34" s="632">
        <v>13.2</v>
      </c>
      <c r="DA34" s="642"/>
      <c r="DB34" s="642"/>
      <c r="DC34" s="643"/>
      <c r="DD34" s="635">
        <v>2466128</v>
      </c>
      <c r="DE34" s="630"/>
      <c r="DF34" s="630"/>
      <c r="DG34" s="630"/>
      <c r="DH34" s="630"/>
      <c r="DI34" s="630"/>
      <c r="DJ34" s="630"/>
      <c r="DK34" s="631"/>
      <c r="DL34" s="635">
        <v>2312777</v>
      </c>
      <c r="DM34" s="630"/>
      <c r="DN34" s="630"/>
      <c r="DO34" s="630"/>
      <c r="DP34" s="630"/>
      <c r="DQ34" s="630"/>
      <c r="DR34" s="630"/>
      <c r="DS34" s="630"/>
      <c r="DT34" s="630"/>
      <c r="DU34" s="630"/>
      <c r="DV34" s="631"/>
      <c r="DW34" s="632">
        <v>17.5</v>
      </c>
      <c r="DX34" s="642"/>
      <c r="DY34" s="642"/>
      <c r="DZ34" s="642"/>
      <c r="EA34" s="642"/>
      <c r="EB34" s="642"/>
      <c r="EC34" s="669"/>
    </row>
    <row r="35" spans="2:133" ht="11.25" customHeight="1" x14ac:dyDescent="0.2">
      <c r="B35" s="626" t="s">
        <v>321</v>
      </c>
      <c r="C35" s="627"/>
      <c r="D35" s="627"/>
      <c r="E35" s="627"/>
      <c r="F35" s="627"/>
      <c r="G35" s="627"/>
      <c r="H35" s="627"/>
      <c r="I35" s="627"/>
      <c r="J35" s="627"/>
      <c r="K35" s="627"/>
      <c r="L35" s="627"/>
      <c r="M35" s="627"/>
      <c r="N35" s="627"/>
      <c r="O35" s="627"/>
      <c r="P35" s="627"/>
      <c r="Q35" s="628"/>
      <c r="R35" s="629">
        <v>340335</v>
      </c>
      <c r="S35" s="630"/>
      <c r="T35" s="630"/>
      <c r="U35" s="630"/>
      <c r="V35" s="630"/>
      <c r="W35" s="630"/>
      <c r="X35" s="630"/>
      <c r="Y35" s="631"/>
      <c r="Z35" s="656">
        <v>1.3</v>
      </c>
      <c r="AA35" s="656"/>
      <c r="AB35" s="656"/>
      <c r="AC35" s="656"/>
      <c r="AD35" s="657">
        <v>315103</v>
      </c>
      <c r="AE35" s="657"/>
      <c r="AF35" s="657"/>
      <c r="AG35" s="657"/>
      <c r="AH35" s="657"/>
      <c r="AI35" s="657"/>
      <c r="AJ35" s="657"/>
      <c r="AK35" s="657"/>
      <c r="AL35" s="632">
        <v>2.5</v>
      </c>
      <c r="AM35" s="633"/>
      <c r="AN35" s="633"/>
      <c r="AO35" s="658"/>
      <c r="AP35" s="218"/>
      <c r="AQ35" s="688" t="s">
        <v>322</v>
      </c>
      <c r="AR35" s="689"/>
      <c r="AS35" s="689"/>
      <c r="AT35" s="689"/>
      <c r="AU35" s="689"/>
      <c r="AV35" s="689"/>
      <c r="AW35" s="689"/>
      <c r="AX35" s="689"/>
      <c r="AY35" s="689"/>
      <c r="AZ35" s="689"/>
      <c r="BA35" s="689"/>
      <c r="BB35" s="689"/>
      <c r="BC35" s="689"/>
      <c r="BD35" s="689"/>
      <c r="BE35" s="689"/>
      <c r="BF35" s="690"/>
      <c r="BG35" s="688" t="s">
        <v>323</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324</v>
      </c>
      <c r="CE35" s="667"/>
      <c r="CF35" s="667"/>
      <c r="CG35" s="667"/>
      <c r="CH35" s="667"/>
      <c r="CI35" s="667"/>
      <c r="CJ35" s="667"/>
      <c r="CK35" s="667"/>
      <c r="CL35" s="667"/>
      <c r="CM35" s="667"/>
      <c r="CN35" s="667"/>
      <c r="CO35" s="667"/>
      <c r="CP35" s="667"/>
      <c r="CQ35" s="668"/>
      <c r="CR35" s="629">
        <v>74934</v>
      </c>
      <c r="CS35" s="640"/>
      <c r="CT35" s="640"/>
      <c r="CU35" s="640"/>
      <c r="CV35" s="640"/>
      <c r="CW35" s="640"/>
      <c r="CX35" s="640"/>
      <c r="CY35" s="641"/>
      <c r="CZ35" s="632">
        <v>0.3</v>
      </c>
      <c r="DA35" s="642"/>
      <c r="DB35" s="642"/>
      <c r="DC35" s="643"/>
      <c r="DD35" s="635">
        <v>59514</v>
      </c>
      <c r="DE35" s="640"/>
      <c r="DF35" s="640"/>
      <c r="DG35" s="640"/>
      <c r="DH35" s="640"/>
      <c r="DI35" s="640"/>
      <c r="DJ35" s="640"/>
      <c r="DK35" s="641"/>
      <c r="DL35" s="635">
        <v>58858</v>
      </c>
      <c r="DM35" s="640"/>
      <c r="DN35" s="640"/>
      <c r="DO35" s="640"/>
      <c r="DP35" s="640"/>
      <c r="DQ35" s="640"/>
      <c r="DR35" s="640"/>
      <c r="DS35" s="640"/>
      <c r="DT35" s="640"/>
      <c r="DU35" s="640"/>
      <c r="DV35" s="641"/>
      <c r="DW35" s="632">
        <v>0.4</v>
      </c>
      <c r="DX35" s="642"/>
      <c r="DY35" s="642"/>
      <c r="DZ35" s="642"/>
      <c r="EA35" s="642"/>
      <c r="EB35" s="642"/>
      <c r="EC35" s="669"/>
    </row>
    <row r="36" spans="2:133" ht="11.25" customHeight="1" x14ac:dyDescent="0.2">
      <c r="B36" s="626" t="s">
        <v>325</v>
      </c>
      <c r="C36" s="627"/>
      <c r="D36" s="627"/>
      <c r="E36" s="627"/>
      <c r="F36" s="627"/>
      <c r="G36" s="627"/>
      <c r="H36" s="627"/>
      <c r="I36" s="627"/>
      <c r="J36" s="627"/>
      <c r="K36" s="627"/>
      <c r="L36" s="627"/>
      <c r="M36" s="627"/>
      <c r="N36" s="627"/>
      <c r="O36" s="627"/>
      <c r="P36" s="627"/>
      <c r="Q36" s="628"/>
      <c r="R36" s="629">
        <v>40509</v>
      </c>
      <c r="S36" s="630"/>
      <c r="T36" s="630"/>
      <c r="U36" s="630"/>
      <c r="V36" s="630"/>
      <c r="W36" s="630"/>
      <c r="X36" s="630"/>
      <c r="Y36" s="631"/>
      <c r="Z36" s="656">
        <v>0.2</v>
      </c>
      <c r="AA36" s="656"/>
      <c r="AB36" s="656"/>
      <c r="AC36" s="656"/>
      <c r="AD36" s="657" t="s">
        <v>128</v>
      </c>
      <c r="AE36" s="657"/>
      <c r="AF36" s="657"/>
      <c r="AG36" s="657"/>
      <c r="AH36" s="657"/>
      <c r="AI36" s="657"/>
      <c r="AJ36" s="657"/>
      <c r="AK36" s="657"/>
      <c r="AL36" s="632" t="s">
        <v>128</v>
      </c>
      <c r="AM36" s="633"/>
      <c r="AN36" s="633"/>
      <c r="AO36" s="658"/>
      <c r="AP36" s="218"/>
      <c r="AQ36" s="679" t="s">
        <v>326</v>
      </c>
      <c r="AR36" s="680"/>
      <c r="AS36" s="680"/>
      <c r="AT36" s="680"/>
      <c r="AU36" s="680"/>
      <c r="AV36" s="680"/>
      <c r="AW36" s="680"/>
      <c r="AX36" s="680"/>
      <c r="AY36" s="681"/>
      <c r="AZ36" s="682">
        <v>2562436</v>
      </c>
      <c r="BA36" s="683"/>
      <c r="BB36" s="683"/>
      <c r="BC36" s="683"/>
      <c r="BD36" s="683"/>
      <c r="BE36" s="683"/>
      <c r="BF36" s="684"/>
      <c r="BG36" s="685" t="s">
        <v>327</v>
      </c>
      <c r="BH36" s="686"/>
      <c r="BI36" s="686"/>
      <c r="BJ36" s="686"/>
      <c r="BK36" s="686"/>
      <c r="BL36" s="686"/>
      <c r="BM36" s="686"/>
      <c r="BN36" s="686"/>
      <c r="BO36" s="686"/>
      <c r="BP36" s="686"/>
      <c r="BQ36" s="686"/>
      <c r="BR36" s="686"/>
      <c r="BS36" s="686"/>
      <c r="BT36" s="686"/>
      <c r="BU36" s="687"/>
      <c r="BV36" s="682">
        <v>105425</v>
      </c>
      <c r="BW36" s="683"/>
      <c r="BX36" s="683"/>
      <c r="BY36" s="683"/>
      <c r="BZ36" s="683"/>
      <c r="CA36" s="683"/>
      <c r="CB36" s="684"/>
      <c r="CD36" s="666" t="s">
        <v>328</v>
      </c>
      <c r="CE36" s="667"/>
      <c r="CF36" s="667"/>
      <c r="CG36" s="667"/>
      <c r="CH36" s="667"/>
      <c r="CI36" s="667"/>
      <c r="CJ36" s="667"/>
      <c r="CK36" s="667"/>
      <c r="CL36" s="667"/>
      <c r="CM36" s="667"/>
      <c r="CN36" s="667"/>
      <c r="CO36" s="667"/>
      <c r="CP36" s="667"/>
      <c r="CQ36" s="668"/>
      <c r="CR36" s="629">
        <v>3047131</v>
      </c>
      <c r="CS36" s="630"/>
      <c r="CT36" s="630"/>
      <c r="CU36" s="630"/>
      <c r="CV36" s="630"/>
      <c r="CW36" s="630"/>
      <c r="CX36" s="630"/>
      <c r="CY36" s="631"/>
      <c r="CZ36" s="632">
        <v>12.8</v>
      </c>
      <c r="DA36" s="642"/>
      <c r="DB36" s="642"/>
      <c r="DC36" s="643"/>
      <c r="DD36" s="635">
        <v>2787408</v>
      </c>
      <c r="DE36" s="630"/>
      <c r="DF36" s="630"/>
      <c r="DG36" s="630"/>
      <c r="DH36" s="630"/>
      <c r="DI36" s="630"/>
      <c r="DJ36" s="630"/>
      <c r="DK36" s="631"/>
      <c r="DL36" s="635">
        <v>2391001</v>
      </c>
      <c r="DM36" s="630"/>
      <c r="DN36" s="630"/>
      <c r="DO36" s="630"/>
      <c r="DP36" s="630"/>
      <c r="DQ36" s="630"/>
      <c r="DR36" s="630"/>
      <c r="DS36" s="630"/>
      <c r="DT36" s="630"/>
      <c r="DU36" s="630"/>
      <c r="DV36" s="631"/>
      <c r="DW36" s="632">
        <v>18.100000000000001</v>
      </c>
      <c r="DX36" s="642"/>
      <c r="DY36" s="642"/>
      <c r="DZ36" s="642"/>
      <c r="EA36" s="642"/>
      <c r="EB36" s="642"/>
      <c r="EC36" s="669"/>
    </row>
    <row r="37" spans="2:133" ht="11.25" customHeight="1" x14ac:dyDescent="0.2">
      <c r="B37" s="626" t="s">
        <v>329</v>
      </c>
      <c r="C37" s="627"/>
      <c r="D37" s="627"/>
      <c r="E37" s="627"/>
      <c r="F37" s="627"/>
      <c r="G37" s="627"/>
      <c r="H37" s="627"/>
      <c r="I37" s="627"/>
      <c r="J37" s="627"/>
      <c r="K37" s="627"/>
      <c r="L37" s="627"/>
      <c r="M37" s="627"/>
      <c r="N37" s="627"/>
      <c r="O37" s="627"/>
      <c r="P37" s="627"/>
      <c r="Q37" s="628"/>
      <c r="R37" s="629">
        <v>369315</v>
      </c>
      <c r="S37" s="630"/>
      <c r="T37" s="630"/>
      <c r="U37" s="630"/>
      <c r="V37" s="630"/>
      <c r="W37" s="630"/>
      <c r="X37" s="630"/>
      <c r="Y37" s="631"/>
      <c r="Z37" s="656">
        <v>1.5</v>
      </c>
      <c r="AA37" s="656"/>
      <c r="AB37" s="656"/>
      <c r="AC37" s="656"/>
      <c r="AD37" s="657" t="s">
        <v>128</v>
      </c>
      <c r="AE37" s="657"/>
      <c r="AF37" s="657"/>
      <c r="AG37" s="657"/>
      <c r="AH37" s="657"/>
      <c r="AI37" s="657"/>
      <c r="AJ37" s="657"/>
      <c r="AK37" s="657"/>
      <c r="AL37" s="632" t="s">
        <v>128</v>
      </c>
      <c r="AM37" s="633"/>
      <c r="AN37" s="633"/>
      <c r="AO37" s="658"/>
      <c r="AQ37" s="670" t="s">
        <v>330</v>
      </c>
      <c r="AR37" s="671"/>
      <c r="AS37" s="671"/>
      <c r="AT37" s="671"/>
      <c r="AU37" s="671"/>
      <c r="AV37" s="671"/>
      <c r="AW37" s="671"/>
      <c r="AX37" s="671"/>
      <c r="AY37" s="672"/>
      <c r="AZ37" s="629">
        <v>552127</v>
      </c>
      <c r="BA37" s="630"/>
      <c r="BB37" s="630"/>
      <c r="BC37" s="630"/>
      <c r="BD37" s="640"/>
      <c r="BE37" s="640"/>
      <c r="BF37" s="673"/>
      <c r="BG37" s="666" t="s">
        <v>331</v>
      </c>
      <c r="BH37" s="667"/>
      <c r="BI37" s="667"/>
      <c r="BJ37" s="667"/>
      <c r="BK37" s="667"/>
      <c r="BL37" s="667"/>
      <c r="BM37" s="667"/>
      <c r="BN37" s="667"/>
      <c r="BO37" s="667"/>
      <c r="BP37" s="667"/>
      <c r="BQ37" s="667"/>
      <c r="BR37" s="667"/>
      <c r="BS37" s="667"/>
      <c r="BT37" s="667"/>
      <c r="BU37" s="668"/>
      <c r="BV37" s="629">
        <v>105425</v>
      </c>
      <c r="BW37" s="630"/>
      <c r="BX37" s="630"/>
      <c r="BY37" s="630"/>
      <c r="BZ37" s="630"/>
      <c r="CA37" s="630"/>
      <c r="CB37" s="674"/>
      <c r="CD37" s="666" t="s">
        <v>332</v>
      </c>
      <c r="CE37" s="667"/>
      <c r="CF37" s="667"/>
      <c r="CG37" s="667"/>
      <c r="CH37" s="667"/>
      <c r="CI37" s="667"/>
      <c r="CJ37" s="667"/>
      <c r="CK37" s="667"/>
      <c r="CL37" s="667"/>
      <c r="CM37" s="667"/>
      <c r="CN37" s="667"/>
      <c r="CO37" s="667"/>
      <c r="CP37" s="667"/>
      <c r="CQ37" s="668"/>
      <c r="CR37" s="629">
        <v>9755</v>
      </c>
      <c r="CS37" s="640"/>
      <c r="CT37" s="640"/>
      <c r="CU37" s="640"/>
      <c r="CV37" s="640"/>
      <c r="CW37" s="640"/>
      <c r="CX37" s="640"/>
      <c r="CY37" s="641"/>
      <c r="CZ37" s="632">
        <v>0</v>
      </c>
      <c r="DA37" s="642"/>
      <c r="DB37" s="642"/>
      <c r="DC37" s="643"/>
      <c r="DD37" s="635">
        <v>8395</v>
      </c>
      <c r="DE37" s="640"/>
      <c r="DF37" s="640"/>
      <c r="DG37" s="640"/>
      <c r="DH37" s="640"/>
      <c r="DI37" s="640"/>
      <c r="DJ37" s="640"/>
      <c r="DK37" s="641"/>
      <c r="DL37" s="635">
        <v>8395</v>
      </c>
      <c r="DM37" s="640"/>
      <c r="DN37" s="640"/>
      <c r="DO37" s="640"/>
      <c r="DP37" s="640"/>
      <c r="DQ37" s="640"/>
      <c r="DR37" s="640"/>
      <c r="DS37" s="640"/>
      <c r="DT37" s="640"/>
      <c r="DU37" s="640"/>
      <c r="DV37" s="641"/>
      <c r="DW37" s="632">
        <v>0.1</v>
      </c>
      <c r="DX37" s="642"/>
      <c r="DY37" s="642"/>
      <c r="DZ37" s="642"/>
      <c r="EA37" s="642"/>
      <c r="EB37" s="642"/>
      <c r="EC37" s="669"/>
    </row>
    <row r="38" spans="2:133" ht="11.25" customHeight="1" x14ac:dyDescent="0.2">
      <c r="B38" s="626" t="s">
        <v>333</v>
      </c>
      <c r="C38" s="627"/>
      <c r="D38" s="627"/>
      <c r="E38" s="627"/>
      <c r="F38" s="627"/>
      <c r="G38" s="627"/>
      <c r="H38" s="627"/>
      <c r="I38" s="627"/>
      <c r="J38" s="627"/>
      <c r="K38" s="627"/>
      <c r="L38" s="627"/>
      <c r="M38" s="627"/>
      <c r="N38" s="627"/>
      <c r="O38" s="627"/>
      <c r="P38" s="627"/>
      <c r="Q38" s="628"/>
      <c r="R38" s="629">
        <v>920741</v>
      </c>
      <c r="S38" s="630"/>
      <c r="T38" s="630"/>
      <c r="U38" s="630"/>
      <c r="V38" s="630"/>
      <c r="W38" s="630"/>
      <c r="X38" s="630"/>
      <c r="Y38" s="631"/>
      <c r="Z38" s="656">
        <v>3.6</v>
      </c>
      <c r="AA38" s="656"/>
      <c r="AB38" s="656"/>
      <c r="AC38" s="656"/>
      <c r="AD38" s="657" t="s">
        <v>128</v>
      </c>
      <c r="AE38" s="657"/>
      <c r="AF38" s="657"/>
      <c r="AG38" s="657"/>
      <c r="AH38" s="657"/>
      <c r="AI38" s="657"/>
      <c r="AJ38" s="657"/>
      <c r="AK38" s="657"/>
      <c r="AL38" s="632" t="s">
        <v>128</v>
      </c>
      <c r="AM38" s="633"/>
      <c r="AN38" s="633"/>
      <c r="AO38" s="658"/>
      <c r="AQ38" s="670" t="s">
        <v>334</v>
      </c>
      <c r="AR38" s="671"/>
      <c r="AS38" s="671"/>
      <c r="AT38" s="671"/>
      <c r="AU38" s="671"/>
      <c r="AV38" s="671"/>
      <c r="AW38" s="671"/>
      <c r="AX38" s="671"/>
      <c r="AY38" s="672"/>
      <c r="AZ38" s="629">
        <v>141250</v>
      </c>
      <c r="BA38" s="630"/>
      <c r="BB38" s="630"/>
      <c r="BC38" s="630"/>
      <c r="BD38" s="640"/>
      <c r="BE38" s="640"/>
      <c r="BF38" s="673"/>
      <c r="BG38" s="666" t="s">
        <v>335</v>
      </c>
      <c r="BH38" s="667"/>
      <c r="BI38" s="667"/>
      <c r="BJ38" s="667"/>
      <c r="BK38" s="667"/>
      <c r="BL38" s="667"/>
      <c r="BM38" s="667"/>
      <c r="BN38" s="667"/>
      <c r="BO38" s="667"/>
      <c r="BP38" s="667"/>
      <c r="BQ38" s="667"/>
      <c r="BR38" s="667"/>
      <c r="BS38" s="667"/>
      <c r="BT38" s="667"/>
      <c r="BU38" s="668"/>
      <c r="BV38" s="629">
        <v>6987</v>
      </c>
      <c r="BW38" s="630"/>
      <c r="BX38" s="630"/>
      <c r="BY38" s="630"/>
      <c r="BZ38" s="630"/>
      <c r="CA38" s="630"/>
      <c r="CB38" s="674"/>
      <c r="CD38" s="666" t="s">
        <v>336</v>
      </c>
      <c r="CE38" s="667"/>
      <c r="CF38" s="667"/>
      <c r="CG38" s="667"/>
      <c r="CH38" s="667"/>
      <c r="CI38" s="667"/>
      <c r="CJ38" s="667"/>
      <c r="CK38" s="667"/>
      <c r="CL38" s="667"/>
      <c r="CM38" s="667"/>
      <c r="CN38" s="667"/>
      <c r="CO38" s="667"/>
      <c r="CP38" s="667"/>
      <c r="CQ38" s="668"/>
      <c r="CR38" s="629">
        <v>1809113</v>
      </c>
      <c r="CS38" s="630"/>
      <c r="CT38" s="630"/>
      <c r="CU38" s="630"/>
      <c r="CV38" s="630"/>
      <c r="CW38" s="630"/>
      <c r="CX38" s="630"/>
      <c r="CY38" s="631"/>
      <c r="CZ38" s="632">
        <v>7.6</v>
      </c>
      <c r="DA38" s="642"/>
      <c r="DB38" s="642"/>
      <c r="DC38" s="643"/>
      <c r="DD38" s="635">
        <v>1401395</v>
      </c>
      <c r="DE38" s="630"/>
      <c r="DF38" s="630"/>
      <c r="DG38" s="630"/>
      <c r="DH38" s="630"/>
      <c r="DI38" s="630"/>
      <c r="DJ38" s="630"/>
      <c r="DK38" s="631"/>
      <c r="DL38" s="635">
        <v>1371009</v>
      </c>
      <c r="DM38" s="630"/>
      <c r="DN38" s="630"/>
      <c r="DO38" s="630"/>
      <c r="DP38" s="630"/>
      <c r="DQ38" s="630"/>
      <c r="DR38" s="630"/>
      <c r="DS38" s="630"/>
      <c r="DT38" s="630"/>
      <c r="DU38" s="630"/>
      <c r="DV38" s="631"/>
      <c r="DW38" s="632">
        <v>10.4</v>
      </c>
      <c r="DX38" s="642"/>
      <c r="DY38" s="642"/>
      <c r="DZ38" s="642"/>
      <c r="EA38" s="642"/>
      <c r="EB38" s="642"/>
      <c r="EC38" s="669"/>
    </row>
    <row r="39" spans="2:133" ht="11.25" customHeight="1" x14ac:dyDescent="0.2">
      <c r="B39" s="626" t="s">
        <v>337</v>
      </c>
      <c r="C39" s="627"/>
      <c r="D39" s="627"/>
      <c r="E39" s="627"/>
      <c r="F39" s="627"/>
      <c r="G39" s="627"/>
      <c r="H39" s="627"/>
      <c r="I39" s="627"/>
      <c r="J39" s="627"/>
      <c r="K39" s="627"/>
      <c r="L39" s="627"/>
      <c r="M39" s="627"/>
      <c r="N39" s="627"/>
      <c r="O39" s="627"/>
      <c r="P39" s="627"/>
      <c r="Q39" s="628"/>
      <c r="R39" s="629">
        <v>329588</v>
      </c>
      <c r="S39" s="630"/>
      <c r="T39" s="630"/>
      <c r="U39" s="630"/>
      <c r="V39" s="630"/>
      <c r="W39" s="630"/>
      <c r="X39" s="630"/>
      <c r="Y39" s="631"/>
      <c r="Z39" s="656">
        <v>1.3</v>
      </c>
      <c r="AA39" s="656"/>
      <c r="AB39" s="656"/>
      <c r="AC39" s="656"/>
      <c r="AD39" s="657">
        <v>13284</v>
      </c>
      <c r="AE39" s="657"/>
      <c r="AF39" s="657"/>
      <c r="AG39" s="657"/>
      <c r="AH39" s="657"/>
      <c r="AI39" s="657"/>
      <c r="AJ39" s="657"/>
      <c r="AK39" s="657"/>
      <c r="AL39" s="632">
        <v>0.1</v>
      </c>
      <c r="AM39" s="633"/>
      <c r="AN39" s="633"/>
      <c r="AO39" s="658"/>
      <c r="AQ39" s="670" t="s">
        <v>338</v>
      </c>
      <c r="AR39" s="671"/>
      <c r="AS39" s="671"/>
      <c r="AT39" s="671"/>
      <c r="AU39" s="671"/>
      <c r="AV39" s="671"/>
      <c r="AW39" s="671"/>
      <c r="AX39" s="671"/>
      <c r="AY39" s="672"/>
      <c r="AZ39" s="629">
        <v>91237</v>
      </c>
      <c r="BA39" s="630"/>
      <c r="BB39" s="630"/>
      <c r="BC39" s="630"/>
      <c r="BD39" s="640"/>
      <c r="BE39" s="640"/>
      <c r="BF39" s="673"/>
      <c r="BG39" s="666" t="s">
        <v>339</v>
      </c>
      <c r="BH39" s="667"/>
      <c r="BI39" s="667"/>
      <c r="BJ39" s="667"/>
      <c r="BK39" s="667"/>
      <c r="BL39" s="667"/>
      <c r="BM39" s="667"/>
      <c r="BN39" s="667"/>
      <c r="BO39" s="667"/>
      <c r="BP39" s="667"/>
      <c r="BQ39" s="667"/>
      <c r="BR39" s="667"/>
      <c r="BS39" s="667"/>
      <c r="BT39" s="667"/>
      <c r="BU39" s="668"/>
      <c r="BV39" s="629">
        <v>11380</v>
      </c>
      <c r="BW39" s="630"/>
      <c r="BX39" s="630"/>
      <c r="BY39" s="630"/>
      <c r="BZ39" s="630"/>
      <c r="CA39" s="630"/>
      <c r="CB39" s="674"/>
      <c r="CD39" s="666" t="s">
        <v>340</v>
      </c>
      <c r="CE39" s="667"/>
      <c r="CF39" s="667"/>
      <c r="CG39" s="667"/>
      <c r="CH39" s="667"/>
      <c r="CI39" s="667"/>
      <c r="CJ39" s="667"/>
      <c r="CK39" s="667"/>
      <c r="CL39" s="667"/>
      <c r="CM39" s="667"/>
      <c r="CN39" s="667"/>
      <c r="CO39" s="667"/>
      <c r="CP39" s="667"/>
      <c r="CQ39" s="668"/>
      <c r="CR39" s="629">
        <v>332100</v>
      </c>
      <c r="CS39" s="640"/>
      <c r="CT39" s="640"/>
      <c r="CU39" s="640"/>
      <c r="CV39" s="640"/>
      <c r="CW39" s="640"/>
      <c r="CX39" s="640"/>
      <c r="CY39" s="641"/>
      <c r="CZ39" s="632">
        <v>1.4</v>
      </c>
      <c r="DA39" s="642"/>
      <c r="DB39" s="642"/>
      <c r="DC39" s="643"/>
      <c r="DD39" s="635">
        <v>292154</v>
      </c>
      <c r="DE39" s="640"/>
      <c r="DF39" s="640"/>
      <c r="DG39" s="640"/>
      <c r="DH39" s="640"/>
      <c r="DI39" s="640"/>
      <c r="DJ39" s="640"/>
      <c r="DK39" s="641"/>
      <c r="DL39" s="635" t="s">
        <v>128</v>
      </c>
      <c r="DM39" s="640"/>
      <c r="DN39" s="640"/>
      <c r="DO39" s="640"/>
      <c r="DP39" s="640"/>
      <c r="DQ39" s="640"/>
      <c r="DR39" s="640"/>
      <c r="DS39" s="640"/>
      <c r="DT39" s="640"/>
      <c r="DU39" s="640"/>
      <c r="DV39" s="641"/>
      <c r="DW39" s="632" t="s">
        <v>128</v>
      </c>
      <c r="DX39" s="642"/>
      <c r="DY39" s="642"/>
      <c r="DZ39" s="642"/>
      <c r="EA39" s="642"/>
      <c r="EB39" s="642"/>
      <c r="EC39" s="669"/>
    </row>
    <row r="40" spans="2:133" ht="11.25" customHeight="1" x14ac:dyDescent="0.2">
      <c r="B40" s="626" t="s">
        <v>341</v>
      </c>
      <c r="C40" s="627"/>
      <c r="D40" s="627"/>
      <c r="E40" s="627"/>
      <c r="F40" s="627"/>
      <c r="G40" s="627"/>
      <c r="H40" s="627"/>
      <c r="I40" s="627"/>
      <c r="J40" s="627"/>
      <c r="K40" s="627"/>
      <c r="L40" s="627"/>
      <c r="M40" s="627"/>
      <c r="N40" s="627"/>
      <c r="O40" s="627"/>
      <c r="P40" s="627"/>
      <c r="Q40" s="628"/>
      <c r="R40" s="629">
        <v>3796400</v>
      </c>
      <c r="S40" s="630"/>
      <c r="T40" s="630"/>
      <c r="U40" s="630"/>
      <c r="V40" s="630"/>
      <c r="W40" s="630"/>
      <c r="X40" s="630"/>
      <c r="Y40" s="631"/>
      <c r="Z40" s="656">
        <v>15</v>
      </c>
      <c r="AA40" s="656"/>
      <c r="AB40" s="656"/>
      <c r="AC40" s="656"/>
      <c r="AD40" s="657" t="s">
        <v>128</v>
      </c>
      <c r="AE40" s="657"/>
      <c r="AF40" s="657"/>
      <c r="AG40" s="657"/>
      <c r="AH40" s="657"/>
      <c r="AI40" s="657"/>
      <c r="AJ40" s="657"/>
      <c r="AK40" s="657"/>
      <c r="AL40" s="632" t="s">
        <v>128</v>
      </c>
      <c r="AM40" s="633"/>
      <c r="AN40" s="633"/>
      <c r="AO40" s="658"/>
      <c r="AQ40" s="670" t="s">
        <v>342</v>
      </c>
      <c r="AR40" s="671"/>
      <c r="AS40" s="671"/>
      <c r="AT40" s="671"/>
      <c r="AU40" s="671"/>
      <c r="AV40" s="671"/>
      <c r="AW40" s="671"/>
      <c r="AX40" s="671"/>
      <c r="AY40" s="672"/>
      <c r="AZ40" s="629">
        <v>29974</v>
      </c>
      <c r="BA40" s="630"/>
      <c r="BB40" s="630"/>
      <c r="BC40" s="630"/>
      <c r="BD40" s="640"/>
      <c r="BE40" s="640"/>
      <c r="BF40" s="673"/>
      <c r="BG40" s="675" t="s">
        <v>343</v>
      </c>
      <c r="BH40" s="676"/>
      <c r="BI40" s="676"/>
      <c r="BJ40" s="676"/>
      <c r="BK40" s="676"/>
      <c r="BL40" s="364"/>
      <c r="BM40" s="667" t="s">
        <v>344</v>
      </c>
      <c r="BN40" s="667"/>
      <c r="BO40" s="667"/>
      <c r="BP40" s="667"/>
      <c r="BQ40" s="667"/>
      <c r="BR40" s="667"/>
      <c r="BS40" s="667"/>
      <c r="BT40" s="667"/>
      <c r="BU40" s="668"/>
      <c r="BV40" s="629">
        <v>114</v>
      </c>
      <c r="BW40" s="630"/>
      <c r="BX40" s="630"/>
      <c r="BY40" s="630"/>
      <c r="BZ40" s="630"/>
      <c r="CA40" s="630"/>
      <c r="CB40" s="674"/>
      <c r="CD40" s="666" t="s">
        <v>345</v>
      </c>
      <c r="CE40" s="667"/>
      <c r="CF40" s="667"/>
      <c r="CG40" s="667"/>
      <c r="CH40" s="667"/>
      <c r="CI40" s="667"/>
      <c r="CJ40" s="667"/>
      <c r="CK40" s="667"/>
      <c r="CL40" s="667"/>
      <c r="CM40" s="667"/>
      <c r="CN40" s="667"/>
      <c r="CO40" s="667"/>
      <c r="CP40" s="667"/>
      <c r="CQ40" s="668"/>
      <c r="CR40" s="629">
        <v>178634</v>
      </c>
      <c r="CS40" s="630"/>
      <c r="CT40" s="630"/>
      <c r="CU40" s="630"/>
      <c r="CV40" s="630"/>
      <c r="CW40" s="630"/>
      <c r="CX40" s="630"/>
      <c r="CY40" s="631"/>
      <c r="CZ40" s="632">
        <v>0.8</v>
      </c>
      <c r="DA40" s="642"/>
      <c r="DB40" s="642"/>
      <c r="DC40" s="643"/>
      <c r="DD40" s="635">
        <v>169555</v>
      </c>
      <c r="DE40" s="630"/>
      <c r="DF40" s="630"/>
      <c r="DG40" s="630"/>
      <c r="DH40" s="630"/>
      <c r="DI40" s="630"/>
      <c r="DJ40" s="630"/>
      <c r="DK40" s="631"/>
      <c r="DL40" s="635">
        <v>169555</v>
      </c>
      <c r="DM40" s="630"/>
      <c r="DN40" s="630"/>
      <c r="DO40" s="630"/>
      <c r="DP40" s="630"/>
      <c r="DQ40" s="630"/>
      <c r="DR40" s="630"/>
      <c r="DS40" s="630"/>
      <c r="DT40" s="630"/>
      <c r="DU40" s="630"/>
      <c r="DV40" s="631"/>
      <c r="DW40" s="632">
        <v>1.3</v>
      </c>
      <c r="DX40" s="642"/>
      <c r="DY40" s="642"/>
      <c r="DZ40" s="642"/>
      <c r="EA40" s="642"/>
      <c r="EB40" s="642"/>
      <c r="EC40" s="669"/>
    </row>
    <row r="41" spans="2:133" ht="11.25" customHeight="1" x14ac:dyDescent="0.2">
      <c r="B41" s="626" t="s">
        <v>346</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128</v>
      </c>
      <c r="AM41" s="633"/>
      <c r="AN41" s="633"/>
      <c r="AO41" s="658"/>
      <c r="AQ41" s="670" t="s">
        <v>347</v>
      </c>
      <c r="AR41" s="671"/>
      <c r="AS41" s="671"/>
      <c r="AT41" s="671"/>
      <c r="AU41" s="671"/>
      <c r="AV41" s="671"/>
      <c r="AW41" s="671"/>
      <c r="AX41" s="671"/>
      <c r="AY41" s="672"/>
      <c r="AZ41" s="629">
        <v>437399</v>
      </c>
      <c r="BA41" s="630"/>
      <c r="BB41" s="630"/>
      <c r="BC41" s="630"/>
      <c r="BD41" s="640"/>
      <c r="BE41" s="640"/>
      <c r="BF41" s="673"/>
      <c r="BG41" s="675"/>
      <c r="BH41" s="676"/>
      <c r="BI41" s="676"/>
      <c r="BJ41" s="676"/>
      <c r="BK41" s="676"/>
      <c r="BL41" s="364"/>
      <c r="BM41" s="667" t="s">
        <v>348</v>
      </c>
      <c r="BN41" s="667"/>
      <c r="BO41" s="667"/>
      <c r="BP41" s="667"/>
      <c r="BQ41" s="667"/>
      <c r="BR41" s="667"/>
      <c r="BS41" s="667"/>
      <c r="BT41" s="667"/>
      <c r="BU41" s="668"/>
      <c r="BV41" s="629" t="s">
        <v>128</v>
      </c>
      <c r="BW41" s="630"/>
      <c r="BX41" s="630"/>
      <c r="BY41" s="630"/>
      <c r="BZ41" s="630"/>
      <c r="CA41" s="630"/>
      <c r="CB41" s="674"/>
      <c r="CD41" s="666" t="s">
        <v>349</v>
      </c>
      <c r="CE41" s="667"/>
      <c r="CF41" s="667"/>
      <c r="CG41" s="667"/>
      <c r="CH41" s="667"/>
      <c r="CI41" s="667"/>
      <c r="CJ41" s="667"/>
      <c r="CK41" s="667"/>
      <c r="CL41" s="667"/>
      <c r="CM41" s="667"/>
      <c r="CN41" s="667"/>
      <c r="CO41" s="667"/>
      <c r="CP41" s="667"/>
      <c r="CQ41" s="668"/>
      <c r="CR41" s="629" t="s">
        <v>128</v>
      </c>
      <c r="CS41" s="640"/>
      <c r="CT41" s="640"/>
      <c r="CU41" s="640"/>
      <c r="CV41" s="640"/>
      <c r="CW41" s="640"/>
      <c r="CX41" s="640"/>
      <c r="CY41" s="641"/>
      <c r="CZ41" s="632" t="s">
        <v>128</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350</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128</v>
      </c>
      <c r="AA42" s="656"/>
      <c r="AB42" s="656"/>
      <c r="AC42" s="656"/>
      <c r="AD42" s="657" t="s">
        <v>128</v>
      </c>
      <c r="AE42" s="657"/>
      <c r="AF42" s="657"/>
      <c r="AG42" s="657"/>
      <c r="AH42" s="657"/>
      <c r="AI42" s="657"/>
      <c r="AJ42" s="657"/>
      <c r="AK42" s="657"/>
      <c r="AL42" s="632" t="s">
        <v>128</v>
      </c>
      <c r="AM42" s="633"/>
      <c r="AN42" s="633"/>
      <c r="AO42" s="658"/>
      <c r="AQ42" s="663" t="s">
        <v>351</v>
      </c>
      <c r="AR42" s="664"/>
      <c r="AS42" s="664"/>
      <c r="AT42" s="664"/>
      <c r="AU42" s="664"/>
      <c r="AV42" s="664"/>
      <c r="AW42" s="664"/>
      <c r="AX42" s="664"/>
      <c r="AY42" s="665"/>
      <c r="AZ42" s="609">
        <v>1310449</v>
      </c>
      <c r="BA42" s="644"/>
      <c r="BB42" s="644"/>
      <c r="BC42" s="644"/>
      <c r="BD42" s="610"/>
      <c r="BE42" s="610"/>
      <c r="BF42" s="659"/>
      <c r="BG42" s="677"/>
      <c r="BH42" s="678"/>
      <c r="BI42" s="678"/>
      <c r="BJ42" s="678"/>
      <c r="BK42" s="678"/>
      <c r="BL42" s="365"/>
      <c r="BM42" s="660" t="s">
        <v>352</v>
      </c>
      <c r="BN42" s="660"/>
      <c r="BO42" s="660"/>
      <c r="BP42" s="660"/>
      <c r="BQ42" s="660"/>
      <c r="BR42" s="660"/>
      <c r="BS42" s="660"/>
      <c r="BT42" s="660"/>
      <c r="BU42" s="661"/>
      <c r="BV42" s="609">
        <v>337</v>
      </c>
      <c r="BW42" s="644"/>
      <c r="BX42" s="644"/>
      <c r="BY42" s="644"/>
      <c r="BZ42" s="644"/>
      <c r="CA42" s="644"/>
      <c r="CB42" s="662"/>
      <c r="CD42" s="626" t="s">
        <v>353</v>
      </c>
      <c r="CE42" s="627"/>
      <c r="CF42" s="627"/>
      <c r="CG42" s="627"/>
      <c r="CH42" s="627"/>
      <c r="CI42" s="627"/>
      <c r="CJ42" s="627"/>
      <c r="CK42" s="627"/>
      <c r="CL42" s="627"/>
      <c r="CM42" s="627"/>
      <c r="CN42" s="627"/>
      <c r="CO42" s="627"/>
      <c r="CP42" s="627"/>
      <c r="CQ42" s="628"/>
      <c r="CR42" s="629">
        <v>4876212</v>
      </c>
      <c r="CS42" s="640"/>
      <c r="CT42" s="640"/>
      <c r="CU42" s="640"/>
      <c r="CV42" s="640"/>
      <c r="CW42" s="640"/>
      <c r="CX42" s="640"/>
      <c r="CY42" s="641"/>
      <c r="CZ42" s="632">
        <v>20.5</v>
      </c>
      <c r="DA42" s="642"/>
      <c r="DB42" s="642"/>
      <c r="DC42" s="643"/>
      <c r="DD42" s="635">
        <v>822019</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354</v>
      </c>
      <c r="C43" s="627"/>
      <c r="D43" s="627"/>
      <c r="E43" s="627"/>
      <c r="F43" s="627"/>
      <c r="G43" s="627"/>
      <c r="H43" s="627"/>
      <c r="I43" s="627"/>
      <c r="J43" s="627"/>
      <c r="K43" s="627"/>
      <c r="L43" s="627"/>
      <c r="M43" s="627"/>
      <c r="N43" s="627"/>
      <c r="O43" s="627"/>
      <c r="P43" s="627"/>
      <c r="Q43" s="628"/>
      <c r="R43" s="629">
        <v>816500</v>
      </c>
      <c r="S43" s="630"/>
      <c r="T43" s="630"/>
      <c r="U43" s="630"/>
      <c r="V43" s="630"/>
      <c r="W43" s="630"/>
      <c r="X43" s="630"/>
      <c r="Y43" s="631"/>
      <c r="Z43" s="656">
        <v>3.2</v>
      </c>
      <c r="AA43" s="656"/>
      <c r="AB43" s="656"/>
      <c r="AC43" s="656"/>
      <c r="AD43" s="657" t="s">
        <v>128</v>
      </c>
      <c r="AE43" s="657"/>
      <c r="AF43" s="657"/>
      <c r="AG43" s="657"/>
      <c r="AH43" s="657"/>
      <c r="AI43" s="657"/>
      <c r="AJ43" s="657"/>
      <c r="AK43" s="657"/>
      <c r="AL43" s="632" t="s">
        <v>128</v>
      </c>
      <c r="AM43" s="633"/>
      <c r="AN43" s="633"/>
      <c r="AO43" s="658"/>
      <c r="BV43" s="219"/>
      <c r="BW43" s="219"/>
      <c r="BX43" s="219"/>
      <c r="BY43" s="219"/>
      <c r="BZ43" s="219"/>
      <c r="CA43" s="219"/>
      <c r="CB43" s="219"/>
      <c r="CD43" s="626" t="s">
        <v>355</v>
      </c>
      <c r="CE43" s="627"/>
      <c r="CF43" s="627"/>
      <c r="CG43" s="627"/>
      <c r="CH43" s="627"/>
      <c r="CI43" s="627"/>
      <c r="CJ43" s="627"/>
      <c r="CK43" s="627"/>
      <c r="CL43" s="627"/>
      <c r="CM43" s="627"/>
      <c r="CN43" s="627"/>
      <c r="CO43" s="627"/>
      <c r="CP43" s="627"/>
      <c r="CQ43" s="628"/>
      <c r="CR43" s="629">
        <v>95927</v>
      </c>
      <c r="CS43" s="640"/>
      <c r="CT43" s="640"/>
      <c r="CU43" s="640"/>
      <c r="CV43" s="640"/>
      <c r="CW43" s="640"/>
      <c r="CX43" s="640"/>
      <c r="CY43" s="641"/>
      <c r="CZ43" s="632">
        <v>0.4</v>
      </c>
      <c r="DA43" s="642"/>
      <c r="DB43" s="642"/>
      <c r="DC43" s="643"/>
      <c r="DD43" s="635">
        <v>95927</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356</v>
      </c>
      <c r="C44" s="607"/>
      <c r="D44" s="607"/>
      <c r="E44" s="607"/>
      <c r="F44" s="607"/>
      <c r="G44" s="607"/>
      <c r="H44" s="607"/>
      <c r="I44" s="607"/>
      <c r="J44" s="607"/>
      <c r="K44" s="607"/>
      <c r="L44" s="607"/>
      <c r="M44" s="607"/>
      <c r="N44" s="607"/>
      <c r="O44" s="607"/>
      <c r="P44" s="607"/>
      <c r="Q44" s="608"/>
      <c r="R44" s="609">
        <v>25260182</v>
      </c>
      <c r="S44" s="644"/>
      <c r="T44" s="644"/>
      <c r="U44" s="644"/>
      <c r="V44" s="644"/>
      <c r="W44" s="644"/>
      <c r="X44" s="644"/>
      <c r="Y44" s="645"/>
      <c r="Z44" s="646">
        <v>100</v>
      </c>
      <c r="AA44" s="646"/>
      <c r="AB44" s="646"/>
      <c r="AC44" s="646"/>
      <c r="AD44" s="647">
        <v>12405230</v>
      </c>
      <c r="AE44" s="647"/>
      <c r="AF44" s="647"/>
      <c r="AG44" s="647"/>
      <c r="AH44" s="647"/>
      <c r="AI44" s="647"/>
      <c r="AJ44" s="647"/>
      <c r="AK44" s="647"/>
      <c r="AL44" s="612">
        <v>100</v>
      </c>
      <c r="AM44" s="648"/>
      <c r="AN44" s="648"/>
      <c r="AO44" s="649"/>
      <c r="CD44" s="650" t="s">
        <v>303</v>
      </c>
      <c r="CE44" s="651"/>
      <c r="CF44" s="626" t="s">
        <v>357</v>
      </c>
      <c r="CG44" s="627"/>
      <c r="CH44" s="627"/>
      <c r="CI44" s="627"/>
      <c r="CJ44" s="627"/>
      <c r="CK44" s="627"/>
      <c r="CL44" s="627"/>
      <c r="CM44" s="627"/>
      <c r="CN44" s="627"/>
      <c r="CO44" s="627"/>
      <c r="CP44" s="627"/>
      <c r="CQ44" s="628"/>
      <c r="CR44" s="629">
        <v>4876212</v>
      </c>
      <c r="CS44" s="630"/>
      <c r="CT44" s="630"/>
      <c r="CU44" s="630"/>
      <c r="CV44" s="630"/>
      <c r="CW44" s="630"/>
      <c r="CX44" s="630"/>
      <c r="CY44" s="631"/>
      <c r="CZ44" s="632">
        <v>20.5</v>
      </c>
      <c r="DA44" s="633"/>
      <c r="DB44" s="633"/>
      <c r="DC44" s="634"/>
      <c r="DD44" s="635">
        <v>822019</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358</v>
      </c>
      <c r="CG45" s="627"/>
      <c r="CH45" s="627"/>
      <c r="CI45" s="627"/>
      <c r="CJ45" s="627"/>
      <c r="CK45" s="627"/>
      <c r="CL45" s="627"/>
      <c r="CM45" s="627"/>
      <c r="CN45" s="627"/>
      <c r="CO45" s="627"/>
      <c r="CP45" s="627"/>
      <c r="CQ45" s="628"/>
      <c r="CR45" s="629">
        <v>1558300</v>
      </c>
      <c r="CS45" s="640"/>
      <c r="CT45" s="640"/>
      <c r="CU45" s="640"/>
      <c r="CV45" s="640"/>
      <c r="CW45" s="640"/>
      <c r="CX45" s="640"/>
      <c r="CY45" s="641"/>
      <c r="CZ45" s="632">
        <v>6.6</v>
      </c>
      <c r="DA45" s="642"/>
      <c r="DB45" s="642"/>
      <c r="DC45" s="643"/>
      <c r="DD45" s="635">
        <v>32696</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360</v>
      </c>
      <c r="CG46" s="627"/>
      <c r="CH46" s="627"/>
      <c r="CI46" s="627"/>
      <c r="CJ46" s="627"/>
      <c r="CK46" s="627"/>
      <c r="CL46" s="627"/>
      <c r="CM46" s="627"/>
      <c r="CN46" s="627"/>
      <c r="CO46" s="627"/>
      <c r="CP46" s="627"/>
      <c r="CQ46" s="628"/>
      <c r="CR46" s="629">
        <v>3303302</v>
      </c>
      <c r="CS46" s="630"/>
      <c r="CT46" s="630"/>
      <c r="CU46" s="630"/>
      <c r="CV46" s="630"/>
      <c r="CW46" s="630"/>
      <c r="CX46" s="630"/>
      <c r="CY46" s="631"/>
      <c r="CZ46" s="632">
        <v>13.9</v>
      </c>
      <c r="DA46" s="633"/>
      <c r="DB46" s="633"/>
      <c r="DC46" s="634"/>
      <c r="DD46" s="635">
        <v>785713</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361</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362</v>
      </c>
      <c r="CG47" s="627"/>
      <c r="CH47" s="627"/>
      <c r="CI47" s="627"/>
      <c r="CJ47" s="627"/>
      <c r="CK47" s="627"/>
      <c r="CL47" s="627"/>
      <c r="CM47" s="627"/>
      <c r="CN47" s="627"/>
      <c r="CO47" s="627"/>
      <c r="CP47" s="627"/>
      <c r="CQ47" s="628"/>
      <c r="CR47" s="629" t="s">
        <v>128</v>
      </c>
      <c r="CS47" s="640"/>
      <c r="CT47" s="640"/>
      <c r="CU47" s="640"/>
      <c r="CV47" s="640"/>
      <c r="CW47" s="640"/>
      <c r="CX47" s="640"/>
      <c r="CY47" s="641"/>
      <c r="CZ47" s="632" t="s">
        <v>128</v>
      </c>
      <c r="DA47" s="642"/>
      <c r="DB47" s="642"/>
      <c r="DC47" s="643"/>
      <c r="DD47" s="635" t="s">
        <v>128</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1" x14ac:dyDescent="0.2">
      <c r="B48" s="625" t="s">
        <v>363</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364</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365</v>
      </c>
      <c r="CE49" s="607"/>
      <c r="CF49" s="607"/>
      <c r="CG49" s="607"/>
      <c r="CH49" s="607"/>
      <c r="CI49" s="607"/>
      <c r="CJ49" s="607"/>
      <c r="CK49" s="607"/>
      <c r="CL49" s="607"/>
      <c r="CM49" s="607"/>
      <c r="CN49" s="607"/>
      <c r="CO49" s="607"/>
      <c r="CP49" s="607"/>
      <c r="CQ49" s="608"/>
      <c r="CR49" s="609">
        <v>23782375</v>
      </c>
      <c r="CS49" s="610"/>
      <c r="CT49" s="610"/>
      <c r="CU49" s="610"/>
      <c r="CV49" s="610"/>
      <c r="CW49" s="610"/>
      <c r="CX49" s="610"/>
      <c r="CY49" s="611"/>
      <c r="CZ49" s="612">
        <v>100</v>
      </c>
      <c r="DA49" s="613"/>
      <c r="DB49" s="613"/>
      <c r="DC49" s="614"/>
      <c r="DD49" s="615">
        <v>13853328</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1" hidden="1" x14ac:dyDescent="0.2">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ByvIlJ12xgrdasuSeJbA5FWrff39ckCkq4/KZR/E/AVgKgYxyiiLp199UsHlBXTwm5TFSQ2hYjlQQZYTxhdSuA==" saltValue="cjfx8dqfPbD3cLR4k0WnG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50" t="s">
        <v>366</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367</v>
      </c>
      <c r="DK2" s="752"/>
      <c r="DL2" s="752"/>
      <c r="DM2" s="752"/>
      <c r="DN2" s="752"/>
      <c r="DO2" s="753"/>
      <c r="DP2" s="224"/>
      <c r="DQ2" s="751" t="s">
        <v>368</v>
      </c>
      <c r="DR2" s="752"/>
      <c r="DS2" s="752"/>
      <c r="DT2" s="752"/>
      <c r="DU2" s="752"/>
      <c r="DV2" s="752"/>
      <c r="DW2" s="752"/>
      <c r="DX2" s="752"/>
      <c r="DY2" s="752"/>
      <c r="DZ2" s="753"/>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54" t="s">
        <v>369</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370</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2">
      <c r="A5" s="756" t="s">
        <v>371</v>
      </c>
      <c r="B5" s="757"/>
      <c r="C5" s="757"/>
      <c r="D5" s="757"/>
      <c r="E5" s="757"/>
      <c r="F5" s="757"/>
      <c r="G5" s="757"/>
      <c r="H5" s="757"/>
      <c r="I5" s="757"/>
      <c r="J5" s="757"/>
      <c r="K5" s="757"/>
      <c r="L5" s="757"/>
      <c r="M5" s="757"/>
      <c r="N5" s="757"/>
      <c r="O5" s="757"/>
      <c r="P5" s="758"/>
      <c r="Q5" s="762" t="s">
        <v>372</v>
      </c>
      <c r="R5" s="763"/>
      <c r="S5" s="763"/>
      <c r="T5" s="763"/>
      <c r="U5" s="764"/>
      <c r="V5" s="762" t="s">
        <v>373</v>
      </c>
      <c r="W5" s="763"/>
      <c r="X5" s="763"/>
      <c r="Y5" s="763"/>
      <c r="Z5" s="764"/>
      <c r="AA5" s="762" t="s">
        <v>374</v>
      </c>
      <c r="AB5" s="763"/>
      <c r="AC5" s="763"/>
      <c r="AD5" s="763"/>
      <c r="AE5" s="763"/>
      <c r="AF5" s="768" t="s">
        <v>375</v>
      </c>
      <c r="AG5" s="763"/>
      <c r="AH5" s="763"/>
      <c r="AI5" s="763"/>
      <c r="AJ5" s="769"/>
      <c r="AK5" s="763" t="s">
        <v>376</v>
      </c>
      <c r="AL5" s="763"/>
      <c r="AM5" s="763"/>
      <c r="AN5" s="763"/>
      <c r="AO5" s="764"/>
      <c r="AP5" s="762" t="s">
        <v>377</v>
      </c>
      <c r="AQ5" s="763"/>
      <c r="AR5" s="763"/>
      <c r="AS5" s="763"/>
      <c r="AT5" s="764"/>
      <c r="AU5" s="762" t="s">
        <v>378</v>
      </c>
      <c r="AV5" s="763"/>
      <c r="AW5" s="763"/>
      <c r="AX5" s="763"/>
      <c r="AY5" s="769"/>
      <c r="AZ5" s="228"/>
      <c r="BA5" s="228"/>
      <c r="BB5" s="228"/>
      <c r="BC5" s="228"/>
      <c r="BD5" s="228"/>
      <c r="BE5" s="229"/>
      <c r="BF5" s="229"/>
      <c r="BG5" s="229"/>
      <c r="BH5" s="229"/>
      <c r="BI5" s="229"/>
      <c r="BJ5" s="229"/>
      <c r="BK5" s="229"/>
      <c r="BL5" s="229"/>
      <c r="BM5" s="229"/>
      <c r="BN5" s="229"/>
      <c r="BO5" s="229"/>
      <c r="BP5" s="229"/>
      <c r="BQ5" s="756" t="s">
        <v>379</v>
      </c>
      <c r="BR5" s="757"/>
      <c r="BS5" s="757"/>
      <c r="BT5" s="757"/>
      <c r="BU5" s="757"/>
      <c r="BV5" s="757"/>
      <c r="BW5" s="757"/>
      <c r="BX5" s="757"/>
      <c r="BY5" s="757"/>
      <c r="BZ5" s="757"/>
      <c r="CA5" s="757"/>
      <c r="CB5" s="757"/>
      <c r="CC5" s="757"/>
      <c r="CD5" s="757"/>
      <c r="CE5" s="757"/>
      <c r="CF5" s="757"/>
      <c r="CG5" s="758"/>
      <c r="CH5" s="762" t="s">
        <v>380</v>
      </c>
      <c r="CI5" s="763"/>
      <c r="CJ5" s="763"/>
      <c r="CK5" s="763"/>
      <c r="CL5" s="764"/>
      <c r="CM5" s="762" t="s">
        <v>381</v>
      </c>
      <c r="CN5" s="763"/>
      <c r="CO5" s="763"/>
      <c r="CP5" s="763"/>
      <c r="CQ5" s="764"/>
      <c r="CR5" s="762" t="s">
        <v>382</v>
      </c>
      <c r="CS5" s="763"/>
      <c r="CT5" s="763"/>
      <c r="CU5" s="763"/>
      <c r="CV5" s="764"/>
      <c r="CW5" s="762" t="s">
        <v>383</v>
      </c>
      <c r="CX5" s="763"/>
      <c r="CY5" s="763"/>
      <c r="CZ5" s="763"/>
      <c r="DA5" s="764"/>
      <c r="DB5" s="762" t="s">
        <v>384</v>
      </c>
      <c r="DC5" s="763"/>
      <c r="DD5" s="763"/>
      <c r="DE5" s="763"/>
      <c r="DF5" s="764"/>
      <c r="DG5" s="792" t="s">
        <v>385</v>
      </c>
      <c r="DH5" s="793"/>
      <c r="DI5" s="793"/>
      <c r="DJ5" s="793"/>
      <c r="DK5" s="794"/>
      <c r="DL5" s="792" t="s">
        <v>386</v>
      </c>
      <c r="DM5" s="793"/>
      <c r="DN5" s="793"/>
      <c r="DO5" s="793"/>
      <c r="DP5" s="794"/>
      <c r="DQ5" s="762" t="s">
        <v>387</v>
      </c>
      <c r="DR5" s="763"/>
      <c r="DS5" s="763"/>
      <c r="DT5" s="763"/>
      <c r="DU5" s="764"/>
      <c r="DV5" s="762" t="s">
        <v>378</v>
      </c>
      <c r="DW5" s="763"/>
      <c r="DX5" s="763"/>
      <c r="DY5" s="763"/>
      <c r="DZ5" s="769"/>
      <c r="EA5" s="230"/>
    </row>
    <row r="6" spans="1:131" s="231"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2">
      <c r="A7" s="232">
        <v>1</v>
      </c>
      <c r="B7" s="778" t="s">
        <v>388</v>
      </c>
      <c r="C7" s="779"/>
      <c r="D7" s="779"/>
      <c r="E7" s="779"/>
      <c r="F7" s="779"/>
      <c r="G7" s="779"/>
      <c r="H7" s="779"/>
      <c r="I7" s="779"/>
      <c r="J7" s="779"/>
      <c r="K7" s="779"/>
      <c r="L7" s="779"/>
      <c r="M7" s="779"/>
      <c r="N7" s="779"/>
      <c r="O7" s="779"/>
      <c r="P7" s="780"/>
      <c r="Q7" s="781">
        <v>25202</v>
      </c>
      <c r="R7" s="782"/>
      <c r="S7" s="782"/>
      <c r="T7" s="782"/>
      <c r="U7" s="782"/>
      <c r="V7" s="782">
        <v>23732</v>
      </c>
      <c r="W7" s="782"/>
      <c r="X7" s="782"/>
      <c r="Y7" s="782"/>
      <c r="Z7" s="782"/>
      <c r="AA7" s="782">
        <v>1469</v>
      </c>
      <c r="AB7" s="782"/>
      <c r="AC7" s="782"/>
      <c r="AD7" s="782"/>
      <c r="AE7" s="783"/>
      <c r="AF7" s="784">
        <v>1337</v>
      </c>
      <c r="AG7" s="785"/>
      <c r="AH7" s="785"/>
      <c r="AI7" s="785"/>
      <c r="AJ7" s="786"/>
      <c r="AK7" s="787">
        <v>328</v>
      </c>
      <c r="AL7" s="788"/>
      <c r="AM7" s="788"/>
      <c r="AN7" s="788"/>
      <c r="AO7" s="788"/>
      <c r="AP7" s="788">
        <v>18861</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590</v>
      </c>
      <c r="BT7" s="776"/>
      <c r="BU7" s="776"/>
      <c r="BV7" s="776"/>
      <c r="BW7" s="776"/>
      <c r="BX7" s="776"/>
      <c r="BY7" s="776"/>
      <c r="BZ7" s="776"/>
      <c r="CA7" s="776"/>
      <c r="CB7" s="776"/>
      <c r="CC7" s="776"/>
      <c r="CD7" s="776"/>
      <c r="CE7" s="776"/>
      <c r="CF7" s="776"/>
      <c r="CG7" s="791"/>
      <c r="CH7" s="772">
        <v>-1</v>
      </c>
      <c r="CI7" s="773"/>
      <c r="CJ7" s="773"/>
      <c r="CK7" s="773"/>
      <c r="CL7" s="774"/>
      <c r="CM7" s="772">
        <v>1</v>
      </c>
      <c r="CN7" s="773"/>
      <c r="CO7" s="773"/>
      <c r="CP7" s="773"/>
      <c r="CQ7" s="774"/>
      <c r="CR7" s="772">
        <v>2</v>
      </c>
      <c r="CS7" s="773"/>
      <c r="CT7" s="773"/>
      <c r="CU7" s="773"/>
      <c r="CV7" s="774"/>
      <c r="CW7" s="772">
        <v>0</v>
      </c>
      <c r="CX7" s="773"/>
      <c r="CY7" s="773"/>
      <c r="CZ7" s="773"/>
      <c r="DA7" s="774"/>
      <c r="DB7" s="772" t="s">
        <v>597</v>
      </c>
      <c r="DC7" s="773"/>
      <c r="DD7" s="773"/>
      <c r="DE7" s="773"/>
      <c r="DF7" s="774"/>
      <c r="DG7" s="772" t="s">
        <v>597</v>
      </c>
      <c r="DH7" s="773"/>
      <c r="DI7" s="773"/>
      <c r="DJ7" s="773"/>
      <c r="DK7" s="774"/>
      <c r="DL7" s="772" t="s">
        <v>597</v>
      </c>
      <c r="DM7" s="773"/>
      <c r="DN7" s="773"/>
      <c r="DO7" s="773"/>
      <c r="DP7" s="774"/>
      <c r="DQ7" s="772" t="s">
        <v>597</v>
      </c>
      <c r="DR7" s="773"/>
      <c r="DS7" s="773"/>
      <c r="DT7" s="773"/>
      <c r="DU7" s="774"/>
      <c r="DV7" s="775"/>
      <c r="DW7" s="776"/>
      <c r="DX7" s="776"/>
      <c r="DY7" s="776"/>
      <c r="DZ7" s="777"/>
      <c r="EA7" s="230"/>
    </row>
    <row r="8" spans="1:131" s="231" customFormat="1" ht="26.25" customHeight="1" x14ac:dyDescent="0.2">
      <c r="A8" s="234">
        <v>2</v>
      </c>
      <c r="B8" s="809" t="s">
        <v>389</v>
      </c>
      <c r="C8" s="810"/>
      <c r="D8" s="810"/>
      <c r="E8" s="810"/>
      <c r="F8" s="810"/>
      <c r="G8" s="810"/>
      <c r="H8" s="810"/>
      <c r="I8" s="810"/>
      <c r="J8" s="810"/>
      <c r="K8" s="810"/>
      <c r="L8" s="810"/>
      <c r="M8" s="810"/>
      <c r="N8" s="810"/>
      <c r="O8" s="810"/>
      <c r="P8" s="811"/>
      <c r="Q8" s="812">
        <v>50</v>
      </c>
      <c r="R8" s="813"/>
      <c r="S8" s="813"/>
      <c r="T8" s="813"/>
      <c r="U8" s="813"/>
      <c r="V8" s="813">
        <v>50</v>
      </c>
      <c r="W8" s="813"/>
      <c r="X8" s="813"/>
      <c r="Y8" s="813"/>
      <c r="Z8" s="813"/>
      <c r="AA8" s="813" t="s">
        <v>597</v>
      </c>
      <c r="AB8" s="813"/>
      <c r="AC8" s="813"/>
      <c r="AD8" s="813"/>
      <c r="AE8" s="814"/>
      <c r="AF8" s="815" t="s">
        <v>128</v>
      </c>
      <c r="AG8" s="816"/>
      <c r="AH8" s="816"/>
      <c r="AI8" s="816"/>
      <c r="AJ8" s="817"/>
      <c r="AK8" s="798">
        <v>44</v>
      </c>
      <c r="AL8" s="799"/>
      <c r="AM8" s="799"/>
      <c r="AN8" s="799"/>
      <c r="AO8" s="799"/>
      <c r="AP8" s="799" t="s">
        <v>597</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2">
      <c r="A9" s="234">
        <v>3</v>
      </c>
      <c r="B9" s="809" t="s">
        <v>390</v>
      </c>
      <c r="C9" s="810"/>
      <c r="D9" s="810"/>
      <c r="E9" s="810"/>
      <c r="F9" s="810"/>
      <c r="G9" s="810"/>
      <c r="H9" s="810"/>
      <c r="I9" s="810"/>
      <c r="J9" s="810"/>
      <c r="K9" s="810"/>
      <c r="L9" s="810"/>
      <c r="M9" s="810"/>
      <c r="N9" s="810"/>
      <c r="O9" s="810"/>
      <c r="P9" s="811"/>
      <c r="Q9" s="812">
        <v>113</v>
      </c>
      <c r="R9" s="813"/>
      <c r="S9" s="813"/>
      <c r="T9" s="813"/>
      <c r="U9" s="813"/>
      <c r="V9" s="813">
        <v>104</v>
      </c>
      <c r="W9" s="813"/>
      <c r="X9" s="813"/>
      <c r="Y9" s="813"/>
      <c r="Z9" s="813"/>
      <c r="AA9" s="813">
        <v>9</v>
      </c>
      <c r="AB9" s="813"/>
      <c r="AC9" s="813"/>
      <c r="AD9" s="813"/>
      <c r="AE9" s="814"/>
      <c r="AF9" s="815">
        <v>9</v>
      </c>
      <c r="AG9" s="816"/>
      <c r="AH9" s="816"/>
      <c r="AI9" s="816"/>
      <c r="AJ9" s="817"/>
      <c r="AK9" s="798">
        <v>72</v>
      </c>
      <c r="AL9" s="799"/>
      <c r="AM9" s="799"/>
      <c r="AN9" s="799"/>
      <c r="AO9" s="799"/>
      <c r="AP9" s="799">
        <v>55</v>
      </c>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2">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2">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2">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2">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2">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2">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2">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2">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2">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2">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2">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5">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2">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391</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5">
      <c r="A23" s="236" t="s">
        <v>392</v>
      </c>
      <c r="B23" s="818" t="s">
        <v>393</v>
      </c>
      <c r="C23" s="819"/>
      <c r="D23" s="819"/>
      <c r="E23" s="819"/>
      <c r="F23" s="819"/>
      <c r="G23" s="819"/>
      <c r="H23" s="819"/>
      <c r="I23" s="819"/>
      <c r="J23" s="819"/>
      <c r="K23" s="819"/>
      <c r="L23" s="819"/>
      <c r="M23" s="819"/>
      <c r="N23" s="819"/>
      <c r="O23" s="819"/>
      <c r="P23" s="820"/>
      <c r="Q23" s="821">
        <v>25263</v>
      </c>
      <c r="R23" s="822"/>
      <c r="S23" s="822"/>
      <c r="T23" s="822"/>
      <c r="U23" s="822"/>
      <c r="V23" s="822">
        <v>23785</v>
      </c>
      <c r="W23" s="822"/>
      <c r="X23" s="822"/>
      <c r="Y23" s="822"/>
      <c r="Z23" s="822"/>
      <c r="AA23" s="822">
        <v>1478</v>
      </c>
      <c r="AB23" s="822"/>
      <c r="AC23" s="822"/>
      <c r="AD23" s="822"/>
      <c r="AE23" s="823"/>
      <c r="AF23" s="824">
        <v>1346</v>
      </c>
      <c r="AG23" s="822"/>
      <c r="AH23" s="822"/>
      <c r="AI23" s="822"/>
      <c r="AJ23" s="825"/>
      <c r="AK23" s="826"/>
      <c r="AL23" s="827"/>
      <c r="AM23" s="827"/>
      <c r="AN23" s="827"/>
      <c r="AO23" s="827"/>
      <c r="AP23" s="822">
        <v>18916</v>
      </c>
      <c r="AQ23" s="822"/>
      <c r="AR23" s="822"/>
      <c r="AS23" s="822"/>
      <c r="AT23" s="822"/>
      <c r="AU23" s="838"/>
      <c r="AV23" s="838"/>
      <c r="AW23" s="838"/>
      <c r="AX23" s="838"/>
      <c r="AY23" s="839"/>
      <c r="AZ23" s="840" t="s">
        <v>394</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2">
      <c r="A24" s="837" t="s">
        <v>395</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5">
      <c r="A25" s="754" t="s">
        <v>396</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2">
      <c r="A26" s="756" t="s">
        <v>371</v>
      </c>
      <c r="B26" s="757"/>
      <c r="C26" s="757"/>
      <c r="D26" s="757"/>
      <c r="E26" s="757"/>
      <c r="F26" s="757"/>
      <c r="G26" s="757"/>
      <c r="H26" s="757"/>
      <c r="I26" s="757"/>
      <c r="J26" s="757"/>
      <c r="K26" s="757"/>
      <c r="L26" s="757"/>
      <c r="M26" s="757"/>
      <c r="N26" s="757"/>
      <c r="O26" s="757"/>
      <c r="P26" s="758"/>
      <c r="Q26" s="762" t="s">
        <v>397</v>
      </c>
      <c r="R26" s="763"/>
      <c r="S26" s="763"/>
      <c r="T26" s="763"/>
      <c r="U26" s="764"/>
      <c r="V26" s="762" t="s">
        <v>398</v>
      </c>
      <c r="W26" s="763"/>
      <c r="X26" s="763"/>
      <c r="Y26" s="763"/>
      <c r="Z26" s="764"/>
      <c r="AA26" s="762" t="s">
        <v>399</v>
      </c>
      <c r="AB26" s="763"/>
      <c r="AC26" s="763"/>
      <c r="AD26" s="763"/>
      <c r="AE26" s="763"/>
      <c r="AF26" s="843" t="s">
        <v>400</v>
      </c>
      <c r="AG26" s="844"/>
      <c r="AH26" s="844"/>
      <c r="AI26" s="844"/>
      <c r="AJ26" s="845"/>
      <c r="AK26" s="763" t="s">
        <v>401</v>
      </c>
      <c r="AL26" s="763"/>
      <c r="AM26" s="763"/>
      <c r="AN26" s="763"/>
      <c r="AO26" s="764"/>
      <c r="AP26" s="762" t="s">
        <v>402</v>
      </c>
      <c r="AQ26" s="763"/>
      <c r="AR26" s="763"/>
      <c r="AS26" s="763"/>
      <c r="AT26" s="764"/>
      <c r="AU26" s="762" t="s">
        <v>403</v>
      </c>
      <c r="AV26" s="763"/>
      <c r="AW26" s="763"/>
      <c r="AX26" s="763"/>
      <c r="AY26" s="764"/>
      <c r="AZ26" s="762" t="s">
        <v>404</v>
      </c>
      <c r="BA26" s="763"/>
      <c r="BB26" s="763"/>
      <c r="BC26" s="763"/>
      <c r="BD26" s="764"/>
      <c r="BE26" s="762" t="s">
        <v>378</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2">
      <c r="A28" s="238">
        <v>1</v>
      </c>
      <c r="B28" s="778" t="s">
        <v>405</v>
      </c>
      <c r="C28" s="779"/>
      <c r="D28" s="779"/>
      <c r="E28" s="779"/>
      <c r="F28" s="779"/>
      <c r="G28" s="779"/>
      <c r="H28" s="779"/>
      <c r="I28" s="779"/>
      <c r="J28" s="779"/>
      <c r="K28" s="779"/>
      <c r="L28" s="779"/>
      <c r="M28" s="779"/>
      <c r="N28" s="779"/>
      <c r="O28" s="779"/>
      <c r="P28" s="780"/>
      <c r="Q28" s="851">
        <v>5818</v>
      </c>
      <c r="R28" s="852"/>
      <c r="S28" s="852"/>
      <c r="T28" s="852"/>
      <c r="U28" s="852"/>
      <c r="V28" s="852">
        <v>5712</v>
      </c>
      <c r="W28" s="852"/>
      <c r="X28" s="852"/>
      <c r="Y28" s="852"/>
      <c r="Z28" s="852"/>
      <c r="AA28" s="852">
        <v>105</v>
      </c>
      <c r="AB28" s="852"/>
      <c r="AC28" s="852"/>
      <c r="AD28" s="852"/>
      <c r="AE28" s="853"/>
      <c r="AF28" s="854">
        <v>105</v>
      </c>
      <c r="AG28" s="852"/>
      <c r="AH28" s="852"/>
      <c r="AI28" s="852"/>
      <c r="AJ28" s="855"/>
      <c r="AK28" s="856">
        <v>422</v>
      </c>
      <c r="AL28" s="857"/>
      <c r="AM28" s="857"/>
      <c r="AN28" s="857"/>
      <c r="AO28" s="857"/>
      <c r="AP28" s="857" t="s">
        <v>597</v>
      </c>
      <c r="AQ28" s="857"/>
      <c r="AR28" s="857"/>
      <c r="AS28" s="857"/>
      <c r="AT28" s="857"/>
      <c r="AU28" s="857" t="s">
        <v>597</v>
      </c>
      <c r="AV28" s="857"/>
      <c r="AW28" s="857"/>
      <c r="AX28" s="857"/>
      <c r="AY28" s="857"/>
      <c r="AZ28" s="858" t="s">
        <v>597</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2">
      <c r="A29" s="238">
        <v>2</v>
      </c>
      <c r="B29" s="809" t="s">
        <v>406</v>
      </c>
      <c r="C29" s="810"/>
      <c r="D29" s="810"/>
      <c r="E29" s="810"/>
      <c r="F29" s="810"/>
      <c r="G29" s="810"/>
      <c r="H29" s="810"/>
      <c r="I29" s="810"/>
      <c r="J29" s="810"/>
      <c r="K29" s="810"/>
      <c r="L29" s="810"/>
      <c r="M29" s="810"/>
      <c r="N29" s="810"/>
      <c r="O29" s="810"/>
      <c r="P29" s="811"/>
      <c r="Q29" s="812">
        <v>103</v>
      </c>
      <c r="R29" s="813"/>
      <c r="S29" s="813"/>
      <c r="T29" s="813"/>
      <c r="U29" s="813"/>
      <c r="V29" s="813">
        <v>97</v>
      </c>
      <c r="W29" s="813"/>
      <c r="X29" s="813"/>
      <c r="Y29" s="813"/>
      <c r="Z29" s="813"/>
      <c r="AA29" s="813">
        <v>6</v>
      </c>
      <c r="AB29" s="813"/>
      <c r="AC29" s="813"/>
      <c r="AD29" s="813"/>
      <c r="AE29" s="814"/>
      <c r="AF29" s="815">
        <v>6</v>
      </c>
      <c r="AG29" s="816"/>
      <c r="AH29" s="816"/>
      <c r="AI29" s="816"/>
      <c r="AJ29" s="817"/>
      <c r="AK29" s="863" t="s">
        <v>597</v>
      </c>
      <c r="AL29" s="859"/>
      <c r="AM29" s="859"/>
      <c r="AN29" s="859"/>
      <c r="AO29" s="859"/>
      <c r="AP29" s="859" t="s">
        <v>597</v>
      </c>
      <c r="AQ29" s="859"/>
      <c r="AR29" s="859"/>
      <c r="AS29" s="859"/>
      <c r="AT29" s="859"/>
      <c r="AU29" s="859" t="s">
        <v>597</v>
      </c>
      <c r="AV29" s="859"/>
      <c r="AW29" s="859"/>
      <c r="AX29" s="859"/>
      <c r="AY29" s="859"/>
      <c r="AZ29" s="860" t="s">
        <v>597</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2">
      <c r="A30" s="238">
        <v>3</v>
      </c>
      <c r="B30" s="809" t="s">
        <v>407</v>
      </c>
      <c r="C30" s="810"/>
      <c r="D30" s="810"/>
      <c r="E30" s="810"/>
      <c r="F30" s="810"/>
      <c r="G30" s="810"/>
      <c r="H30" s="810"/>
      <c r="I30" s="810"/>
      <c r="J30" s="810"/>
      <c r="K30" s="810"/>
      <c r="L30" s="810"/>
      <c r="M30" s="810"/>
      <c r="N30" s="810"/>
      <c r="O30" s="810"/>
      <c r="P30" s="811"/>
      <c r="Q30" s="812">
        <v>607</v>
      </c>
      <c r="R30" s="813"/>
      <c r="S30" s="813"/>
      <c r="T30" s="813"/>
      <c r="U30" s="813"/>
      <c r="V30" s="813">
        <v>606</v>
      </c>
      <c r="W30" s="813"/>
      <c r="X30" s="813"/>
      <c r="Y30" s="813"/>
      <c r="Z30" s="813"/>
      <c r="AA30" s="813">
        <v>2</v>
      </c>
      <c r="AB30" s="813"/>
      <c r="AC30" s="813"/>
      <c r="AD30" s="813"/>
      <c r="AE30" s="814"/>
      <c r="AF30" s="815">
        <v>2</v>
      </c>
      <c r="AG30" s="816"/>
      <c r="AH30" s="816"/>
      <c r="AI30" s="816"/>
      <c r="AJ30" s="817"/>
      <c r="AK30" s="863">
        <v>146</v>
      </c>
      <c r="AL30" s="859"/>
      <c r="AM30" s="859"/>
      <c r="AN30" s="859"/>
      <c r="AO30" s="859"/>
      <c r="AP30" s="859" t="s">
        <v>597</v>
      </c>
      <c r="AQ30" s="859"/>
      <c r="AR30" s="859"/>
      <c r="AS30" s="859"/>
      <c r="AT30" s="859"/>
      <c r="AU30" s="859" t="s">
        <v>597</v>
      </c>
      <c r="AV30" s="859"/>
      <c r="AW30" s="859"/>
      <c r="AX30" s="859"/>
      <c r="AY30" s="859"/>
      <c r="AZ30" s="860" t="s">
        <v>597</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2">
      <c r="A31" s="238">
        <v>4</v>
      </c>
      <c r="B31" s="809" t="s">
        <v>408</v>
      </c>
      <c r="C31" s="810"/>
      <c r="D31" s="810"/>
      <c r="E31" s="810"/>
      <c r="F31" s="810"/>
      <c r="G31" s="810"/>
      <c r="H31" s="810"/>
      <c r="I31" s="810"/>
      <c r="J31" s="810"/>
      <c r="K31" s="810"/>
      <c r="L31" s="810"/>
      <c r="M31" s="810"/>
      <c r="N31" s="810"/>
      <c r="O31" s="810"/>
      <c r="P31" s="811"/>
      <c r="Q31" s="812">
        <v>4416</v>
      </c>
      <c r="R31" s="813"/>
      <c r="S31" s="813"/>
      <c r="T31" s="813"/>
      <c r="U31" s="813"/>
      <c r="V31" s="813">
        <v>4332</v>
      </c>
      <c r="W31" s="813"/>
      <c r="X31" s="813"/>
      <c r="Y31" s="813"/>
      <c r="Z31" s="813"/>
      <c r="AA31" s="813">
        <v>84</v>
      </c>
      <c r="AB31" s="813"/>
      <c r="AC31" s="813"/>
      <c r="AD31" s="813"/>
      <c r="AE31" s="814"/>
      <c r="AF31" s="815">
        <v>84</v>
      </c>
      <c r="AG31" s="816"/>
      <c r="AH31" s="816"/>
      <c r="AI31" s="816"/>
      <c r="AJ31" s="817"/>
      <c r="AK31" s="863">
        <v>670</v>
      </c>
      <c r="AL31" s="859"/>
      <c r="AM31" s="859"/>
      <c r="AN31" s="859"/>
      <c r="AO31" s="859"/>
      <c r="AP31" s="859" t="s">
        <v>597</v>
      </c>
      <c r="AQ31" s="859"/>
      <c r="AR31" s="859"/>
      <c r="AS31" s="859"/>
      <c r="AT31" s="859"/>
      <c r="AU31" s="859" t="s">
        <v>597</v>
      </c>
      <c r="AV31" s="859"/>
      <c r="AW31" s="859"/>
      <c r="AX31" s="859"/>
      <c r="AY31" s="859"/>
      <c r="AZ31" s="860" t="s">
        <v>597</v>
      </c>
      <c r="BA31" s="860"/>
      <c r="BB31" s="860"/>
      <c r="BC31" s="860"/>
      <c r="BD31" s="860"/>
      <c r="BE31" s="861"/>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2">
      <c r="A32" s="238">
        <v>5</v>
      </c>
      <c r="B32" s="809" t="s">
        <v>409</v>
      </c>
      <c r="C32" s="810"/>
      <c r="D32" s="810"/>
      <c r="E32" s="810"/>
      <c r="F32" s="810"/>
      <c r="G32" s="810"/>
      <c r="H32" s="810"/>
      <c r="I32" s="810"/>
      <c r="J32" s="810"/>
      <c r="K32" s="810"/>
      <c r="L32" s="810"/>
      <c r="M32" s="810"/>
      <c r="N32" s="810"/>
      <c r="O32" s="810"/>
      <c r="P32" s="811"/>
      <c r="Q32" s="812">
        <v>170662</v>
      </c>
      <c r="R32" s="813"/>
      <c r="S32" s="813"/>
      <c r="T32" s="813"/>
      <c r="U32" s="813"/>
      <c r="V32" s="813">
        <v>170443</v>
      </c>
      <c r="W32" s="813"/>
      <c r="X32" s="813"/>
      <c r="Y32" s="813"/>
      <c r="Z32" s="813"/>
      <c r="AA32" s="813">
        <v>219</v>
      </c>
      <c r="AB32" s="813"/>
      <c r="AC32" s="813"/>
      <c r="AD32" s="813"/>
      <c r="AE32" s="814"/>
      <c r="AF32" s="815">
        <v>219</v>
      </c>
      <c r="AG32" s="816"/>
      <c r="AH32" s="816"/>
      <c r="AI32" s="816"/>
      <c r="AJ32" s="817"/>
      <c r="AK32" s="863" t="s">
        <v>597</v>
      </c>
      <c r="AL32" s="859"/>
      <c r="AM32" s="859"/>
      <c r="AN32" s="859"/>
      <c r="AO32" s="859"/>
      <c r="AP32" s="859" t="s">
        <v>597</v>
      </c>
      <c r="AQ32" s="859"/>
      <c r="AR32" s="859"/>
      <c r="AS32" s="859"/>
      <c r="AT32" s="859"/>
      <c r="AU32" s="859" t="s">
        <v>597</v>
      </c>
      <c r="AV32" s="859"/>
      <c r="AW32" s="859"/>
      <c r="AX32" s="859"/>
      <c r="AY32" s="859"/>
      <c r="AZ32" s="860" t="s">
        <v>597</v>
      </c>
      <c r="BA32" s="860"/>
      <c r="BB32" s="860"/>
      <c r="BC32" s="860"/>
      <c r="BD32" s="860"/>
      <c r="BE32" s="861"/>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2">
      <c r="A33" s="238">
        <v>6</v>
      </c>
      <c r="B33" s="809" t="s">
        <v>410</v>
      </c>
      <c r="C33" s="810"/>
      <c r="D33" s="810"/>
      <c r="E33" s="810"/>
      <c r="F33" s="810"/>
      <c r="G33" s="810"/>
      <c r="H33" s="810"/>
      <c r="I33" s="810"/>
      <c r="J33" s="810"/>
      <c r="K33" s="810"/>
      <c r="L33" s="810"/>
      <c r="M33" s="810"/>
      <c r="N33" s="810"/>
      <c r="O33" s="810"/>
      <c r="P33" s="811"/>
      <c r="Q33" s="812">
        <v>127</v>
      </c>
      <c r="R33" s="813"/>
      <c r="S33" s="813"/>
      <c r="T33" s="813"/>
      <c r="U33" s="813"/>
      <c r="V33" s="813">
        <v>126</v>
      </c>
      <c r="W33" s="813"/>
      <c r="X33" s="813"/>
      <c r="Y33" s="813"/>
      <c r="Z33" s="813"/>
      <c r="AA33" s="813">
        <v>1</v>
      </c>
      <c r="AB33" s="813"/>
      <c r="AC33" s="813"/>
      <c r="AD33" s="813"/>
      <c r="AE33" s="814"/>
      <c r="AF33" s="815">
        <v>38</v>
      </c>
      <c r="AG33" s="816"/>
      <c r="AH33" s="816"/>
      <c r="AI33" s="816"/>
      <c r="AJ33" s="817"/>
      <c r="AK33" s="863">
        <v>91</v>
      </c>
      <c r="AL33" s="859"/>
      <c r="AM33" s="859"/>
      <c r="AN33" s="859"/>
      <c r="AO33" s="859"/>
      <c r="AP33" s="859">
        <v>237</v>
      </c>
      <c r="AQ33" s="859"/>
      <c r="AR33" s="859"/>
      <c r="AS33" s="859"/>
      <c r="AT33" s="859"/>
      <c r="AU33" s="859">
        <v>224</v>
      </c>
      <c r="AV33" s="859"/>
      <c r="AW33" s="859"/>
      <c r="AX33" s="859"/>
      <c r="AY33" s="859"/>
      <c r="AZ33" s="860" t="s">
        <v>597</v>
      </c>
      <c r="BA33" s="860"/>
      <c r="BB33" s="860"/>
      <c r="BC33" s="860"/>
      <c r="BD33" s="860"/>
      <c r="BE33" s="861" t="s">
        <v>411</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2">
      <c r="A34" s="238">
        <v>7</v>
      </c>
      <c r="B34" s="809" t="s">
        <v>412</v>
      </c>
      <c r="C34" s="810"/>
      <c r="D34" s="810"/>
      <c r="E34" s="810"/>
      <c r="F34" s="810"/>
      <c r="G34" s="810"/>
      <c r="H34" s="810"/>
      <c r="I34" s="810"/>
      <c r="J34" s="810"/>
      <c r="K34" s="810"/>
      <c r="L34" s="810"/>
      <c r="M34" s="810"/>
      <c r="N34" s="810"/>
      <c r="O34" s="810"/>
      <c r="P34" s="811"/>
      <c r="Q34" s="812">
        <v>621</v>
      </c>
      <c r="R34" s="813"/>
      <c r="S34" s="813"/>
      <c r="T34" s="813"/>
      <c r="U34" s="813"/>
      <c r="V34" s="813">
        <v>574</v>
      </c>
      <c r="W34" s="813"/>
      <c r="X34" s="813"/>
      <c r="Y34" s="813"/>
      <c r="Z34" s="813"/>
      <c r="AA34" s="813">
        <v>47</v>
      </c>
      <c r="AB34" s="813"/>
      <c r="AC34" s="813"/>
      <c r="AD34" s="813"/>
      <c r="AE34" s="814"/>
      <c r="AF34" s="815">
        <v>148</v>
      </c>
      <c r="AG34" s="816"/>
      <c r="AH34" s="816"/>
      <c r="AI34" s="816"/>
      <c r="AJ34" s="817"/>
      <c r="AK34" s="863">
        <v>491</v>
      </c>
      <c r="AL34" s="859"/>
      <c r="AM34" s="859"/>
      <c r="AN34" s="859"/>
      <c r="AO34" s="859"/>
      <c r="AP34" s="859">
        <v>5419</v>
      </c>
      <c r="AQ34" s="859"/>
      <c r="AR34" s="859"/>
      <c r="AS34" s="859"/>
      <c r="AT34" s="859"/>
      <c r="AU34" s="859">
        <v>4947</v>
      </c>
      <c r="AV34" s="859"/>
      <c r="AW34" s="859"/>
      <c r="AX34" s="859"/>
      <c r="AY34" s="859"/>
      <c r="AZ34" s="860" t="s">
        <v>597</v>
      </c>
      <c r="BA34" s="860"/>
      <c r="BB34" s="860"/>
      <c r="BC34" s="860"/>
      <c r="BD34" s="860"/>
      <c r="BE34" s="861" t="s">
        <v>411</v>
      </c>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2">
      <c r="A35" s="238">
        <v>8</v>
      </c>
      <c r="B35" s="809" t="s">
        <v>413</v>
      </c>
      <c r="C35" s="810"/>
      <c r="D35" s="810"/>
      <c r="E35" s="810"/>
      <c r="F35" s="810"/>
      <c r="G35" s="810"/>
      <c r="H35" s="810"/>
      <c r="I35" s="810"/>
      <c r="J35" s="810"/>
      <c r="K35" s="810"/>
      <c r="L35" s="810"/>
      <c r="M35" s="810"/>
      <c r="N35" s="810"/>
      <c r="O35" s="810"/>
      <c r="P35" s="811"/>
      <c r="Q35" s="812">
        <v>68</v>
      </c>
      <c r="R35" s="813"/>
      <c r="S35" s="813"/>
      <c r="T35" s="813"/>
      <c r="U35" s="813"/>
      <c r="V35" s="813">
        <v>34</v>
      </c>
      <c r="W35" s="813"/>
      <c r="X35" s="813"/>
      <c r="Y35" s="813"/>
      <c r="Z35" s="813"/>
      <c r="AA35" s="813">
        <v>34</v>
      </c>
      <c r="AB35" s="813"/>
      <c r="AC35" s="813"/>
      <c r="AD35" s="813"/>
      <c r="AE35" s="814"/>
      <c r="AF35" s="815">
        <v>34</v>
      </c>
      <c r="AG35" s="816"/>
      <c r="AH35" s="816"/>
      <c r="AI35" s="816"/>
      <c r="AJ35" s="817"/>
      <c r="AK35" s="863">
        <v>6</v>
      </c>
      <c r="AL35" s="859"/>
      <c r="AM35" s="859"/>
      <c r="AN35" s="859"/>
      <c r="AO35" s="859"/>
      <c r="AP35" s="859" t="s">
        <v>597</v>
      </c>
      <c r="AQ35" s="859"/>
      <c r="AR35" s="859"/>
      <c r="AS35" s="859"/>
      <c r="AT35" s="859"/>
      <c r="AU35" s="859" t="s">
        <v>597</v>
      </c>
      <c r="AV35" s="859"/>
      <c r="AW35" s="859"/>
      <c r="AX35" s="859"/>
      <c r="AY35" s="859"/>
      <c r="AZ35" s="860" t="s">
        <v>597</v>
      </c>
      <c r="BA35" s="860"/>
      <c r="BB35" s="860"/>
      <c r="BC35" s="860"/>
      <c r="BD35" s="860"/>
      <c r="BE35" s="861" t="s">
        <v>414</v>
      </c>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2">
      <c r="A36" s="238">
        <v>9</v>
      </c>
      <c r="B36" s="809" t="s">
        <v>415</v>
      </c>
      <c r="C36" s="810"/>
      <c r="D36" s="810"/>
      <c r="E36" s="810"/>
      <c r="F36" s="810"/>
      <c r="G36" s="810"/>
      <c r="H36" s="810"/>
      <c r="I36" s="810"/>
      <c r="J36" s="810"/>
      <c r="K36" s="810"/>
      <c r="L36" s="810"/>
      <c r="M36" s="810"/>
      <c r="N36" s="810"/>
      <c r="O36" s="810"/>
      <c r="P36" s="811"/>
      <c r="Q36" s="812">
        <v>4</v>
      </c>
      <c r="R36" s="813"/>
      <c r="S36" s="813"/>
      <c r="T36" s="813"/>
      <c r="U36" s="813"/>
      <c r="V36" s="813">
        <v>4</v>
      </c>
      <c r="W36" s="813"/>
      <c r="X36" s="813"/>
      <c r="Y36" s="813"/>
      <c r="Z36" s="813"/>
      <c r="AA36" s="813">
        <v>0</v>
      </c>
      <c r="AB36" s="813"/>
      <c r="AC36" s="813"/>
      <c r="AD36" s="813"/>
      <c r="AE36" s="814"/>
      <c r="AF36" s="815">
        <v>0</v>
      </c>
      <c r="AG36" s="816"/>
      <c r="AH36" s="816"/>
      <c r="AI36" s="816"/>
      <c r="AJ36" s="817"/>
      <c r="AK36" s="863">
        <v>1</v>
      </c>
      <c r="AL36" s="859"/>
      <c r="AM36" s="859"/>
      <c r="AN36" s="859"/>
      <c r="AO36" s="859"/>
      <c r="AP36" s="859">
        <v>26</v>
      </c>
      <c r="AQ36" s="859"/>
      <c r="AR36" s="859"/>
      <c r="AS36" s="859"/>
      <c r="AT36" s="859"/>
      <c r="AU36" s="859">
        <v>22</v>
      </c>
      <c r="AV36" s="859"/>
      <c r="AW36" s="859"/>
      <c r="AX36" s="859"/>
      <c r="AY36" s="859"/>
      <c r="AZ36" s="860" t="s">
        <v>597</v>
      </c>
      <c r="BA36" s="860"/>
      <c r="BB36" s="860"/>
      <c r="BC36" s="860"/>
      <c r="BD36" s="860"/>
      <c r="BE36" s="861" t="s">
        <v>416</v>
      </c>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2">
      <c r="A37" s="238">
        <v>10</v>
      </c>
      <c r="B37" s="809" t="s">
        <v>417</v>
      </c>
      <c r="C37" s="810"/>
      <c r="D37" s="810"/>
      <c r="E37" s="810"/>
      <c r="F37" s="810"/>
      <c r="G37" s="810"/>
      <c r="H37" s="810"/>
      <c r="I37" s="810"/>
      <c r="J37" s="810"/>
      <c r="K37" s="810"/>
      <c r="L37" s="810"/>
      <c r="M37" s="810"/>
      <c r="N37" s="810"/>
      <c r="O37" s="810"/>
      <c r="P37" s="811"/>
      <c r="Q37" s="812">
        <v>74</v>
      </c>
      <c r="R37" s="813"/>
      <c r="S37" s="813"/>
      <c r="T37" s="813"/>
      <c r="U37" s="813"/>
      <c r="V37" s="813">
        <v>72</v>
      </c>
      <c r="W37" s="813"/>
      <c r="X37" s="813"/>
      <c r="Y37" s="813"/>
      <c r="Z37" s="813"/>
      <c r="AA37" s="813">
        <v>2</v>
      </c>
      <c r="AB37" s="813"/>
      <c r="AC37" s="813"/>
      <c r="AD37" s="813"/>
      <c r="AE37" s="814"/>
      <c r="AF37" s="815">
        <v>2</v>
      </c>
      <c r="AG37" s="816"/>
      <c r="AH37" s="816"/>
      <c r="AI37" s="816"/>
      <c r="AJ37" s="817"/>
      <c r="AK37" s="863">
        <v>60</v>
      </c>
      <c r="AL37" s="859"/>
      <c r="AM37" s="859"/>
      <c r="AN37" s="859"/>
      <c r="AO37" s="859"/>
      <c r="AP37" s="859">
        <v>212</v>
      </c>
      <c r="AQ37" s="859"/>
      <c r="AR37" s="859"/>
      <c r="AS37" s="859"/>
      <c r="AT37" s="859"/>
      <c r="AU37" s="859">
        <v>206</v>
      </c>
      <c r="AV37" s="859"/>
      <c r="AW37" s="859"/>
      <c r="AX37" s="859"/>
      <c r="AY37" s="859"/>
      <c r="AZ37" s="860" t="s">
        <v>597</v>
      </c>
      <c r="BA37" s="860"/>
      <c r="BB37" s="860"/>
      <c r="BC37" s="860"/>
      <c r="BD37" s="860"/>
      <c r="BE37" s="861" t="s">
        <v>418</v>
      </c>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2">
      <c r="A38" s="238">
        <v>11</v>
      </c>
      <c r="B38" s="809" t="s">
        <v>419</v>
      </c>
      <c r="C38" s="810"/>
      <c r="D38" s="810"/>
      <c r="E38" s="810"/>
      <c r="F38" s="810"/>
      <c r="G38" s="810"/>
      <c r="H38" s="810"/>
      <c r="I38" s="810"/>
      <c r="J38" s="810"/>
      <c r="K38" s="810"/>
      <c r="L38" s="810"/>
      <c r="M38" s="810"/>
      <c r="N38" s="810"/>
      <c r="O38" s="810"/>
      <c r="P38" s="811"/>
      <c r="Q38" s="812">
        <v>2</v>
      </c>
      <c r="R38" s="813"/>
      <c r="S38" s="813"/>
      <c r="T38" s="813"/>
      <c r="U38" s="813"/>
      <c r="V38" s="813" t="s">
        <v>598</v>
      </c>
      <c r="W38" s="813"/>
      <c r="X38" s="813"/>
      <c r="Y38" s="813"/>
      <c r="Z38" s="813"/>
      <c r="AA38" s="813">
        <v>2</v>
      </c>
      <c r="AB38" s="813"/>
      <c r="AC38" s="813"/>
      <c r="AD38" s="813"/>
      <c r="AE38" s="814"/>
      <c r="AF38" s="815">
        <v>2</v>
      </c>
      <c r="AG38" s="816"/>
      <c r="AH38" s="816"/>
      <c r="AI38" s="816"/>
      <c r="AJ38" s="817"/>
      <c r="AK38" s="863" t="s">
        <v>597</v>
      </c>
      <c r="AL38" s="859"/>
      <c r="AM38" s="859"/>
      <c r="AN38" s="859"/>
      <c r="AO38" s="859"/>
      <c r="AP38" s="859" t="s">
        <v>597</v>
      </c>
      <c r="AQ38" s="859"/>
      <c r="AR38" s="859"/>
      <c r="AS38" s="859"/>
      <c r="AT38" s="859"/>
      <c r="AU38" s="859" t="s">
        <v>597</v>
      </c>
      <c r="AV38" s="859"/>
      <c r="AW38" s="859"/>
      <c r="AX38" s="859"/>
      <c r="AY38" s="859"/>
      <c r="AZ38" s="860" t="s">
        <v>597</v>
      </c>
      <c r="BA38" s="860"/>
      <c r="BB38" s="860"/>
      <c r="BC38" s="860"/>
      <c r="BD38" s="860"/>
      <c r="BE38" s="861" t="s">
        <v>420</v>
      </c>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2">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2">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2">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2">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2">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2">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2">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2">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2">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2">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2">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2">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2">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2">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2">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2">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2">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2">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2">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2">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2">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2">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5">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2">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421</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5">
      <c r="A63" s="236" t="s">
        <v>392</v>
      </c>
      <c r="B63" s="818" t="s">
        <v>422</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640</v>
      </c>
      <c r="AG63" s="873"/>
      <c r="AH63" s="873"/>
      <c r="AI63" s="873"/>
      <c r="AJ63" s="874"/>
      <c r="AK63" s="875"/>
      <c r="AL63" s="870"/>
      <c r="AM63" s="870"/>
      <c r="AN63" s="870"/>
      <c r="AO63" s="870"/>
      <c r="AP63" s="873">
        <v>5894</v>
      </c>
      <c r="AQ63" s="873"/>
      <c r="AR63" s="873"/>
      <c r="AS63" s="873"/>
      <c r="AT63" s="873"/>
      <c r="AU63" s="873">
        <v>5399</v>
      </c>
      <c r="AV63" s="873"/>
      <c r="AW63" s="873"/>
      <c r="AX63" s="873"/>
      <c r="AY63" s="873"/>
      <c r="AZ63" s="877"/>
      <c r="BA63" s="877"/>
      <c r="BB63" s="877"/>
      <c r="BC63" s="877"/>
      <c r="BD63" s="877"/>
      <c r="BE63" s="878"/>
      <c r="BF63" s="878"/>
      <c r="BG63" s="878"/>
      <c r="BH63" s="878"/>
      <c r="BI63" s="879"/>
      <c r="BJ63" s="880" t="s">
        <v>394</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5">
      <c r="A65" s="228" t="s">
        <v>423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2">
      <c r="A66" s="756" t="s">
        <v>424</v>
      </c>
      <c r="B66" s="757"/>
      <c r="C66" s="757"/>
      <c r="D66" s="757"/>
      <c r="E66" s="757"/>
      <c r="F66" s="757"/>
      <c r="G66" s="757"/>
      <c r="H66" s="757"/>
      <c r="I66" s="757"/>
      <c r="J66" s="757"/>
      <c r="K66" s="757"/>
      <c r="L66" s="757"/>
      <c r="M66" s="757"/>
      <c r="N66" s="757"/>
      <c r="O66" s="757"/>
      <c r="P66" s="758"/>
      <c r="Q66" s="762" t="s">
        <v>425</v>
      </c>
      <c r="R66" s="763"/>
      <c r="S66" s="763"/>
      <c r="T66" s="763"/>
      <c r="U66" s="764"/>
      <c r="V66" s="762" t="s">
        <v>398</v>
      </c>
      <c r="W66" s="763"/>
      <c r="X66" s="763"/>
      <c r="Y66" s="763"/>
      <c r="Z66" s="764"/>
      <c r="AA66" s="762" t="s">
        <v>426</v>
      </c>
      <c r="AB66" s="763"/>
      <c r="AC66" s="763"/>
      <c r="AD66" s="763"/>
      <c r="AE66" s="764"/>
      <c r="AF66" s="883" t="s">
        <v>427</v>
      </c>
      <c r="AG66" s="844"/>
      <c r="AH66" s="844"/>
      <c r="AI66" s="844"/>
      <c r="AJ66" s="884"/>
      <c r="AK66" s="762" t="s">
        <v>428</v>
      </c>
      <c r="AL66" s="757"/>
      <c r="AM66" s="757"/>
      <c r="AN66" s="757"/>
      <c r="AO66" s="758"/>
      <c r="AP66" s="762" t="s">
        <v>429</v>
      </c>
      <c r="AQ66" s="763"/>
      <c r="AR66" s="763"/>
      <c r="AS66" s="763"/>
      <c r="AT66" s="764"/>
      <c r="AU66" s="762" t="s">
        <v>430</v>
      </c>
      <c r="AV66" s="763"/>
      <c r="AW66" s="763"/>
      <c r="AX66" s="763"/>
      <c r="AY66" s="764"/>
      <c r="AZ66" s="762" t="s">
        <v>378</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2">
      <c r="A68" s="232">
        <v>1</v>
      </c>
      <c r="B68" s="898" t="s">
        <v>591</v>
      </c>
      <c r="C68" s="899"/>
      <c r="D68" s="899"/>
      <c r="E68" s="899"/>
      <c r="F68" s="899"/>
      <c r="G68" s="899"/>
      <c r="H68" s="899"/>
      <c r="I68" s="899"/>
      <c r="J68" s="899"/>
      <c r="K68" s="899"/>
      <c r="L68" s="899"/>
      <c r="M68" s="899"/>
      <c r="N68" s="899"/>
      <c r="O68" s="899"/>
      <c r="P68" s="900"/>
      <c r="Q68" s="901">
        <v>89</v>
      </c>
      <c r="R68" s="895"/>
      <c r="S68" s="895"/>
      <c r="T68" s="895"/>
      <c r="U68" s="895"/>
      <c r="V68" s="895">
        <v>83</v>
      </c>
      <c r="W68" s="895"/>
      <c r="X68" s="895"/>
      <c r="Y68" s="895"/>
      <c r="Z68" s="895"/>
      <c r="AA68" s="895">
        <v>6</v>
      </c>
      <c r="AB68" s="895"/>
      <c r="AC68" s="895"/>
      <c r="AD68" s="895"/>
      <c r="AE68" s="895"/>
      <c r="AF68" s="895">
        <v>6</v>
      </c>
      <c r="AG68" s="895"/>
      <c r="AH68" s="895"/>
      <c r="AI68" s="895"/>
      <c r="AJ68" s="895"/>
      <c r="AK68" s="895">
        <v>3</v>
      </c>
      <c r="AL68" s="895"/>
      <c r="AM68" s="895"/>
      <c r="AN68" s="895"/>
      <c r="AO68" s="895"/>
      <c r="AP68" s="895" t="s">
        <v>598</v>
      </c>
      <c r="AQ68" s="895"/>
      <c r="AR68" s="895"/>
      <c r="AS68" s="895"/>
      <c r="AT68" s="895"/>
      <c r="AU68" s="895" t="s">
        <v>598</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2">
      <c r="A69" s="234">
        <v>2</v>
      </c>
      <c r="B69" s="902" t="s">
        <v>592</v>
      </c>
      <c r="C69" s="903"/>
      <c r="D69" s="903"/>
      <c r="E69" s="903"/>
      <c r="F69" s="903"/>
      <c r="G69" s="903"/>
      <c r="H69" s="903"/>
      <c r="I69" s="903"/>
      <c r="J69" s="903"/>
      <c r="K69" s="903"/>
      <c r="L69" s="903"/>
      <c r="M69" s="903"/>
      <c r="N69" s="903"/>
      <c r="O69" s="903"/>
      <c r="P69" s="904"/>
      <c r="Q69" s="905">
        <v>252958</v>
      </c>
      <c r="R69" s="859"/>
      <c r="S69" s="859"/>
      <c r="T69" s="859"/>
      <c r="U69" s="859"/>
      <c r="V69" s="859">
        <v>245877</v>
      </c>
      <c r="W69" s="859"/>
      <c r="X69" s="859"/>
      <c r="Y69" s="859"/>
      <c r="Z69" s="859"/>
      <c r="AA69" s="859">
        <v>7081</v>
      </c>
      <c r="AB69" s="859"/>
      <c r="AC69" s="859"/>
      <c r="AD69" s="859"/>
      <c r="AE69" s="859"/>
      <c r="AF69" s="859">
        <v>7081</v>
      </c>
      <c r="AG69" s="859"/>
      <c r="AH69" s="859"/>
      <c r="AI69" s="859"/>
      <c r="AJ69" s="859"/>
      <c r="AK69" s="859">
        <v>2765</v>
      </c>
      <c r="AL69" s="859"/>
      <c r="AM69" s="859"/>
      <c r="AN69" s="859"/>
      <c r="AO69" s="859"/>
      <c r="AP69" s="859" t="s">
        <v>598</v>
      </c>
      <c r="AQ69" s="859"/>
      <c r="AR69" s="859"/>
      <c r="AS69" s="859"/>
      <c r="AT69" s="859"/>
      <c r="AU69" s="859" t="s">
        <v>598</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2">
      <c r="A70" s="234">
        <v>3</v>
      </c>
      <c r="B70" s="902" t="s">
        <v>593</v>
      </c>
      <c r="C70" s="903"/>
      <c r="D70" s="903"/>
      <c r="E70" s="903"/>
      <c r="F70" s="903"/>
      <c r="G70" s="903"/>
      <c r="H70" s="903"/>
      <c r="I70" s="903"/>
      <c r="J70" s="903"/>
      <c r="K70" s="903"/>
      <c r="L70" s="903"/>
      <c r="M70" s="903"/>
      <c r="N70" s="903"/>
      <c r="O70" s="903"/>
      <c r="P70" s="904"/>
      <c r="Q70" s="905">
        <v>11473</v>
      </c>
      <c r="R70" s="859"/>
      <c r="S70" s="859"/>
      <c r="T70" s="859"/>
      <c r="U70" s="859"/>
      <c r="V70" s="859">
        <v>10576</v>
      </c>
      <c r="W70" s="859"/>
      <c r="X70" s="859"/>
      <c r="Y70" s="859"/>
      <c r="Z70" s="859"/>
      <c r="AA70" s="859">
        <v>897</v>
      </c>
      <c r="AB70" s="859"/>
      <c r="AC70" s="859"/>
      <c r="AD70" s="859"/>
      <c r="AE70" s="859"/>
      <c r="AF70" s="859">
        <v>3174</v>
      </c>
      <c r="AG70" s="859"/>
      <c r="AH70" s="859"/>
      <c r="AI70" s="859"/>
      <c r="AJ70" s="859"/>
      <c r="AK70" s="859">
        <v>806</v>
      </c>
      <c r="AL70" s="859"/>
      <c r="AM70" s="859"/>
      <c r="AN70" s="859"/>
      <c r="AO70" s="859"/>
      <c r="AP70" s="859">
        <v>2242</v>
      </c>
      <c r="AQ70" s="859"/>
      <c r="AR70" s="859"/>
      <c r="AS70" s="859"/>
      <c r="AT70" s="859"/>
      <c r="AU70" s="859">
        <v>170</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2">
      <c r="A71" s="234">
        <v>4</v>
      </c>
      <c r="B71" s="902" t="s">
        <v>594</v>
      </c>
      <c r="C71" s="903"/>
      <c r="D71" s="903"/>
      <c r="E71" s="903"/>
      <c r="F71" s="903"/>
      <c r="G71" s="903"/>
      <c r="H71" s="903"/>
      <c r="I71" s="903"/>
      <c r="J71" s="903"/>
      <c r="K71" s="903"/>
      <c r="L71" s="903"/>
      <c r="M71" s="903"/>
      <c r="N71" s="903"/>
      <c r="O71" s="903"/>
      <c r="P71" s="904"/>
      <c r="Q71" s="905">
        <v>7172</v>
      </c>
      <c r="R71" s="859"/>
      <c r="S71" s="859"/>
      <c r="T71" s="859"/>
      <c r="U71" s="859"/>
      <c r="V71" s="859">
        <v>6595</v>
      </c>
      <c r="W71" s="859"/>
      <c r="X71" s="859"/>
      <c r="Y71" s="859"/>
      <c r="Z71" s="859"/>
      <c r="AA71" s="859">
        <v>576</v>
      </c>
      <c r="AB71" s="859"/>
      <c r="AC71" s="859"/>
      <c r="AD71" s="859"/>
      <c r="AE71" s="859"/>
      <c r="AF71" s="859">
        <v>576</v>
      </c>
      <c r="AG71" s="859"/>
      <c r="AH71" s="859"/>
      <c r="AI71" s="859"/>
      <c r="AJ71" s="859"/>
      <c r="AK71" s="859">
        <v>2440</v>
      </c>
      <c r="AL71" s="859"/>
      <c r="AM71" s="859"/>
      <c r="AN71" s="859"/>
      <c r="AO71" s="859"/>
      <c r="AP71" s="859" t="s">
        <v>598</v>
      </c>
      <c r="AQ71" s="859"/>
      <c r="AR71" s="859"/>
      <c r="AS71" s="859"/>
      <c r="AT71" s="859"/>
      <c r="AU71" s="859" t="s">
        <v>598</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2">
      <c r="A72" s="234">
        <v>5</v>
      </c>
      <c r="B72" s="902" t="s">
        <v>595</v>
      </c>
      <c r="C72" s="903"/>
      <c r="D72" s="903"/>
      <c r="E72" s="903"/>
      <c r="F72" s="903"/>
      <c r="G72" s="903"/>
      <c r="H72" s="903"/>
      <c r="I72" s="903"/>
      <c r="J72" s="903"/>
      <c r="K72" s="903"/>
      <c r="L72" s="903"/>
      <c r="M72" s="903"/>
      <c r="N72" s="903"/>
      <c r="O72" s="903"/>
      <c r="P72" s="904"/>
      <c r="Q72" s="905">
        <v>147</v>
      </c>
      <c r="R72" s="859"/>
      <c r="S72" s="859"/>
      <c r="T72" s="859"/>
      <c r="U72" s="859"/>
      <c r="V72" s="859">
        <v>125</v>
      </c>
      <c r="W72" s="859"/>
      <c r="X72" s="859"/>
      <c r="Y72" s="859"/>
      <c r="Z72" s="859"/>
      <c r="AA72" s="859">
        <v>22</v>
      </c>
      <c r="AB72" s="859"/>
      <c r="AC72" s="859"/>
      <c r="AD72" s="859"/>
      <c r="AE72" s="859"/>
      <c r="AF72" s="859">
        <v>22</v>
      </c>
      <c r="AG72" s="859"/>
      <c r="AH72" s="859"/>
      <c r="AI72" s="859"/>
      <c r="AJ72" s="859"/>
      <c r="AK72" s="859" t="s">
        <v>598</v>
      </c>
      <c r="AL72" s="859"/>
      <c r="AM72" s="859"/>
      <c r="AN72" s="859"/>
      <c r="AO72" s="859"/>
      <c r="AP72" s="859" t="s">
        <v>598</v>
      </c>
      <c r="AQ72" s="859"/>
      <c r="AR72" s="859"/>
      <c r="AS72" s="859"/>
      <c r="AT72" s="859"/>
      <c r="AU72" s="859" t="s">
        <v>598</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2">
      <c r="A73" s="234">
        <v>6</v>
      </c>
      <c r="B73" s="902" t="s">
        <v>596</v>
      </c>
      <c r="C73" s="903"/>
      <c r="D73" s="903"/>
      <c r="E73" s="903"/>
      <c r="F73" s="903"/>
      <c r="G73" s="903"/>
      <c r="H73" s="903"/>
      <c r="I73" s="903"/>
      <c r="J73" s="903"/>
      <c r="K73" s="903"/>
      <c r="L73" s="903"/>
      <c r="M73" s="903"/>
      <c r="N73" s="903"/>
      <c r="O73" s="903"/>
      <c r="P73" s="904"/>
      <c r="Q73" s="905">
        <v>9906</v>
      </c>
      <c r="R73" s="859"/>
      <c r="S73" s="859"/>
      <c r="T73" s="859"/>
      <c r="U73" s="859"/>
      <c r="V73" s="859">
        <v>8592</v>
      </c>
      <c r="W73" s="859"/>
      <c r="X73" s="859"/>
      <c r="Y73" s="859"/>
      <c r="Z73" s="859"/>
      <c r="AA73" s="859">
        <v>1314</v>
      </c>
      <c r="AB73" s="859"/>
      <c r="AC73" s="859"/>
      <c r="AD73" s="859"/>
      <c r="AE73" s="859"/>
      <c r="AF73" s="859">
        <v>7552</v>
      </c>
      <c r="AG73" s="859"/>
      <c r="AH73" s="859"/>
      <c r="AI73" s="859"/>
      <c r="AJ73" s="859"/>
      <c r="AK73" s="859" t="s">
        <v>598</v>
      </c>
      <c r="AL73" s="859"/>
      <c r="AM73" s="859"/>
      <c r="AN73" s="859"/>
      <c r="AO73" s="859"/>
      <c r="AP73" s="859">
        <v>26811</v>
      </c>
      <c r="AQ73" s="859"/>
      <c r="AR73" s="859"/>
      <c r="AS73" s="859"/>
      <c r="AT73" s="859"/>
      <c r="AU73" s="859" t="s">
        <v>598</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2">
      <c r="A74" s="234">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2">
      <c r="A75" s="234">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2">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2">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2">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2">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2">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2">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2">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2">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2">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2">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2">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2">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5">
      <c r="A88" s="236" t="s">
        <v>392</v>
      </c>
      <c r="B88" s="818" t="s">
        <v>431</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18410</v>
      </c>
      <c r="AG88" s="873"/>
      <c r="AH88" s="873"/>
      <c r="AI88" s="873"/>
      <c r="AJ88" s="873"/>
      <c r="AK88" s="870"/>
      <c r="AL88" s="870"/>
      <c r="AM88" s="870"/>
      <c r="AN88" s="870"/>
      <c r="AO88" s="870"/>
      <c r="AP88" s="873">
        <v>29054</v>
      </c>
      <c r="AQ88" s="873"/>
      <c r="AR88" s="873"/>
      <c r="AS88" s="873"/>
      <c r="AT88" s="873"/>
      <c r="AU88" s="873">
        <v>170</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18" t="s">
        <v>432</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2</v>
      </c>
      <c r="CS102" s="881"/>
      <c r="CT102" s="881"/>
      <c r="CU102" s="881"/>
      <c r="CV102" s="920"/>
      <c r="CW102" s="919">
        <v>0</v>
      </c>
      <c r="CX102" s="881"/>
      <c r="CY102" s="881"/>
      <c r="CZ102" s="881"/>
      <c r="DA102" s="920"/>
      <c r="DB102" s="919" t="s">
        <v>597</v>
      </c>
      <c r="DC102" s="881"/>
      <c r="DD102" s="881"/>
      <c r="DE102" s="881"/>
      <c r="DF102" s="920"/>
      <c r="DG102" s="919" t="s">
        <v>597</v>
      </c>
      <c r="DH102" s="881"/>
      <c r="DI102" s="881"/>
      <c r="DJ102" s="881"/>
      <c r="DK102" s="920"/>
      <c r="DL102" s="919" t="s">
        <v>597</v>
      </c>
      <c r="DM102" s="881"/>
      <c r="DN102" s="881"/>
      <c r="DO102" s="881"/>
      <c r="DP102" s="920"/>
      <c r="DQ102" s="919" t="s">
        <v>597</v>
      </c>
      <c r="DR102" s="881"/>
      <c r="DS102" s="881"/>
      <c r="DT102" s="881"/>
      <c r="DU102" s="920"/>
      <c r="DV102" s="818"/>
      <c r="DW102" s="819"/>
      <c r="DX102" s="819"/>
      <c r="DY102" s="819"/>
      <c r="DZ102" s="94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433</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434</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46" t="s">
        <v>437</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438</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2">
      <c r="A109" s="941" t="s">
        <v>439</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440</v>
      </c>
      <c r="AB109" s="922"/>
      <c r="AC109" s="922"/>
      <c r="AD109" s="922"/>
      <c r="AE109" s="923"/>
      <c r="AF109" s="921" t="s">
        <v>441</v>
      </c>
      <c r="AG109" s="922"/>
      <c r="AH109" s="922"/>
      <c r="AI109" s="922"/>
      <c r="AJ109" s="923"/>
      <c r="AK109" s="921" t="s">
        <v>305</v>
      </c>
      <c r="AL109" s="922"/>
      <c r="AM109" s="922"/>
      <c r="AN109" s="922"/>
      <c r="AO109" s="923"/>
      <c r="AP109" s="921" t="s">
        <v>442</v>
      </c>
      <c r="AQ109" s="922"/>
      <c r="AR109" s="922"/>
      <c r="AS109" s="922"/>
      <c r="AT109" s="924"/>
      <c r="AU109" s="941" t="s">
        <v>439</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440</v>
      </c>
      <c r="BR109" s="922"/>
      <c r="BS109" s="922"/>
      <c r="BT109" s="922"/>
      <c r="BU109" s="923"/>
      <c r="BV109" s="921" t="s">
        <v>441</v>
      </c>
      <c r="BW109" s="922"/>
      <c r="BX109" s="922"/>
      <c r="BY109" s="922"/>
      <c r="BZ109" s="923"/>
      <c r="CA109" s="921" t="s">
        <v>305</v>
      </c>
      <c r="CB109" s="922"/>
      <c r="CC109" s="922"/>
      <c r="CD109" s="922"/>
      <c r="CE109" s="923"/>
      <c r="CF109" s="942" t="s">
        <v>442</v>
      </c>
      <c r="CG109" s="942"/>
      <c r="CH109" s="942"/>
      <c r="CI109" s="942"/>
      <c r="CJ109" s="942"/>
      <c r="CK109" s="921" t="s">
        <v>443</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440</v>
      </c>
      <c r="DH109" s="922"/>
      <c r="DI109" s="922"/>
      <c r="DJ109" s="922"/>
      <c r="DK109" s="923"/>
      <c r="DL109" s="921" t="s">
        <v>441</v>
      </c>
      <c r="DM109" s="922"/>
      <c r="DN109" s="922"/>
      <c r="DO109" s="922"/>
      <c r="DP109" s="923"/>
      <c r="DQ109" s="921" t="s">
        <v>305</v>
      </c>
      <c r="DR109" s="922"/>
      <c r="DS109" s="922"/>
      <c r="DT109" s="922"/>
      <c r="DU109" s="923"/>
      <c r="DV109" s="921" t="s">
        <v>442</v>
      </c>
      <c r="DW109" s="922"/>
      <c r="DX109" s="922"/>
      <c r="DY109" s="922"/>
      <c r="DZ109" s="924"/>
    </row>
    <row r="110" spans="1:131" s="226" customFormat="1" ht="26.25" customHeight="1" x14ac:dyDescent="0.2">
      <c r="A110" s="925" t="s">
        <v>444</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1336055</v>
      </c>
      <c r="AB110" s="929"/>
      <c r="AC110" s="929"/>
      <c r="AD110" s="929"/>
      <c r="AE110" s="930"/>
      <c r="AF110" s="931">
        <v>1354534</v>
      </c>
      <c r="AG110" s="929"/>
      <c r="AH110" s="929"/>
      <c r="AI110" s="929"/>
      <c r="AJ110" s="930"/>
      <c r="AK110" s="931">
        <v>1440999</v>
      </c>
      <c r="AL110" s="929"/>
      <c r="AM110" s="929"/>
      <c r="AN110" s="929"/>
      <c r="AO110" s="930"/>
      <c r="AP110" s="932">
        <v>13.2</v>
      </c>
      <c r="AQ110" s="933"/>
      <c r="AR110" s="933"/>
      <c r="AS110" s="933"/>
      <c r="AT110" s="934"/>
      <c r="AU110" s="935" t="s">
        <v>73</v>
      </c>
      <c r="AV110" s="936"/>
      <c r="AW110" s="936"/>
      <c r="AX110" s="936"/>
      <c r="AY110" s="936"/>
      <c r="AZ110" s="958" t="s">
        <v>445</v>
      </c>
      <c r="BA110" s="926"/>
      <c r="BB110" s="926"/>
      <c r="BC110" s="926"/>
      <c r="BD110" s="926"/>
      <c r="BE110" s="926"/>
      <c r="BF110" s="926"/>
      <c r="BG110" s="926"/>
      <c r="BH110" s="926"/>
      <c r="BI110" s="926"/>
      <c r="BJ110" s="926"/>
      <c r="BK110" s="926"/>
      <c r="BL110" s="926"/>
      <c r="BM110" s="926"/>
      <c r="BN110" s="926"/>
      <c r="BO110" s="926"/>
      <c r="BP110" s="927"/>
      <c r="BQ110" s="959">
        <v>14466192</v>
      </c>
      <c r="BR110" s="960"/>
      <c r="BS110" s="960"/>
      <c r="BT110" s="960"/>
      <c r="BU110" s="960"/>
      <c r="BV110" s="960">
        <v>16519546</v>
      </c>
      <c r="BW110" s="960"/>
      <c r="BX110" s="960"/>
      <c r="BY110" s="960"/>
      <c r="BZ110" s="960"/>
      <c r="CA110" s="960">
        <v>18916369</v>
      </c>
      <c r="CB110" s="960"/>
      <c r="CC110" s="960"/>
      <c r="CD110" s="960"/>
      <c r="CE110" s="960"/>
      <c r="CF110" s="973">
        <v>173</v>
      </c>
      <c r="CG110" s="974"/>
      <c r="CH110" s="974"/>
      <c r="CI110" s="974"/>
      <c r="CJ110" s="974"/>
      <c r="CK110" s="975" t="s">
        <v>446</v>
      </c>
      <c r="CL110" s="976"/>
      <c r="CM110" s="958" t="s">
        <v>447</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394</v>
      </c>
      <c r="DH110" s="960"/>
      <c r="DI110" s="960"/>
      <c r="DJ110" s="960"/>
      <c r="DK110" s="960"/>
      <c r="DL110" s="960" t="s">
        <v>394</v>
      </c>
      <c r="DM110" s="960"/>
      <c r="DN110" s="960"/>
      <c r="DO110" s="960"/>
      <c r="DP110" s="960"/>
      <c r="DQ110" s="960" t="s">
        <v>394</v>
      </c>
      <c r="DR110" s="960"/>
      <c r="DS110" s="960"/>
      <c r="DT110" s="960"/>
      <c r="DU110" s="960"/>
      <c r="DV110" s="961" t="s">
        <v>394</v>
      </c>
      <c r="DW110" s="961"/>
      <c r="DX110" s="961"/>
      <c r="DY110" s="961"/>
      <c r="DZ110" s="962"/>
    </row>
    <row r="111" spans="1:131" s="226" customFormat="1" ht="26.25" customHeight="1" x14ac:dyDescent="0.2">
      <c r="A111" s="963" t="s">
        <v>448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128</v>
      </c>
      <c r="AB111" s="967"/>
      <c r="AC111" s="967"/>
      <c r="AD111" s="967"/>
      <c r="AE111" s="968"/>
      <c r="AF111" s="969" t="s">
        <v>394</v>
      </c>
      <c r="AG111" s="967"/>
      <c r="AH111" s="967"/>
      <c r="AI111" s="967"/>
      <c r="AJ111" s="968"/>
      <c r="AK111" s="969" t="s">
        <v>394</v>
      </c>
      <c r="AL111" s="967"/>
      <c r="AM111" s="967"/>
      <c r="AN111" s="967"/>
      <c r="AO111" s="968"/>
      <c r="AP111" s="970" t="s">
        <v>128</v>
      </c>
      <c r="AQ111" s="971"/>
      <c r="AR111" s="971"/>
      <c r="AS111" s="971"/>
      <c r="AT111" s="972"/>
      <c r="AU111" s="937"/>
      <c r="AV111" s="938"/>
      <c r="AW111" s="938"/>
      <c r="AX111" s="938"/>
      <c r="AY111" s="938"/>
      <c r="AZ111" s="951" t="s">
        <v>449</v>
      </c>
      <c r="BA111" s="952"/>
      <c r="BB111" s="952"/>
      <c r="BC111" s="952"/>
      <c r="BD111" s="952"/>
      <c r="BE111" s="952"/>
      <c r="BF111" s="952"/>
      <c r="BG111" s="952"/>
      <c r="BH111" s="952"/>
      <c r="BI111" s="952"/>
      <c r="BJ111" s="952"/>
      <c r="BK111" s="952"/>
      <c r="BL111" s="952"/>
      <c r="BM111" s="952"/>
      <c r="BN111" s="952"/>
      <c r="BO111" s="952"/>
      <c r="BP111" s="953"/>
      <c r="BQ111" s="954">
        <v>2329</v>
      </c>
      <c r="BR111" s="955"/>
      <c r="BS111" s="955"/>
      <c r="BT111" s="955"/>
      <c r="BU111" s="955"/>
      <c r="BV111" s="955" t="s">
        <v>128</v>
      </c>
      <c r="BW111" s="955"/>
      <c r="BX111" s="955"/>
      <c r="BY111" s="955"/>
      <c r="BZ111" s="955"/>
      <c r="CA111" s="955" t="s">
        <v>128</v>
      </c>
      <c r="CB111" s="955"/>
      <c r="CC111" s="955"/>
      <c r="CD111" s="955"/>
      <c r="CE111" s="955"/>
      <c r="CF111" s="949" t="s">
        <v>394</v>
      </c>
      <c r="CG111" s="950"/>
      <c r="CH111" s="950"/>
      <c r="CI111" s="950"/>
      <c r="CJ111" s="950"/>
      <c r="CK111" s="977"/>
      <c r="CL111" s="978"/>
      <c r="CM111" s="951" t="s">
        <v>450</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128</v>
      </c>
      <c r="DH111" s="955"/>
      <c r="DI111" s="955"/>
      <c r="DJ111" s="955"/>
      <c r="DK111" s="955"/>
      <c r="DL111" s="955" t="s">
        <v>394</v>
      </c>
      <c r="DM111" s="955"/>
      <c r="DN111" s="955"/>
      <c r="DO111" s="955"/>
      <c r="DP111" s="955"/>
      <c r="DQ111" s="955" t="s">
        <v>128</v>
      </c>
      <c r="DR111" s="955"/>
      <c r="DS111" s="955"/>
      <c r="DT111" s="955"/>
      <c r="DU111" s="955"/>
      <c r="DV111" s="956" t="s">
        <v>394</v>
      </c>
      <c r="DW111" s="956"/>
      <c r="DX111" s="956"/>
      <c r="DY111" s="956"/>
      <c r="DZ111" s="957"/>
    </row>
    <row r="112" spans="1:131" s="226" customFormat="1" ht="26.25" customHeight="1" x14ac:dyDescent="0.2">
      <c r="A112" s="981" t="s">
        <v>451</v>
      </c>
      <c r="B112" s="982"/>
      <c r="C112" s="952" t="s">
        <v>452</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394</v>
      </c>
      <c r="AB112" s="988"/>
      <c r="AC112" s="988"/>
      <c r="AD112" s="988"/>
      <c r="AE112" s="989"/>
      <c r="AF112" s="990" t="s">
        <v>128</v>
      </c>
      <c r="AG112" s="988"/>
      <c r="AH112" s="988"/>
      <c r="AI112" s="988"/>
      <c r="AJ112" s="989"/>
      <c r="AK112" s="990" t="s">
        <v>394</v>
      </c>
      <c r="AL112" s="988"/>
      <c r="AM112" s="988"/>
      <c r="AN112" s="988"/>
      <c r="AO112" s="989"/>
      <c r="AP112" s="991" t="s">
        <v>394</v>
      </c>
      <c r="AQ112" s="992"/>
      <c r="AR112" s="992"/>
      <c r="AS112" s="992"/>
      <c r="AT112" s="993"/>
      <c r="AU112" s="937"/>
      <c r="AV112" s="938"/>
      <c r="AW112" s="938"/>
      <c r="AX112" s="938"/>
      <c r="AY112" s="938"/>
      <c r="AZ112" s="951" t="s">
        <v>453</v>
      </c>
      <c r="BA112" s="952"/>
      <c r="BB112" s="952"/>
      <c r="BC112" s="952"/>
      <c r="BD112" s="952"/>
      <c r="BE112" s="952"/>
      <c r="BF112" s="952"/>
      <c r="BG112" s="952"/>
      <c r="BH112" s="952"/>
      <c r="BI112" s="952"/>
      <c r="BJ112" s="952"/>
      <c r="BK112" s="952"/>
      <c r="BL112" s="952"/>
      <c r="BM112" s="952"/>
      <c r="BN112" s="952"/>
      <c r="BO112" s="952"/>
      <c r="BP112" s="953"/>
      <c r="BQ112" s="954">
        <v>5865199</v>
      </c>
      <c r="BR112" s="955"/>
      <c r="BS112" s="955"/>
      <c r="BT112" s="955"/>
      <c r="BU112" s="955"/>
      <c r="BV112" s="955">
        <v>5688608</v>
      </c>
      <c r="BW112" s="955"/>
      <c r="BX112" s="955"/>
      <c r="BY112" s="955"/>
      <c r="BZ112" s="955"/>
      <c r="CA112" s="955">
        <v>5398930</v>
      </c>
      <c r="CB112" s="955"/>
      <c r="CC112" s="955"/>
      <c r="CD112" s="955"/>
      <c r="CE112" s="955"/>
      <c r="CF112" s="949">
        <v>49.4</v>
      </c>
      <c r="CG112" s="950"/>
      <c r="CH112" s="950"/>
      <c r="CI112" s="950"/>
      <c r="CJ112" s="950"/>
      <c r="CK112" s="977"/>
      <c r="CL112" s="978"/>
      <c r="CM112" s="951" t="s">
        <v>454</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394</v>
      </c>
      <c r="DH112" s="955"/>
      <c r="DI112" s="955"/>
      <c r="DJ112" s="955"/>
      <c r="DK112" s="955"/>
      <c r="DL112" s="955" t="s">
        <v>394</v>
      </c>
      <c r="DM112" s="955"/>
      <c r="DN112" s="955"/>
      <c r="DO112" s="955"/>
      <c r="DP112" s="955"/>
      <c r="DQ112" s="955" t="s">
        <v>394</v>
      </c>
      <c r="DR112" s="955"/>
      <c r="DS112" s="955"/>
      <c r="DT112" s="955"/>
      <c r="DU112" s="955"/>
      <c r="DV112" s="956" t="s">
        <v>128</v>
      </c>
      <c r="DW112" s="956"/>
      <c r="DX112" s="956"/>
      <c r="DY112" s="956"/>
      <c r="DZ112" s="957"/>
    </row>
    <row r="113" spans="1:130" s="226" customFormat="1" ht="26.25" customHeight="1" x14ac:dyDescent="0.2">
      <c r="A113" s="983"/>
      <c r="B113" s="984"/>
      <c r="C113" s="952" t="s">
        <v>455</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444149</v>
      </c>
      <c r="AB113" s="967"/>
      <c r="AC113" s="967"/>
      <c r="AD113" s="967"/>
      <c r="AE113" s="968"/>
      <c r="AF113" s="969">
        <v>432961</v>
      </c>
      <c r="AG113" s="967"/>
      <c r="AH113" s="967"/>
      <c r="AI113" s="967"/>
      <c r="AJ113" s="968"/>
      <c r="AK113" s="969">
        <v>428274</v>
      </c>
      <c r="AL113" s="967"/>
      <c r="AM113" s="967"/>
      <c r="AN113" s="967"/>
      <c r="AO113" s="968"/>
      <c r="AP113" s="970">
        <v>3.9</v>
      </c>
      <c r="AQ113" s="971"/>
      <c r="AR113" s="971"/>
      <c r="AS113" s="971"/>
      <c r="AT113" s="972"/>
      <c r="AU113" s="937"/>
      <c r="AV113" s="938"/>
      <c r="AW113" s="938"/>
      <c r="AX113" s="938"/>
      <c r="AY113" s="938"/>
      <c r="AZ113" s="951" t="s">
        <v>456</v>
      </c>
      <c r="BA113" s="952"/>
      <c r="BB113" s="952"/>
      <c r="BC113" s="952"/>
      <c r="BD113" s="952"/>
      <c r="BE113" s="952"/>
      <c r="BF113" s="952"/>
      <c r="BG113" s="952"/>
      <c r="BH113" s="952"/>
      <c r="BI113" s="952"/>
      <c r="BJ113" s="952"/>
      <c r="BK113" s="952"/>
      <c r="BL113" s="952"/>
      <c r="BM113" s="952"/>
      <c r="BN113" s="952"/>
      <c r="BO113" s="952"/>
      <c r="BP113" s="953"/>
      <c r="BQ113" s="954">
        <v>133553</v>
      </c>
      <c r="BR113" s="955"/>
      <c r="BS113" s="955"/>
      <c r="BT113" s="955"/>
      <c r="BU113" s="955"/>
      <c r="BV113" s="955">
        <v>117135</v>
      </c>
      <c r="BW113" s="955"/>
      <c r="BX113" s="955"/>
      <c r="BY113" s="955"/>
      <c r="BZ113" s="955"/>
      <c r="CA113" s="955">
        <v>170393</v>
      </c>
      <c r="CB113" s="955"/>
      <c r="CC113" s="955"/>
      <c r="CD113" s="955"/>
      <c r="CE113" s="955"/>
      <c r="CF113" s="949">
        <v>1.6</v>
      </c>
      <c r="CG113" s="950"/>
      <c r="CH113" s="950"/>
      <c r="CI113" s="950"/>
      <c r="CJ113" s="950"/>
      <c r="CK113" s="977"/>
      <c r="CL113" s="978"/>
      <c r="CM113" s="951" t="s">
        <v>457</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394</v>
      </c>
      <c r="DH113" s="988"/>
      <c r="DI113" s="988"/>
      <c r="DJ113" s="988"/>
      <c r="DK113" s="989"/>
      <c r="DL113" s="990" t="s">
        <v>394</v>
      </c>
      <c r="DM113" s="988"/>
      <c r="DN113" s="988"/>
      <c r="DO113" s="988"/>
      <c r="DP113" s="989"/>
      <c r="DQ113" s="990" t="s">
        <v>394</v>
      </c>
      <c r="DR113" s="988"/>
      <c r="DS113" s="988"/>
      <c r="DT113" s="988"/>
      <c r="DU113" s="989"/>
      <c r="DV113" s="991" t="s">
        <v>128</v>
      </c>
      <c r="DW113" s="992"/>
      <c r="DX113" s="992"/>
      <c r="DY113" s="992"/>
      <c r="DZ113" s="993"/>
    </row>
    <row r="114" spans="1:130" s="226" customFormat="1" ht="26.25" customHeight="1" x14ac:dyDescent="0.2">
      <c r="A114" s="983"/>
      <c r="B114" s="984"/>
      <c r="C114" s="952" t="s">
        <v>458</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68759</v>
      </c>
      <c r="AB114" s="988"/>
      <c r="AC114" s="988"/>
      <c r="AD114" s="988"/>
      <c r="AE114" s="989"/>
      <c r="AF114" s="990">
        <v>27791</v>
      </c>
      <c r="AG114" s="988"/>
      <c r="AH114" s="988"/>
      <c r="AI114" s="988"/>
      <c r="AJ114" s="989"/>
      <c r="AK114" s="990">
        <v>29952</v>
      </c>
      <c r="AL114" s="988"/>
      <c r="AM114" s="988"/>
      <c r="AN114" s="988"/>
      <c r="AO114" s="989"/>
      <c r="AP114" s="991">
        <v>0.3</v>
      </c>
      <c r="AQ114" s="992"/>
      <c r="AR114" s="992"/>
      <c r="AS114" s="992"/>
      <c r="AT114" s="993"/>
      <c r="AU114" s="937"/>
      <c r="AV114" s="938"/>
      <c r="AW114" s="938"/>
      <c r="AX114" s="938"/>
      <c r="AY114" s="938"/>
      <c r="AZ114" s="951" t="s">
        <v>459</v>
      </c>
      <c r="BA114" s="952"/>
      <c r="BB114" s="952"/>
      <c r="BC114" s="952"/>
      <c r="BD114" s="952"/>
      <c r="BE114" s="952"/>
      <c r="BF114" s="952"/>
      <c r="BG114" s="952"/>
      <c r="BH114" s="952"/>
      <c r="BI114" s="952"/>
      <c r="BJ114" s="952"/>
      <c r="BK114" s="952"/>
      <c r="BL114" s="952"/>
      <c r="BM114" s="952"/>
      <c r="BN114" s="952"/>
      <c r="BO114" s="952"/>
      <c r="BP114" s="953"/>
      <c r="BQ114" s="954">
        <v>2664770</v>
      </c>
      <c r="BR114" s="955"/>
      <c r="BS114" s="955"/>
      <c r="BT114" s="955"/>
      <c r="BU114" s="955"/>
      <c r="BV114" s="955">
        <v>2711203</v>
      </c>
      <c r="BW114" s="955"/>
      <c r="BX114" s="955"/>
      <c r="BY114" s="955"/>
      <c r="BZ114" s="955"/>
      <c r="CA114" s="955">
        <v>2614492</v>
      </c>
      <c r="CB114" s="955"/>
      <c r="CC114" s="955"/>
      <c r="CD114" s="955"/>
      <c r="CE114" s="955"/>
      <c r="CF114" s="949">
        <v>23.9</v>
      </c>
      <c r="CG114" s="950"/>
      <c r="CH114" s="950"/>
      <c r="CI114" s="950"/>
      <c r="CJ114" s="950"/>
      <c r="CK114" s="977"/>
      <c r="CL114" s="978"/>
      <c r="CM114" s="951" t="s">
        <v>460</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461</v>
      </c>
      <c r="DH114" s="988"/>
      <c r="DI114" s="988"/>
      <c r="DJ114" s="988"/>
      <c r="DK114" s="989"/>
      <c r="DL114" s="990" t="s">
        <v>394</v>
      </c>
      <c r="DM114" s="988"/>
      <c r="DN114" s="988"/>
      <c r="DO114" s="988"/>
      <c r="DP114" s="989"/>
      <c r="DQ114" s="990" t="s">
        <v>128</v>
      </c>
      <c r="DR114" s="988"/>
      <c r="DS114" s="988"/>
      <c r="DT114" s="988"/>
      <c r="DU114" s="989"/>
      <c r="DV114" s="991" t="s">
        <v>128</v>
      </c>
      <c r="DW114" s="992"/>
      <c r="DX114" s="992"/>
      <c r="DY114" s="992"/>
      <c r="DZ114" s="993"/>
    </row>
    <row r="115" spans="1:130" s="226" customFormat="1" ht="26.25" customHeight="1" x14ac:dyDescent="0.2">
      <c r="A115" s="983"/>
      <c r="B115" s="984"/>
      <c r="C115" s="952" t="s">
        <v>462</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136</v>
      </c>
      <c r="AB115" s="967"/>
      <c r="AC115" s="967"/>
      <c r="AD115" s="967"/>
      <c r="AE115" s="968"/>
      <c r="AF115" s="969" t="s">
        <v>394</v>
      </c>
      <c r="AG115" s="967"/>
      <c r="AH115" s="967"/>
      <c r="AI115" s="967"/>
      <c r="AJ115" s="968"/>
      <c r="AK115" s="969" t="s">
        <v>128</v>
      </c>
      <c r="AL115" s="967"/>
      <c r="AM115" s="967"/>
      <c r="AN115" s="967"/>
      <c r="AO115" s="968"/>
      <c r="AP115" s="970" t="s">
        <v>463</v>
      </c>
      <c r="AQ115" s="971"/>
      <c r="AR115" s="971"/>
      <c r="AS115" s="971"/>
      <c r="AT115" s="972"/>
      <c r="AU115" s="937"/>
      <c r="AV115" s="938"/>
      <c r="AW115" s="938"/>
      <c r="AX115" s="938"/>
      <c r="AY115" s="938"/>
      <c r="AZ115" s="951" t="s">
        <v>464</v>
      </c>
      <c r="BA115" s="952"/>
      <c r="BB115" s="952"/>
      <c r="BC115" s="952"/>
      <c r="BD115" s="952"/>
      <c r="BE115" s="952"/>
      <c r="BF115" s="952"/>
      <c r="BG115" s="952"/>
      <c r="BH115" s="952"/>
      <c r="BI115" s="952"/>
      <c r="BJ115" s="952"/>
      <c r="BK115" s="952"/>
      <c r="BL115" s="952"/>
      <c r="BM115" s="952"/>
      <c r="BN115" s="952"/>
      <c r="BO115" s="952"/>
      <c r="BP115" s="953"/>
      <c r="BQ115" s="954">
        <v>10665</v>
      </c>
      <c r="BR115" s="955"/>
      <c r="BS115" s="955"/>
      <c r="BT115" s="955"/>
      <c r="BU115" s="955"/>
      <c r="BV115" s="955">
        <v>16104</v>
      </c>
      <c r="BW115" s="955"/>
      <c r="BX115" s="955"/>
      <c r="BY115" s="955"/>
      <c r="BZ115" s="955"/>
      <c r="CA115" s="955">
        <v>3778</v>
      </c>
      <c r="CB115" s="955"/>
      <c r="CC115" s="955"/>
      <c r="CD115" s="955"/>
      <c r="CE115" s="955"/>
      <c r="CF115" s="949">
        <v>0</v>
      </c>
      <c r="CG115" s="950"/>
      <c r="CH115" s="950"/>
      <c r="CI115" s="950"/>
      <c r="CJ115" s="950"/>
      <c r="CK115" s="977"/>
      <c r="CL115" s="978"/>
      <c r="CM115" s="951" t="s">
        <v>465</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128</v>
      </c>
      <c r="DH115" s="988"/>
      <c r="DI115" s="988"/>
      <c r="DJ115" s="988"/>
      <c r="DK115" s="989"/>
      <c r="DL115" s="990" t="s">
        <v>128</v>
      </c>
      <c r="DM115" s="988"/>
      <c r="DN115" s="988"/>
      <c r="DO115" s="988"/>
      <c r="DP115" s="989"/>
      <c r="DQ115" s="990" t="s">
        <v>394</v>
      </c>
      <c r="DR115" s="988"/>
      <c r="DS115" s="988"/>
      <c r="DT115" s="988"/>
      <c r="DU115" s="989"/>
      <c r="DV115" s="991" t="s">
        <v>128</v>
      </c>
      <c r="DW115" s="992"/>
      <c r="DX115" s="992"/>
      <c r="DY115" s="992"/>
      <c r="DZ115" s="993"/>
    </row>
    <row r="116" spans="1:130" s="226" customFormat="1" ht="26.25" customHeight="1" x14ac:dyDescent="0.2">
      <c r="A116" s="985"/>
      <c r="B116" s="986"/>
      <c r="C116" s="994" t="s">
        <v>466</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128</v>
      </c>
      <c r="AB116" s="988"/>
      <c r="AC116" s="988"/>
      <c r="AD116" s="988"/>
      <c r="AE116" s="989"/>
      <c r="AF116" s="990" t="s">
        <v>128</v>
      </c>
      <c r="AG116" s="988"/>
      <c r="AH116" s="988"/>
      <c r="AI116" s="988"/>
      <c r="AJ116" s="989"/>
      <c r="AK116" s="990" t="s">
        <v>128</v>
      </c>
      <c r="AL116" s="988"/>
      <c r="AM116" s="988"/>
      <c r="AN116" s="988"/>
      <c r="AO116" s="989"/>
      <c r="AP116" s="991" t="s">
        <v>128</v>
      </c>
      <c r="AQ116" s="992"/>
      <c r="AR116" s="992"/>
      <c r="AS116" s="992"/>
      <c r="AT116" s="993"/>
      <c r="AU116" s="937"/>
      <c r="AV116" s="938"/>
      <c r="AW116" s="938"/>
      <c r="AX116" s="938"/>
      <c r="AY116" s="938"/>
      <c r="AZ116" s="996" t="s">
        <v>467</v>
      </c>
      <c r="BA116" s="997"/>
      <c r="BB116" s="997"/>
      <c r="BC116" s="997"/>
      <c r="BD116" s="997"/>
      <c r="BE116" s="997"/>
      <c r="BF116" s="997"/>
      <c r="BG116" s="997"/>
      <c r="BH116" s="997"/>
      <c r="BI116" s="997"/>
      <c r="BJ116" s="997"/>
      <c r="BK116" s="997"/>
      <c r="BL116" s="997"/>
      <c r="BM116" s="997"/>
      <c r="BN116" s="997"/>
      <c r="BO116" s="997"/>
      <c r="BP116" s="998"/>
      <c r="BQ116" s="954" t="s">
        <v>128</v>
      </c>
      <c r="BR116" s="955"/>
      <c r="BS116" s="955"/>
      <c r="BT116" s="955"/>
      <c r="BU116" s="955"/>
      <c r="BV116" s="955" t="s">
        <v>128</v>
      </c>
      <c r="BW116" s="955"/>
      <c r="BX116" s="955"/>
      <c r="BY116" s="955"/>
      <c r="BZ116" s="955"/>
      <c r="CA116" s="955" t="s">
        <v>394</v>
      </c>
      <c r="CB116" s="955"/>
      <c r="CC116" s="955"/>
      <c r="CD116" s="955"/>
      <c r="CE116" s="955"/>
      <c r="CF116" s="949" t="s">
        <v>128</v>
      </c>
      <c r="CG116" s="950"/>
      <c r="CH116" s="950"/>
      <c r="CI116" s="950"/>
      <c r="CJ116" s="950"/>
      <c r="CK116" s="977"/>
      <c r="CL116" s="978"/>
      <c r="CM116" s="951" t="s">
        <v>468</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128</v>
      </c>
      <c r="DH116" s="988"/>
      <c r="DI116" s="988"/>
      <c r="DJ116" s="988"/>
      <c r="DK116" s="989"/>
      <c r="DL116" s="990" t="s">
        <v>394</v>
      </c>
      <c r="DM116" s="988"/>
      <c r="DN116" s="988"/>
      <c r="DO116" s="988"/>
      <c r="DP116" s="989"/>
      <c r="DQ116" s="990" t="s">
        <v>394</v>
      </c>
      <c r="DR116" s="988"/>
      <c r="DS116" s="988"/>
      <c r="DT116" s="988"/>
      <c r="DU116" s="989"/>
      <c r="DV116" s="991" t="s">
        <v>394</v>
      </c>
      <c r="DW116" s="992"/>
      <c r="DX116" s="992"/>
      <c r="DY116" s="992"/>
      <c r="DZ116" s="993"/>
    </row>
    <row r="117" spans="1:130" s="226" customFormat="1" ht="26.25" customHeight="1" x14ac:dyDescent="0.2">
      <c r="A117" s="941" t="s">
        <v>188</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469</v>
      </c>
      <c r="Z117" s="923"/>
      <c r="AA117" s="1007">
        <v>1849099</v>
      </c>
      <c r="AB117" s="1008"/>
      <c r="AC117" s="1008"/>
      <c r="AD117" s="1008"/>
      <c r="AE117" s="1009"/>
      <c r="AF117" s="1010">
        <v>1815286</v>
      </c>
      <c r="AG117" s="1008"/>
      <c r="AH117" s="1008"/>
      <c r="AI117" s="1008"/>
      <c r="AJ117" s="1009"/>
      <c r="AK117" s="1010">
        <v>1899225</v>
      </c>
      <c r="AL117" s="1008"/>
      <c r="AM117" s="1008"/>
      <c r="AN117" s="1008"/>
      <c r="AO117" s="1009"/>
      <c r="AP117" s="1011"/>
      <c r="AQ117" s="1012"/>
      <c r="AR117" s="1012"/>
      <c r="AS117" s="1012"/>
      <c r="AT117" s="1013"/>
      <c r="AU117" s="937"/>
      <c r="AV117" s="938"/>
      <c r="AW117" s="938"/>
      <c r="AX117" s="938"/>
      <c r="AY117" s="938"/>
      <c r="AZ117" s="1003" t="s">
        <v>470</v>
      </c>
      <c r="BA117" s="1004"/>
      <c r="BB117" s="1004"/>
      <c r="BC117" s="1004"/>
      <c r="BD117" s="1004"/>
      <c r="BE117" s="1004"/>
      <c r="BF117" s="1004"/>
      <c r="BG117" s="1004"/>
      <c r="BH117" s="1004"/>
      <c r="BI117" s="1004"/>
      <c r="BJ117" s="1004"/>
      <c r="BK117" s="1004"/>
      <c r="BL117" s="1004"/>
      <c r="BM117" s="1004"/>
      <c r="BN117" s="1004"/>
      <c r="BO117" s="1004"/>
      <c r="BP117" s="1005"/>
      <c r="BQ117" s="954" t="s">
        <v>394</v>
      </c>
      <c r="BR117" s="955"/>
      <c r="BS117" s="955"/>
      <c r="BT117" s="955"/>
      <c r="BU117" s="955"/>
      <c r="BV117" s="955" t="s">
        <v>394</v>
      </c>
      <c r="BW117" s="955"/>
      <c r="BX117" s="955"/>
      <c r="BY117" s="955"/>
      <c r="BZ117" s="955"/>
      <c r="CA117" s="955" t="s">
        <v>128</v>
      </c>
      <c r="CB117" s="955"/>
      <c r="CC117" s="955"/>
      <c r="CD117" s="955"/>
      <c r="CE117" s="955"/>
      <c r="CF117" s="949" t="s">
        <v>394</v>
      </c>
      <c r="CG117" s="950"/>
      <c r="CH117" s="950"/>
      <c r="CI117" s="950"/>
      <c r="CJ117" s="950"/>
      <c r="CK117" s="977"/>
      <c r="CL117" s="978"/>
      <c r="CM117" s="951" t="s">
        <v>471</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394</v>
      </c>
      <c r="DH117" s="988"/>
      <c r="DI117" s="988"/>
      <c r="DJ117" s="988"/>
      <c r="DK117" s="989"/>
      <c r="DL117" s="990" t="s">
        <v>394</v>
      </c>
      <c r="DM117" s="988"/>
      <c r="DN117" s="988"/>
      <c r="DO117" s="988"/>
      <c r="DP117" s="989"/>
      <c r="DQ117" s="990" t="s">
        <v>394</v>
      </c>
      <c r="DR117" s="988"/>
      <c r="DS117" s="988"/>
      <c r="DT117" s="988"/>
      <c r="DU117" s="989"/>
      <c r="DV117" s="991" t="s">
        <v>128</v>
      </c>
      <c r="DW117" s="992"/>
      <c r="DX117" s="992"/>
      <c r="DY117" s="992"/>
      <c r="DZ117" s="993"/>
    </row>
    <row r="118" spans="1:130" s="226" customFormat="1" ht="26.25" customHeight="1" x14ac:dyDescent="0.2">
      <c r="A118" s="941" t="s">
        <v>443</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440</v>
      </c>
      <c r="AB118" s="922"/>
      <c r="AC118" s="922"/>
      <c r="AD118" s="922"/>
      <c r="AE118" s="923"/>
      <c r="AF118" s="921" t="s">
        <v>441</v>
      </c>
      <c r="AG118" s="922"/>
      <c r="AH118" s="922"/>
      <c r="AI118" s="922"/>
      <c r="AJ118" s="923"/>
      <c r="AK118" s="921" t="s">
        <v>305</v>
      </c>
      <c r="AL118" s="922"/>
      <c r="AM118" s="922"/>
      <c r="AN118" s="922"/>
      <c r="AO118" s="923"/>
      <c r="AP118" s="999" t="s">
        <v>442</v>
      </c>
      <c r="AQ118" s="1000"/>
      <c r="AR118" s="1000"/>
      <c r="AS118" s="1000"/>
      <c r="AT118" s="1001"/>
      <c r="AU118" s="937"/>
      <c r="AV118" s="938"/>
      <c r="AW118" s="938"/>
      <c r="AX118" s="938"/>
      <c r="AY118" s="938"/>
      <c r="AZ118" s="1002" t="s">
        <v>472</v>
      </c>
      <c r="BA118" s="994"/>
      <c r="BB118" s="994"/>
      <c r="BC118" s="994"/>
      <c r="BD118" s="994"/>
      <c r="BE118" s="994"/>
      <c r="BF118" s="994"/>
      <c r="BG118" s="994"/>
      <c r="BH118" s="994"/>
      <c r="BI118" s="994"/>
      <c r="BJ118" s="994"/>
      <c r="BK118" s="994"/>
      <c r="BL118" s="994"/>
      <c r="BM118" s="994"/>
      <c r="BN118" s="994"/>
      <c r="BO118" s="994"/>
      <c r="BP118" s="995"/>
      <c r="BQ118" s="1028" t="s">
        <v>128</v>
      </c>
      <c r="BR118" s="1029"/>
      <c r="BS118" s="1029"/>
      <c r="BT118" s="1029"/>
      <c r="BU118" s="1029"/>
      <c r="BV118" s="1029" t="s">
        <v>394</v>
      </c>
      <c r="BW118" s="1029"/>
      <c r="BX118" s="1029"/>
      <c r="BY118" s="1029"/>
      <c r="BZ118" s="1029"/>
      <c r="CA118" s="1029" t="s">
        <v>128</v>
      </c>
      <c r="CB118" s="1029"/>
      <c r="CC118" s="1029"/>
      <c r="CD118" s="1029"/>
      <c r="CE118" s="1029"/>
      <c r="CF118" s="949" t="s">
        <v>394</v>
      </c>
      <c r="CG118" s="950"/>
      <c r="CH118" s="950"/>
      <c r="CI118" s="950"/>
      <c r="CJ118" s="950"/>
      <c r="CK118" s="977"/>
      <c r="CL118" s="978"/>
      <c r="CM118" s="951" t="s">
        <v>473</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128</v>
      </c>
      <c r="DH118" s="988"/>
      <c r="DI118" s="988"/>
      <c r="DJ118" s="988"/>
      <c r="DK118" s="989"/>
      <c r="DL118" s="990" t="s">
        <v>128</v>
      </c>
      <c r="DM118" s="988"/>
      <c r="DN118" s="988"/>
      <c r="DO118" s="988"/>
      <c r="DP118" s="989"/>
      <c r="DQ118" s="990" t="s">
        <v>128</v>
      </c>
      <c r="DR118" s="988"/>
      <c r="DS118" s="988"/>
      <c r="DT118" s="988"/>
      <c r="DU118" s="989"/>
      <c r="DV118" s="991" t="s">
        <v>394</v>
      </c>
      <c r="DW118" s="992"/>
      <c r="DX118" s="992"/>
      <c r="DY118" s="992"/>
      <c r="DZ118" s="993"/>
    </row>
    <row r="119" spans="1:130" s="226" customFormat="1" ht="26.25" customHeight="1" x14ac:dyDescent="0.2">
      <c r="A119" s="1085" t="s">
        <v>446</v>
      </c>
      <c r="B119" s="976"/>
      <c r="C119" s="958" t="s">
        <v>447</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394</v>
      </c>
      <c r="AB119" s="929"/>
      <c r="AC119" s="929"/>
      <c r="AD119" s="929"/>
      <c r="AE119" s="930"/>
      <c r="AF119" s="931" t="s">
        <v>394</v>
      </c>
      <c r="AG119" s="929"/>
      <c r="AH119" s="929"/>
      <c r="AI119" s="929"/>
      <c r="AJ119" s="930"/>
      <c r="AK119" s="931" t="s">
        <v>128</v>
      </c>
      <c r="AL119" s="929"/>
      <c r="AM119" s="929"/>
      <c r="AN119" s="929"/>
      <c r="AO119" s="930"/>
      <c r="AP119" s="932" t="s">
        <v>128</v>
      </c>
      <c r="AQ119" s="933"/>
      <c r="AR119" s="933"/>
      <c r="AS119" s="933"/>
      <c r="AT119" s="934"/>
      <c r="AU119" s="939"/>
      <c r="AV119" s="940"/>
      <c r="AW119" s="940"/>
      <c r="AX119" s="940"/>
      <c r="AY119" s="940"/>
      <c r="AZ119" s="247" t="s">
        <v>188</v>
      </c>
      <c r="BA119" s="247"/>
      <c r="BB119" s="247"/>
      <c r="BC119" s="247"/>
      <c r="BD119" s="247"/>
      <c r="BE119" s="247"/>
      <c r="BF119" s="247"/>
      <c r="BG119" s="247"/>
      <c r="BH119" s="247"/>
      <c r="BI119" s="247"/>
      <c r="BJ119" s="247"/>
      <c r="BK119" s="247"/>
      <c r="BL119" s="247"/>
      <c r="BM119" s="247"/>
      <c r="BN119" s="247"/>
      <c r="BO119" s="1006" t="s">
        <v>474</v>
      </c>
      <c r="BP119" s="1034"/>
      <c r="BQ119" s="1028">
        <v>23142708</v>
      </c>
      <c r="BR119" s="1029"/>
      <c r="BS119" s="1029"/>
      <c r="BT119" s="1029"/>
      <c r="BU119" s="1029"/>
      <c r="BV119" s="1029">
        <v>25052596</v>
      </c>
      <c r="BW119" s="1029"/>
      <c r="BX119" s="1029"/>
      <c r="BY119" s="1029"/>
      <c r="BZ119" s="1029"/>
      <c r="CA119" s="1029">
        <v>27103962</v>
      </c>
      <c r="CB119" s="1029"/>
      <c r="CC119" s="1029"/>
      <c r="CD119" s="1029"/>
      <c r="CE119" s="1029"/>
      <c r="CF119" s="1030"/>
      <c r="CG119" s="1031"/>
      <c r="CH119" s="1031"/>
      <c r="CI119" s="1031"/>
      <c r="CJ119" s="1032"/>
      <c r="CK119" s="979"/>
      <c r="CL119" s="980"/>
      <c r="CM119" s="1002" t="s">
        <v>475</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2329</v>
      </c>
      <c r="DH119" s="1015"/>
      <c r="DI119" s="1015"/>
      <c r="DJ119" s="1015"/>
      <c r="DK119" s="1016"/>
      <c r="DL119" s="1014" t="s">
        <v>128</v>
      </c>
      <c r="DM119" s="1015"/>
      <c r="DN119" s="1015"/>
      <c r="DO119" s="1015"/>
      <c r="DP119" s="1016"/>
      <c r="DQ119" s="1014" t="s">
        <v>394</v>
      </c>
      <c r="DR119" s="1015"/>
      <c r="DS119" s="1015"/>
      <c r="DT119" s="1015"/>
      <c r="DU119" s="1016"/>
      <c r="DV119" s="1017" t="s">
        <v>128</v>
      </c>
      <c r="DW119" s="1018"/>
      <c r="DX119" s="1018"/>
      <c r="DY119" s="1018"/>
      <c r="DZ119" s="1019"/>
    </row>
    <row r="120" spans="1:130" s="226" customFormat="1" ht="26.25" customHeight="1" x14ac:dyDescent="0.2">
      <c r="A120" s="1086"/>
      <c r="B120" s="978"/>
      <c r="C120" s="951" t="s">
        <v>450</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128</v>
      </c>
      <c r="AB120" s="988"/>
      <c r="AC120" s="988"/>
      <c r="AD120" s="988"/>
      <c r="AE120" s="989"/>
      <c r="AF120" s="990" t="s">
        <v>394</v>
      </c>
      <c r="AG120" s="988"/>
      <c r="AH120" s="988"/>
      <c r="AI120" s="988"/>
      <c r="AJ120" s="989"/>
      <c r="AK120" s="990" t="s">
        <v>394</v>
      </c>
      <c r="AL120" s="988"/>
      <c r="AM120" s="988"/>
      <c r="AN120" s="988"/>
      <c r="AO120" s="989"/>
      <c r="AP120" s="991" t="s">
        <v>394</v>
      </c>
      <c r="AQ120" s="992"/>
      <c r="AR120" s="992"/>
      <c r="AS120" s="992"/>
      <c r="AT120" s="993"/>
      <c r="AU120" s="1020" t="s">
        <v>476</v>
      </c>
      <c r="AV120" s="1021"/>
      <c r="AW120" s="1021"/>
      <c r="AX120" s="1021"/>
      <c r="AY120" s="1022"/>
      <c r="AZ120" s="958" t="s">
        <v>477</v>
      </c>
      <c r="BA120" s="926"/>
      <c r="BB120" s="926"/>
      <c r="BC120" s="926"/>
      <c r="BD120" s="926"/>
      <c r="BE120" s="926"/>
      <c r="BF120" s="926"/>
      <c r="BG120" s="926"/>
      <c r="BH120" s="926"/>
      <c r="BI120" s="926"/>
      <c r="BJ120" s="926"/>
      <c r="BK120" s="926"/>
      <c r="BL120" s="926"/>
      <c r="BM120" s="926"/>
      <c r="BN120" s="926"/>
      <c r="BO120" s="926"/>
      <c r="BP120" s="927"/>
      <c r="BQ120" s="959">
        <v>13608382</v>
      </c>
      <c r="BR120" s="960"/>
      <c r="BS120" s="960"/>
      <c r="BT120" s="960"/>
      <c r="BU120" s="960"/>
      <c r="BV120" s="960">
        <v>13659702</v>
      </c>
      <c r="BW120" s="960"/>
      <c r="BX120" s="960"/>
      <c r="BY120" s="960"/>
      <c r="BZ120" s="960"/>
      <c r="CA120" s="960">
        <v>14617955</v>
      </c>
      <c r="CB120" s="960"/>
      <c r="CC120" s="960"/>
      <c r="CD120" s="960"/>
      <c r="CE120" s="960"/>
      <c r="CF120" s="973">
        <v>133.69999999999999</v>
      </c>
      <c r="CG120" s="974"/>
      <c r="CH120" s="974"/>
      <c r="CI120" s="974"/>
      <c r="CJ120" s="974"/>
      <c r="CK120" s="1035" t="s">
        <v>478</v>
      </c>
      <c r="CL120" s="1036"/>
      <c r="CM120" s="1036"/>
      <c r="CN120" s="1036"/>
      <c r="CO120" s="1037"/>
      <c r="CP120" s="1043" t="s">
        <v>479</v>
      </c>
      <c r="CQ120" s="1044"/>
      <c r="CR120" s="1044"/>
      <c r="CS120" s="1044"/>
      <c r="CT120" s="1044"/>
      <c r="CU120" s="1044"/>
      <c r="CV120" s="1044"/>
      <c r="CW120" s="1044"/>
      <c r="CX120" s="1044"/>
      <c r="CY120" s="1044"/>
      <c r="CZ120" s="1044"/>
      <c r="DA120" s="1044"/>
      <c r="DB120" s="1044"/>
      <c r="DC120" s="1044"/>
      <c r="DD120" s="1044"/>
      <c r="DE120" s="1044"/>
      <c r="DF120" s="1045"/>
      <c r="DG120" s="959" t="s">
        <v>394</v>
      </c>
      <c r="DH120" s="960"/>
      <c r="DI120" s="960"/>
      <c r="DJ120" s="960"/>
      <c r="DK120" s="960"/>
      <c r="DL120" s="960">
        <v>5195144</v>
      </c>
      <c r="DM120" s="960"/>
      <c r="DN120" s="960"/>
      <c r="DO120" s="960"/>
      <c r="DP120" s="960"/>
      <c r="DQ120" s="960">
        <v>4947147</v>
      </c>
      <c r="DR120" s="960"/>
      <c r="DS120" s="960"/>
      <c r="DT120" s="960"/>
      <c r="DU120" s="960"/>
      <c r="DV120" s="961">
        <v>45.2</v>
      </c>
      <c r="DW120" s="961"/>
      <c r="DX120" s="961"/>
      <c r="DY120" s="961"/>
      <c r="DZ120" s="962"/>
    </row>
    <row r="121" spans="1:130" s="226" customFormat="1" ht="26.25" customHeight="1" x14ac:dyDescent="0.2">
      <c r="A121" s="1086"/>
      <c r="B121" s="978"/>
      <c r="C121" s="1003" t="s">
        <v>480</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128</v>
      </c>
      <c r="AB121" s="988"/>
      <c r="AC121" s="988"/>
      <c r="AD121" s="988"/>
      <c r="AE121" s="989"/>
      <c r="AF121" s="990" t="s">
        <v>394</v>
      </c>
      <c r="AG121" s="988"/>
      <c r="AH121" s="988"/>
      <c r="AI121" s="988"/>
      <c r="AJ121" s="989"/>
      <c r="AK121" s="990" t="s">
        <v>128</v>
      </c>
      <c r="AL121" s="988"/>
      <c r="AM121" s="988"/>
      <c r="AN121" s="988"/>
      <c r="AO121" s="989"/>
      <c r="AP121" s="991" t="s">
        <v>128</v>
      </c>
      <c r="AQ121" s="992"/>
      <c r="AR121" s="992"/>
      <c r="AS121" s="992"/>
      <c r="AT121" s="993"/>
      <c r="AU121" s="1023"/>
      <c r="AV121" s="1024"/>
      <c r="AW121" s="1024"/>
      <c r="AX121" s="1024"/>
      <c r="AY121" s="1025"/>
      <c r="AZ121" s="951" t="s">
        <v>481</v>
      </c>
      <c r="BA121" s="952"/>
      <c r="BB121" s="952"/>
      <c r="BC121" s="952"/>
      <c r="BD121" s="952"/>
      <c r="BE121" s="952"/>
      <c r="BF121" s="952"/>
      <c r="BG121" s="952"/>
      <c r="BH121" s="952"/>
      <c r="BI121" s="952"/>
      <c r="BJ121" s="952"/>
      <c r="BK121" s="952"/>
      <c r="BL121" s="952"/>
      <c r="BM121" s="952"/>
      <c r="BN121" s="952"/>
      <c r="BO121" s="952"/>
      <c r="BP121" s="953"/>
      <c r="BQ121" s="954">
        <v>15118</v>
      </c>
      <c r="BR121" s="955"/>
      <c r="BS121" s="955"/>
      <c r="BT121" s="955"/>
      <c r="BU121" s="955"/>
      <c r="BV121" s="955">
        <v>11434</v>
      </c>
      <c r="BW121" s="955"/>
      <c r="BX121" s="955"/>
      <c r="BY121" s="955"/>
      <c r="BZ121" s="955"/>
      <c r="CA121" s="955">
        <v>7687</v>
      </c>
      <c r="CB121" s="955"/>
      <c r="CC121" s="955"/>
      <c r="CD121" s="955"/>
      <c r="CE121" s="955"/>
      <c r="CF121" s="949">
        <v>0.1</v>
      </c>
      <c r="CG121" s="950"/>
      <c r="CH121" s="950"/>
      <c r="CI121" s="950"/>
      <c r="CJ121" s="950"/>
      <c r="CK121" s="1038"/>
      <c r="CL121" s="1039"/>
      <c r="CM121" s="1039"/>
      <c r="CN121" s="1039"/>
      <c r="CO121" s="1040"/>
      <c r="CP121" s="1048" t="s">
        <v>482</v>
      </c>
      <c r="CQ121" s="1049"/>
      <c r="CR121" s="1049"/>
      <c r="CS121" s="1049"/>
      <c r="CT121" s="1049"/>
      <c r="CU121" s="1049"/>
      <c r="CV121" s="1049"/>
      <c r="CW121" s="1049"/>
      <c r="CX121" s="1049"/>
      <c r="CY121" s="1049"/>
      <c r="CZ121" s="1049"/>
      <c r="DA121" s="1049"/>
      <c r="DB121" s="1049"/>
      <c r="DC121" s="1049"/>
      <c r="DD121" s="1049"/>
      <c r="DE121" s="1049"/>
      <c r="DF121" s="1050"/>
      <c r="DG121" s="954" t="s">
        <v>394</v>
      </c>
      <c r="DH121" s="955"/>
      <c r="DI121" s="955"/>
      <c r="DJ121" s="955"/>
      <c r="DK121" s="955"/>
      <c r="DL121" s="955">
        <v>234892</v>
      </c>
      <c r="DM121" s="955"/>
      <c r="DN121" s="955"/>
      <c r="DO121" s="955"/>
      <c r="DP121" s="955"/>
      <c r="DQ121" s="955">
        <v>223693</v>
      </c>
      <c r="DR121" s="955"/>
      <c r="DS121" s="955"/>
      <c r="DT121" s="955"/>
      <c r="DU121" s="955"/>
      <c r="DV121" s="956">
        <v>2</v>
      </c>
      <c r="DW121" s="956"/>
      <c r="DX121" s="956"/>
      <c r="DY121" s="956"/>
      <c r="DZ121" s="957"/>
    </row>
    <row r="122" spans="1:130" s="226" customFormat="1" ht="26.25" customHeight="1" x14ac:dyDescent="0.2">
      <c r="A122" s="1086"/>
      <c r="B122" s="978"/>
      <c r="C122" s="951" t="s">
        <v>460</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128</v>
      </c>
      <c r="AB122" s="988"/>
      <c r="AC122" s="988"/>
      <c r="AD122" s="988"/>
      <c r="AE122" s="989"/>
      <c r="AF122" s="990" t="s">
        <v>394</v>
      </c>
      <c r="AG122" s="988"/>
      <c r="AH122" s="988"/>
      <c r="AI122" s="988"/>
      <c r="AJ122" s="989"/>
      <c r="AK122" s="990" t="s">
        <v>394</v>
      </c>
      <c r="AL122" s="988"/>
      <c r="AM122" s="988"/>
      <c r="AN122" s="988"/>
      <c r="AO122" s="989"/>
      <c r="AP122" s="991" t="s">
        <v>394</v>
      </c>
      <c r="AQ122" s="992"/>
      <c r="AR122" s="992"/>
      <c r="AS122" s="992"/>
      <c r="AT122" s="993"/>
      <c r="AU122" s="1023"/>
      <c r="AV122" s="1024"/>
      <c r="AW122" s="1024"/>
      <c r="AX122" s="1024"/>
      <c r="AY122" s="1025"/>
      <c r="AZ122" s="1002" t="s">
        <v>483</v>
      </c>
      <c r="BA122" s="994"/>
      <c r="BB122" s="994"/>
      <c r="BC122" s="994"/>
      <c r="BD122" s="994"/>
      <c r="BE122" s="994"/>
      <c r="BF122" s="994"/>
      <c r="BG122" s="994"/>
      <c r="BH122" s="994"/>
      <c r="BI122" s="994"/>
      <c r="BJ122" s="994"/>
      <c r="BK122" s="994"/>
      <c r="BL122" s="994"/>
      <c r="BM122" s="994"/>
      <c r="BN122" s="994"/>
      <c r="BO122" s="994"/>
      <c r="BP122" s="995"/>
      <c r="BQ122" s="1028">
        <v>16063910</v>
      </c>
      <c r="BR122" s="1029"/>
      <c r="BS122" s="1029"/>
      <c r="BT122" s="1029"/>
      <c r="BU122" s="1029"/>
      <c r="BV122" s="1029">
        <v>17405752</v>
      </c>
      <c r="BW122" s="1029"/>
      <c r="BX122" s="1029"/>
      <c r="BY122" s="1029"/>
      <c r="BZ122" s="1029"/>
      <c r="CA122" s="1029">
        <v>18712491</v>
      </c>
      <c r="CB122" s="1029"/>
      <c r="CC122" s="1029"/>
      <c r="CD122" s="1029"/>
      <c r="CE122" s="1029"/>
      <c r="CF122" s="1046">
        <v>171.1</v>
      </c>
      <c r="CG122" s="1047"/>
      <c r="CH122" s="1047"/>
      <c r="CI122" s="1047"/>
      <c r="CJ122" s="1047"/>
      <c r="CK122" s="1038"/>
      <c r="CL122" s="1039"/>
      <c r="CM122" s="1039"/>
      <c r="CN122" s="1039"/>
      <c r="CO122" s="1040"/>
      <c r="CP122" s="1048" t="s">
        <v>484</v>
      </c>
      <c r="CQ122" s="1049"/>
      <c r="CR122" s="1049"/>
      <c r="CS122" s="1049"/>
      <c r="CT122" s="1049"/>
      <c r="CU122" s="1049"/>
      <c r="CV122" s="1049"/>
      <c r="CW122" s="1049"/>
      <c r="CX122" s="1049"/>
      <c r="CY122" s="1049"/>
      <c r="CZ122" s="1049"/>
      <c r="DA122" s="1049"/>
      <c r="DB122" s="1049"/>
      <c r="DC122" s="1049"/>
      <c r="DD122" s="1049"/>
      <c r="DE122" s="1049"/>
      <c r="DF122" s="1050"/>
      <c r="DG122" s="954">
        <v>237634</v>
      </c>
      <c r="DH122" s="955"/>
      <c r="DI122" s="955"/>
      <c r="DJ122" s="955"/>
      <c r="DK122" s="955"/>
      <c r="DL122" s="955">
        <v>229644</v>
      </c>
      <c r="DM122" s="955"/>
      <c r="DN122" s="955"/>
      <c r="DO122" s="955"/>
      <c r="DP122" s="955"/>
      <c r="DQ122" s="955">
        <v>205950</v>
      </c>
      <c r="DR122" s="955"/>
      <c r="DS122" s="955"/>
      <c r="DT122" s="955"/>
      <c r="DU122" s="955"/>
      <c r="DV122" s="956">
        <v>1.9</v>
      </c>
      <c r="DW122" s="956"/>
      <c r="DX122" s="956"/>
      <c r="DY122" s="956"/>
      <c r="DZ122" s="957"/>
    </row>
    <row r="123" spans="1:130" s="226" customFormat="1" ht="26.25" customHeight="1" x14ac:dyDescent="0.2">
      <c r="A123" s="1086"/>
      <c r="B123" s="978"/>
      <c r="C123" s="951" t="s">
        <v>468</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128</v>
      </c>
      <c r="AB123" s="988"/>
      <c r="AC123" s="988"/>
      <c r="AD123" s="988"/>
      <c r="AE123" s="989"/>
      <c r="AF123" s="990" t="s">
        <v>394</v>
      </c>
      <c r="AG123" s="988"/>
      <c r="AH123" s="988"/>
      <c r="AI123" s="988"/>
      <c r="AJ123" s="989"/>
      <c r="AK123" s="990" t="s">
        <v>394</v>
      </c>
      <c r="AL123" s="988"/>
      <c r="AM123" s="988"/>
      <c r="AN123" s="988"/>
      <c r="AO123" s="989"/>
      <c r="AP123" s="991" t="s">
        <v>128</v>
      </c>
      <c r="AQ123" s="992"/>
      <c r="AR123" s="992"/>
      <c r="AS123" s="992"/>
      <c r="AT123" s="993"/>
      <c r="AU123" s="1026"/>
      <c r="AV123" s="1027"/>
      <c r="AW123" s="1027"/>
      <c r="AX123" s="1027"/>
      <c r="AY123" s="1027"/>
      <c r="AZ123" s="247" t="s">
        <v>188</v>
      </c>
      <c r="BA123" s="247"/>
      <c r="BB123" s="247"/>
      <c r="BC123" s="247"/>
      <c r="BD123" s="247"/>
      <c r="BE123" s="247"/>
      <c r="BF123" s="247"/>
      <c r="BG123" s="247"/>
      <c r="BH123" s="247"/>
      <c r="BI123" s="247"/>
      <c r="BJ123" s="247"/>
      <c r="BK123" s="247"/>
      <c r="BL123" s="247"/>
      <c r="BM123" s="247"/>
      <c r="BN123" s="247"/>
      <c r="BO123" s="1006" t="s">
        <v>485</v>
      </c>
      <c r="BP123" s="1034"/>
      <c r="BQ123" s="1092">
        <v>29687410</v>
      </c>
      <c r="BR123" s="1093"/>
      <c r="BS123" s="1093"/>
      <c r="BT123" s="1093"/>
      <c r="BU123" s="1093"/>
      <c r="BV123" s="1093">
        <v>31076888</v>
      </c>
      <c r="BW123" s="1093"/>
      <c r="BX123" s="1093"/>
      <c r="BY123" s="1093"/>
      <c r="BZ123" s="1093"/>
      <c r="CA123" s="1093">
        <v>33338133</v>
      </c>
      <c r="CB123" s="1093"/>
      <c r="CC123" s="1093"/>
      <c r="CD123" s="1093"/>
      <c r="CE123" s="1093"/>
      <c r="CF123" s="1030"/>
      <c r="CG123" s="1031"/>
      <c r="CH123" s="1031"/>
      <c r="CI123" s="1031"/>
      <c r="CJ123" s="1032"/>
      <c r="CK123" s="1038"/>
      <c r="CL123" s="1039"/>
      <c r="CM123" s="1039"/>
      <c r="CN123" s="1039"/>
      <c r="CO123" s="1040"/>
      <c r="CP123" s="1048" t="s">
        <v>486</v>
      </c>
      <c r="CQ123" s="1049"/>
      <c r="CR123" s="1049"/>
      <c r="CS123" s="1049"/>
      <c r="CT123" s="1049"/>
      <c r="CU123" s="1049"/>
      <c r="CV123" s="1049"/>
      <c r="CW123" s="1049"/>
      <c r="CX123" s="1049"/>
      <c r="CY123" s="1049"/>
      <c r="CZ123" s="1049"/>
      <c r="DA123" s="1049"/>
      <c r="DB123" s="1049"/>
      <c r="DC123" s="1049"/>
      <c r="DD123" s="1049"/>
      <c r="DE123" s="1049"/>
      <c r="DF123" s="1050"/>
      <c r="DG123" s="987">
        <v>26991</v>
      </c>
      <c r="DH123" s="988"/>
      <c r="DI123" s="988"/>
      <c r="DJ123" s="988"/>
      <c r="DK123" s="989"/>
      <c r="DL123" s="990">
        <v>28928</v>
      </c>
      <c r="DM123" s="988"/>
      <c r="DN123" s="988"/>
      <c r="DO123" s="988"/>
      <c r="DP123" s="989"/>
      <c r="DQ123" s="990">
        <v>22140</v>
      </c>
      <c r="DR123" s="988"/>
      <c r="DS123" s="988"/>
      <c r="DT123" s="988"/>
      <c r="DU123" s="989"/>
      <c r="DV123" s="991">
        <v>0.2</v>
      </c>
      <c r="DW123" s="992"/>
      <c r="DX123" s="992"/>
      <c r="DY123" s="992"/>
      <c r="DZ123" s="993"/>
    </row>
    <row r="124" spans="1:130" s="226" customFormat="1" ht="26.25" customHeight="1" thickBot="1" x14ac:dyDescent="0.25">
      <c r="A124" s="1086"/>
      <c r="B124" s="978"/>
      <c r="C124" s="951" t="s">
        <v>471</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394</v>
      </c>
      <c r="AB124" s="988"/>
      <c r="AC124" s="988"/>
      <c r="AD124" s="988"/>
      <c r="AE124" s="989"/>
      <c r="AF124" s="990" t="s">
        <v>128</v>
      </c>
      <c r="AG124" s="988"/>
      <c r="AH124" s="988"/>
      <c r="AI124" s="988"/>
      <c r="AJ124" s="989"/>
      <c r="AK124" s="990" t="s">
        <v>394</v>
      </c>
      <c r="AL124" s="988"/>
      <c r="AM124" s="988"/>
      <c r="AN124" s="988"/>
      <c r="AO124" s="989"/>
      <c r="AP124" s="991" t="s">
        <v>128</v>
      </c>
      <c r="AQ124" s="992"/>
      <c r="AR124" s="992"/>
      <c r="AS124" s="992"/>
      <c r="AT124" s="993"/>
      <c r="AU124" s="1088" t="s">
        <v>487</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128</v>
      </c>
      <c r="BR124" s="1056"/>
      <c r="BS124" s="1056"/>
      <c r="BT124" s="1056"/>
      <c r="BU124" s="1056"/>
      <c r="BV124" s="1056" t="s">
        <v>128</v>
      </c>
      <c r="BW124" s="1056"/>
      <c r="BX124" s="1056"/>
      <c r="BY124" s="1056"/>
      <c r="BZ124" s="1056"/>
      <c r="CA124" s="1056" t="s">
        <v>394</v>
      </c>
      <c r="CB124" s="1056"/>
      <c r="CC124" s="1056"/>
      <c r="CD124" s="1056"/>
      <c r="CE124" s="1056"/>
      <c r="CF124" s="1057"/>
      <c r="CG124" s="1058"/>
      <c r="CH124" s="1058"/>
      <c r="CI124" s="1058"/>
      <c r="CJ124" s="1059"/>
      <c r="CK124" s="1041"/>
      <c r="CL124" s="1041"/>
      <c r="CM124" s="1041"/>
      <c r="CN124" s="1041"/>
      <c r="CO124" s="1042"/>
      <c r="CP124" s="1048" t="s">
        <v>488</v>
      </c>
      <c r="CQ124" s="1049"/>
      <c r="CR124" s="1049"/>
      <c r="CS124" s="1049"/>
      <c r="CT124" s="1049"/>
      <c r="CU124" s="1049"/>
      <c r="CV124" s="1049"/>
      <c r="CW124" s="1049"/>
      <c r="CX124" s="1049"/>
      <c r="CY124" s="1049"/>
      <c r="CZ124" s="1049"/>
      <c r="DA124" s="1049"/>
      <c r="DB124" s="1049"/>
      <c r="DC124" s="1049"/>
      <c r="DD124" s="1049"/>
      <c r="DE124" s="1049"/>
      <c r="DF124" s="1050"/>
      <c r="DG124" s="1033">
        <v>5600574</v>
      </c>
      <c r="DH124" s="1015"/>
      <c r="DI124" s="1015"/>
      <c r="DJ124" s="1015"/>
      <c r="DK124" s="1016"/>
      <c r="DL124" s="1014" t="s">
        <v>128</v>
      </c>
      <c r="DM124" s="1015"/>
      <c r="DN124" s="1015"/>
      <c r="DO124" s="1015"/>
      <c r="DP124" s="1016"/>
      <c r="DQ124" s="1014" t="s">
        <v>394</v>
      </c>
      <c r="DR124" s="1015"/>
      <c r="DS124" s="1015"/>
      <c r="DT124" s="1015"/>
      <c r="DU124" s="1016"/>
      <c r="DV124" s="1017" t="s">
        <v>394</v>
      </c>
      <c r="DW124" s="1018"/>
      <c r="DX124" s="1018"/>
      <c r="DY124" s="1018"/>
      <c r="DZ124" s="1019"/>
    </row>
    <row r="125" spans="1:130" s="226" customFormat="1" ht="26.25" customHeight="1" x14ac:dyDescent="0.2">
      <c r="A125" s="1086"/>
      <c r="B125" s="978"/>
      <c r="C125" s="951" t="s">
        <v>473</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128</v>
      </c>
      <c r="AB125" s="988"/>
      <c r="AC125" s="988"/>
      <c r="AD125" s="988"/>
      <c r="AE125" s="989"/>
      <c r="AF125" s="990" t="s">
        <v>128</v>
      </c>
      <c r="AG125" s="988"/>
      <c r="AH125" s="988"/>
      <c r="AI125" s="988"/>
      <c r="AJ125" s="989"/>
      <c r="AK125" s="990" t="s">
        <v>128</v>
      </c>
      <c r="AL125" s="988"/>
      <c r="AM125" s="988"/>
      <c r="AN125" s="988"/>
      <c r="AO125" s="989"/>
      <c r="AP125" s="991" t="s">
        <v>128</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489</v>
      </c>
      <c r="CL125" s="1036"/>
      <c r="CM125" s="1036"/>
      <c r="CN125" s="1036"/>
      <c r="CO125" s="1037"/>
      <c r="CP125" s="958" t="s">
        <v>490</v>
      </c>
      <c r="CQ125" s="926"/>
      <c r="CR125" s="926"/>
      <c r="CS125" s="926"/>
      <c r="CT125" s="926"/>
      <c r="CU125" s="926"/>
      <c r="CV125" s="926"/>
      <c r="CW125" s="926"/>
      <c r="CX125" s="926"/>
      <c r="CY125" s="926"/>
      <c r="CZ125" s="926"/>
      <c r="DA125" s="926"/>
      <c r="DB125" s="926"/>
      <c r="DC125" s="926"/>
      <c r="DD125" s="926"/>
      <c r="DE125" s="926"/>
      <c r="DF125" s="927"/>
      <c r="DG125" s="959" t="s">
        <v>394</v>
      </c>
      <c r="DH125" s="960"/>
      <c r="DI125" s="960"/>
      <c r="DJ125" s="960"/>
      <c r="DK125" s="960"/>
      <c r="DL125" s="960" t="s">
        <v>128</v>
      </c>
      <c r="DM125" s="960"/>
      <c r="DN125" s="960"/>
      <c r="DO125" s="960"/>
      <c r="DP125" s="960"/>
      <c r="DQ125" s="960" t="s">
        <v>394</v>
      </c>
      <c r="DR125" s="960"/>
      <c r="DS125" s="960"/>
      <c r="DT125" s="960"/>
      <c r="DU125" s="960"/>
      <c r="DV125" s="961" t="s">
        <v>128</v>
      </c>
      <c r="DW125" s="961"/>
      <c r="DX125" s="961"/>
      <c r="DY125" s="961"/>
      <c r="DZ125" s="962"/>
    </row>
    <row r="126" spans="1:130" s="226" customFormat="1" ht="26.25" customHeight="1" thickBot="1" x14ac:dyDescent="0.25">
      <c r="A126" s="1086"/>
      <c r="B126" s="978"/>
      <c r="C126" s="951" t="s">
        <v>475</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134</v>
      </c>
      <c r="AB126" s="988"/>
      <c r="AC126" s="988"/>
      <c r="AD126" s="988"/>
      <c r="AE126" s="989"/>
      <c r="AF126" s="990" t="s">
        <v>128</v>
      </c>
      <c r="AG126" s="988"/>
      <c r="AH126" s="988"/>
      <c r="AI126" s="988"/>
      <c r="AJ126" s="989"/>
      <c r="AK126" s="990" t="s">
        <v>394</v>
      </c>
      <c r="AL126" s="988"/>
      <c r="AM126" s="988"/>
      <c r="AN126" s="988"/>
      <c r="AO126" s="989"/>
      <c r="AP126" s="991" t="s">
        <v>128</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491</v>
      </c>
      <c r="CQ126" s="952"/>
      <c r="CR126" s="952"/>
      <c r="CS126" s="952"/>
      <c r="CT126" s="952"/>
      <c r="CU126" s="952"/>
      <c r="CV126" s="952"/>
      <c r="CW126" s="952"/>
      <c r="CX126" s="952"/>
      <c r="CY126" s="952"/>
      <c r="CZ126" s="952"/>
      <c r="DA126" s="952"/>
      <c r="DB126" s="952"/>
      <c r="DC126" s="952"/>
      <c r="DD126" s="952"/>
      <c r="DE126" s="952"/>
      <c r="DF126" s="953"/>
      <c r="DG126" s="954" t="s">
        <v>128</v>
      </c>
      <c r="DH126" s="955"/>
      <c r="DI126" s="955"/>
      <c r="DJ126" s="955"/>
      <c r="DK126" s="955"/>
      <c r="DL126" s="955" t="s">
        <v>394</v>
      </c>
      <c r="DM126" s="955"/>
      <c r="DN126" s="955"/>
      <c r="DO126" s="955"/>
      <c r="DP126" s="955"/>
      <c r="DQ126" s="955" t="s">
        <v>394</v>
      </c>
      <c r="DR126" s="955"/>
      <c r="DS126" s="955"/>
      <c r="DT126" s="955"/>
      <c r="DU126" s="955"/>
      <c r="DV126" s="956" t="s">
        <v>128</v>
      </c>
      <c r="DW126" s="956"/>
      <c r="DX126" s="956"/>
      <c r="DY126" s="956"/>
      <c r="DZ126" s="957"/>
    </row>
    <row r="127" spans="1:130" s="226" customFormat="1" ht="26.25" customHeight="1" x14ac:dyDescent="0.2">
      <c r="A127" s="1087"/>
      <c r="B127" s="980"/>
      <c r="C127" s="1002" t="s">
        <v>492</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2</v>
      </c>
      <c r="AB127" s="988"/>
      <c r="AC127" s="988"/>
      <c r="AD127" s="988"/>
      <c r="AE127" s="989"/>
      <c r="AF127" s="990" t="s">
        <v>128</v>
      </c>
      <c r="AG127" s="988"/>
      <c r="AH127" s="988"/>
      <c r="AI127" s="988"/>
      <c r="AJ127" s="989"/>
      <c r="AK127" s="990" t="s">
        <v>128</v>
      </c>
      <c r="AL127" s="988"/>
      <c r="AM127" s="988"/>
      <c r="AN127" s="988"/>
      <c r="AO127" s="989"/>
      <c r="AP127" s="991" t="s">
        <v>128</v>
      </c>
      <c r="AQ127" s="992"/>
      <c r="AR127" s="992"/>
      <c r="AS127" s="992"/>
      <c r="AT127" s="993"/>
      <c r="AU127" s="228"/>
      <c r="AV127" s="228"/>
      <c r="AW127" s="228"/>
      <c r="AX127" s="1060" t="s">
        <v>493</v>
      </c>
      <c r="AY127" s="1061"/>
      <c r="AZ127" s="1061"/>
      <c r="BA127" s="1061"/>
      <c r="BB127" s="1061"/>
      <c r="BC127" s="1061"/>
      <c r="BD127" s="1061"/>
      <c r="BE127" s="1062"/>
      <c r="BF127" s="1063" t="s">
        <v>494</v>
      </c>
      <c r="BG127" s="1061"/>
      <c r="BH127" s="1061"/>
      <c r="BI127" s="1061"/>
      <c r="BJ127" s="1061"/>
      <c r="BK127" s="1061"/>
      <c r="BL127" s="1062"/>
      <c r="BM127" s="1063" t="s">
        <v>495</v>
      </c>
      <c r="BN127" s="1061"/>
      <c r="BO127" s="1061"/>
      <c r="BP127" s="1061"/>
      <c r="BQ127" s="1061"/>
      <c r="BR127" s="1061"/>
      <c r="BS127" s="1062"/>
      <c r="BT127" s="1063" t="s">
        <v>496</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497</v>
      </c>
      <c r="CQ127" s="952"/>
      <c r="CR127" s="952"/>
      <c r="CS127" s="952"/>
      <c r="CT127" s="952"/>
      <c r="CU127" s="952"/>
      <c r="CV127" s="952"/>
      <c r="CW127" s="952"/>
      <c r="CX127" s="952"/>
      <c r="CY127" s="952"/>
      <c r="CZ127" s="952"/>
      <c r="DA127" s="952"/>
      <c r="DB127" s="952"/>
      <c r="DC127" s="952"/>
      <c r="DD127" s="952"/>
      <c r="DE127" s="952"/>
      <c r="DF127" s="953"/>
      <c r="DG127" s="954" t="s">
        <v>128</v>
      </c>
      <c r="DH127" s="955"/>
      <c r="DI127" s="955"/>
      <c r="DJ127" s="955"/>
      <c r="DK127" s="955"/>
      <c r="DL127" s="955" t="s">
        <v>394</v>
      </c>
      <c r="DM127" s="955"/>
      <c r="DN127" s="955"/>
      <c r="DO127" s="955"/>
      <c r="DP127" s="955"/>
      <c r="DQ127" s="955" t="s">
        <v>394</v>
      </c>
      <c r="DR127" s="955"/>
      <c r="DS127" s="955"/>
      <c r="DT127" s="955"/>
      <c r="DU127" s="955"/>
      <c r="DV127" s="956" t="s">
        <v>394</v>
      </c>
      <c r="DW127" s="956"/>
      <c r="DX127" s="956"/>
      <c r="DY127" s="956"/>
      <c r="DZ127" s="957"/>
    </row>
    <row r="128" spans="1:130" s="226" customFormat="1" ht="26.25" customHeight="1" thickBot="1" x14ac:dyDescent="0.25">
      <c r="A128" s="1070" t="s">
        <v>498</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499</v>
      </c>
      <c r="X128" s="1072"/>
      <c r="Y128" s="1072"/>
      <c r="Z128" s="1073"/>
      <c r="AA128" s="1074">
        <v>18864</v>
      </c>
      <c r="AB128" s="1075"/>
      <c r="AC128" s="1075"/>
      <c r="AD128" s="1075"/>
      <c r="AE128" s="1076"/>
      <c r="AF128" s="1077">
        <v>3925</v>
      </c>
      <c r="AG128" s="1075"/>
      <c r="AH128" s="1075"/>
      <c r="AI128" s="1075"/>
      <c r="AJ128" s="1076"/>
      <c r="AK128" s="1077">
        <v>3926</v>
      </c>
      <c r="AL128" s="1075"/>
      <c r="AM128" s="1075"/>
      <c r="AN128" s="1075"/>
      <c r="AO128" s="1076"/>
      <c r="AP128" s="1078"/>
      <c r="AQ128" s="1079"/>
      <c r="AR128" s="1079"/>
      <c r="AS128" s="1079"/>
      <c r="AT128" s="1080"/>
      <c r="AU128" s="228"/>
      <c r="AV128" s="228"/>
      <c r="AW128" s="228"/>
      <c r="AX128" s="925" t="s">
        <v>500</v>
      </c>
      <c r="AY128" s="926"/>
      <c r="AZ128" s="926"/>
      <c r="BA128" s="926"/>
      <c r="BB128" s="926"/>
      <c r="BC128" s="926"/>
      <c r="BD128" s="926"/>
      <c r="BE128" s="927"/>
      <c r="BF128" s="1081" t="s">
        <v>128</v>
      </c>
      <c r="BG128" s="1082"/>
      <c r="BH128" s="1082"/>
      <c r="BI128" s="1082"/>
      <c r="BJ128" s="1082"/>
      <c r="BK128" s="1082"/>
      <c r="BL128" s="1083"/>
      <c r="BM128" s="1081">
        <v>13.01</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501</v>
      </c>
      <c r="CQ128" s="755"/>
      <c r="CR128" s="755"/>
      <c r="CS128" s="755"/>
      <c r="CT128" s="755"/>
      <c r="CU128" s="755"/>
      <c r="CV128" s="755"/>
      <c r="CW128" s="755"/>
      <c r="CX128" s="755"/>
      <c r="CY128" s="755"/>
      <c r="CZ128" s="755"/>
      <c r="DA128" s="755"/>
      <c r="DB128" s="755"/>
      <c r="DC128" s="755"/>
      <c r="DD128" s="755"/>
      <c r="DE128" s="755"/>
      <c r="DF128" s="1065"/>
      <c r="DG128" s="1066">
        <v>10665</v>
      </c>
      <c r="DH128" s="1067"/>
      <c r="DI128" s="1067"/>
      <c r="DJ128" s="1067"/>
      <c r="DK128" s="1067"/>
      <c r="DL128" s="1067">
        <v>16104</v>
      </c>
      <c r="DM128" s="1067"/>
      <c r="DN128" s="1067"/>
      <c r="DO128" s="1067"/>
      <c r="DP128" s="1067"/>
      <c r="DQ128" s="1067">
        <v>3778</v>
      </c>
      <c r="DR128" s="1067"/>
      <c r="DS128" s="1067"/>
      <c r="DT128" s="1067"/>
      <c r="DU128" s="1067"/>
      <c r="DV128" s="1068">
        <v>0</v>
      </c>
      <c r="DW128" s="1068"/>
      <c r="DX128" s="1068"/>
      <c r="DY128" s="1068"/>
      <c r="DZ128" s="1069"/>
    </row>
    <row r="129" spans="1:131" s="226" customFormat="1" ht="26.25" customHeight="1" x14ac:dyDescent="0.2">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502</v>
      </c>
      <c r="X129" s="1100"/>
      <c r="Y129" s="1100"/>
      <c r="Z129" s="1101"/>
      <c r="AA129" s="987">
        <v>11572531</v>
      </c>
      <c r="AB129" s="988"/>
      <c r="AC129" s="988"/>
      <c r="AD129" s="988"/>
      <c r="AE129" s="989"/>
      <c r="AF129" s="990">
        <v>11850272</v>
      </c>
      <c r="AG129" s="988"/>
      <c r="AH129" s="988"/>
      <c r="AI129" s="988"/>
      <c r="AJ129" s="989"/>
      <c r="AK129" s="990">
        <v>12397620</v>
      </c>
      <c r="AL129" s="988"/>
      <c r="AM129" s="988"/>
      <c r="AN129" s="988"/>
      <c r="AO129" s="989"/>
      <c r="AP129" s="1102"/>
      <c r="AQ129" s="1103"/>
      <c r="AR129" s="1103"/>
      <c r="AS129" s="1103"/>
      <c r="AT129" s="1104"/>
      <c r="AU129" s="229"/>
      <c r="AV129" s="229"/>
      <c r="AW129" s="229"/>
      <c r="AX129" s="1094" t="s">
        <v>503</v>
      </c>
      <c r="AY129" s="952"/>
      <c r="AZ129" s="952"/>
      <c r="BA129" s="952"/>
      <c r="BB129" s="952"/>
      <c r="BC129" s="952"/>
      <c r="BD129" s="952"/>
      <c r="BE129" s="953"/>
      <c r="BF129" s="1095" t="s">
        <v>394</v>
      </c>
      <c r="BG129" s="1096"/>
      <c r="BH129" s="1096"/>
      <c r="BI129" s="1096"/>
      <c r="BJ129" s="1096"/>
      <c r="BK129" s="1096"/>
      <c r="BL129" s="1097"/>
      <c r="BM129" s="1095">
        <v>18.010000000000002</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63" t="s">
        <v>504</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505</v>
      </c>
      <c r="X130" s="1100"/>
      <c r="Y130" s="1100"/>
      <c r="Z130" s="1101"/>
      <c r="AA130" s="987">
        <v>1428579</v>
      </c>
      <c r="AB130" s="988"/>
      <c r="AC130" s="988"/>
      <c r="AD130" s="988"/>
      <c r="AE130" s="989"/>
      <c r="AF130" s="990">
        <v>1437024</v>
      </c>
      <c r="AG130" s="988"/>
      <c r="AH130" s="988"/>
      <c r="AI130" s="988"/>
      <c r="AJ130" s="989"/>
      <c r="AK130" s="990">
        <v>1463479</v>
      </c>
      <c r="AL130" s="988"/>
      <c r="AM130" s="988"/>
      <c r="AN130" s="988"/>
      <c r="AO130" s="989"/>
      <c r="AP130" s="1102"/>
      <c r="AQ130" s="1103"/>
      <c r="AR130" s="1103"/>
      <c r="AS130" s="1103"/>
      <c r="AT130" s="1104"/>
      <c r="AU130" s="229"/>
      <c r="AV130" s="229"/>
      <c r="AW130" s="229"/>
      <c r="AX130" s="1094" t="s">
        <v>506</v>
      </c>
      <c r="AY130" s="952"/>
      <c r="AZ130" s="952"/>
      <c r="BA130" s="952"/>
      <c r="BB130" s="952"/>
      <c r="BC130" s="952"/>
      <c r="BD130" s="952"/>
      <c r="BE130" s="953"/>
      <c r="BF130" s="1130">
        <v>3.8</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507</v>
      </c>
      <c r="X131" s="1137"/>
      <c r="Y131" s="1137"/>
      <c r="Z131" s="1138"/>
      <c r="AA131" s="1033">
        <v>10143952</v>
      </c>
      <c r="AB131" s="1015"/>
      <c r="AC131" s="1015"/>
      <c r="AD131" s="1015"/>
      <c r="AE131" s="1016"/>
      <c r="AF131" s="1014">
        <v>10413248</v>
      </c>
      <c r="AG131" s="1015"/>
      <c r="AH131" s="1015"/>
      <c r="AI131" s="1015"/>
      <c r="AJ131" s="1016"/>
      <c r="AK131" s="1014">
        <v>10934141</v>
      </c>
      <c r="AL131" s="1015"/>
      <c r="AM131" s="1015"/>
      <c r="AN131" s="1015"/>
      <c r="AO131" s="1016"/>
      <c r="AP131" s="1139"/>
      <c r="AQ131" s="1140"/>
      <c r="AR131" s="1140"/>
      <c r="AS131" s="1140"/>
      <c r="AT131" s="1141"/>
      <c r="AU131" s="229"/>
      <c r="AV131" s="229"/>
      <c r="AW131" s="229"/>
      <c r="AX131" s="1112" t="s">
        <v>508</v>
      </c>
      <c r="AY131" s="755"/>
      <c r="AZ131" s="755"/>
      <c r="BA131" s="755"/>
      <c r="BB131" s="755"/>
      <c r="BC131" s="755"/>
      <c r="BD131" s="755"/>
      <c r="BE131" s="1065"/>
      <c r="BF131" s="1113" t="s">
        <v>394</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19" t="s">
        <v>509</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510</v>
      </c>
      <c r="W132" s="1123"/>
      <c r="X132" s="1123"/>
      <c r="Y132" s="1123"/>
      <c r="Z132" s="1124"/>
      <c r="AA132" s="1125">
        <v>3.959561323</v>
      </c>
      <c r="AB132" s="1126"/>
      <c r="AC132" s="1126"/>
      <c r="AD132" s="1126"/>
      <c r="AE132" s="1127"/>
      <c r="AF132" s="1128">
        <v>3.5948149900000002</v>
      </c>
      <c r="AG132" s="1126"/>
      <c r="AH132" s="1126"/>
      <c r="AI132" s="1126"/>
      <c r="AJ132" s="1127"/>
      <c r="AK132" s="1128">
        <v>3.9492814300000001</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511</v>
      </c>
      <c r="W133" s="1106"/>
      <c r="X133" s="1106"/>
      <c r="Y133" s="1106"/>
      <c r="Z133" s="1107"/>
      <c r="AA133" s="1108">
        <v>3.7</v>
      </c>
      <c r="AB133" s="1109"/>
      <c r="AC133" s="1109"/>
      <c r="AD133" s="1109"/>
      <c r="AE133" s="1110"/>
      <c r="AF133" s="1108">
        <v>3.7</v>
      </c>
      <c r="AG133" s="1109"/>
      <c r="AH133" s="1109"/>
      <c r="AI133" s="1109"/>
      <c r="AJ133" s="1110"/>
      <c r="AK133" s="1108">
        <v>3.8</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bLxIW4y60zfEOM8hkzASJiHblWr2v+4XS3Y8l08nJQtkGwm/OyzV3nw2aH6iIRUq63Lm4GJlPStJ00W/ztCCw==" saltValue="mhFGdP5zA631Y5j+p27z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512</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qEYExRLgd/eI/kHF03XTyS865KAEk7Jrltq8i5wHXrq9G3a99zWDUIwS7GcvO17d36qv1AppF4JzvlXpL9zRuA==" saltValue="dUr1WsJ4QYBTVUIXNam+k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tOJeNCI0IsVDXLydrLbwrxbuj1EPWki4znRFfvmR885jDbK0BcGTSB0mqJizjv34k13U39qOv++d7LcMAV4t3Q==" saltValue="2dh4ni3gal+4jO0NMESO2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513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514</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515</v>
      </c>
      <c r="AP7" s="268"/>
      <c r="AQ7" s="269" t="s">
        <v>516</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517</v>
      </c>
      <c r="AQ8" s="275" t="s">
        <v>518</v>
      </c>
      <c r="AR8" s="276" t="s">
        <v>519</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520</v>
      </c>
      <c r="AL9" s="1146"/>
      <c r="AM9" s="1146"/>
      <c r="AN9" s="1147"/>
      <c r="AO9" s="277">
        <v>3214630</v>
      </c>
      <c r="AP9" s="277">
        <v>64592</v>
      </c>
      <c r="AQ9" s="278">
        <v>87308</v>
      </c>
      <c r="AR9" s="279">
        <v>-26</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521</v>
      </c>
      <c r="AL10" s="1146"/>
      <c r="AM10" s="1146"/>
      <c r="AN10" s="1147"/>
      <c r="AO10" s="280">
        <v>4606</v>
      </c>
      <c r="AP10" s="280">
        <v>93</v>
      </c>
      <c r="AQ10" s="281">
        <v>7758</v>
      </c>
      <c r="AR10" s="282">
        <v>-98.8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522</v>
      </c>
      <c r="AL11" s="1146"/>
      <c r="AM11" s="1146"/>
      <c r="AN11" s="1147"/>
      <c r="AO11" s="280" t="s">
        <v>523</v>
      </c>
      <c r="AP11" s="280" t="s">
        <v>523</v>
      </c>
      <c r="AQ11" s="281">
        <v>2064</v>
      </c>
      <c r="AR11" s="282" t="s">
        <v>523</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524</v>
      </c>
      <c r="AL12" s="1146"/>
      <c r="AM12" s="1146"/>
      <c r="AN12" s="1147"/>
      <c r="AO12" s="280" t="s">
        <v>523</v>
      </c>
      <c r="AP12" s="280" t="s">
        <v>523</v>
      </c>
      <c r="AQ12" s="281">
        <v>9</v>
      </c>
      <c r="AR12" s="282" t="s">
        <v>523</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525</v>
      </c>
      <c r="AL13" s="1146"/>
      <c r="AM13" s="1146"/>
      <c r="AN13" s="1147"/>
      <c r="AO13" s="280">
        <v>95341</v>
      </c>
      <c r="AP13" s="280">
        <v>1916</v>
      </c>
      <c r="AQ13" s="281">
        <v>2858</v>
      </c>
      <c r="AR13" s="282">
        <v>-33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526</v>
      </c>
      <c r="AL14" s="1146"/>
      <c r="AM14" s="1146"/>
      <c r="AN14" s="1147"/>
      <c r="AO14" s="280">
        <v>95927</v>
      </c>
      <c r="AP14" s="280">
        <v>1927</v>
      </c>
      <c r="AQ14" s="281">
        <v>1616</v>
      </c>
      <c r="AR14" s="282">
        <v>19.2</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527</v>
      </c>
      <c r="AL15" s="1149"/>
      <c r="AM15" s="1149"/>
      <c r="AN15" s="1150"/>
      <c r="AO15" s="280">
        <v>-229975</v>
      </c>
      <c r="AP15" s="280">
        <v>-4621</v>
      </c>
      <c r="AQ15" s="281">
        <v>-6164</v>
      </c>
      <c r="AR15" s="282">
        <v>-25</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188</v>
      </c>
      <c r="AL16" s="1149"/>
      <c r="AM16" s="1149"/>
      <c r="AN16" s="1150"/>
      <c r="AO16" s="280">
        <v>3180529</v>
      </c>
      <c r="AP16" s="280">
        <v>63907</v>
      </c>
      <c r="AQ16" s="281">
        <v>95448</v>
      </c>
      <c r="AR16" s="282">
        <v>-33</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528</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529</v>
      </c>
      <c r="AP20" s="289" t="s">
        <v>530</v>
      </c>
      <c r="AQ20" s="290" t="s">
        <v>531</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532</v>
      </c>
      <c r="AL21" s="1152"/>
      <c r="AM21" s="1152"/>
      <c r="AN21" s="1153"/>
      <c r="AO21" s="293">
        <v>7.07</v>
      </c>
      <c r="AP21" s="294">
        <v>8.85</v>
      </c>
      <c r="AQ21" s="295">
        <v>-1.78</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533</v>
      </c>
      <c r="AL22" s="1152"/>
      <c r="AM22" s="1152"/>
      <c r="AN22" s="1153"/>
      <c r="AO22" s="298">
        <v>95.9</v>
      </c>
      <c r="AP22" s="299">
        <v>97.5</v>
      </c>
      <c r="AQ22" s="300">
        <v>-1.6</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42" t="s">
        <v>534</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ht="13" x14ac:dyDescent="0.2">
      <c r="A27" s="305"/>
      <c r="AO27" s="258"/>
      <c r="AP27" s="258"/>
      <c r="AQ27" s="258"/>
      <c r="AR27" s="258"/>
      <c r="AS27" s="258"/>
      <c r="AT27" s="258"/>
    </row>
    <row r="28" spans="1:46" ht="16.5" x14ac:dyDescent="0.2">
      <c r="A28" s="259" t="s">
        <v>535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536</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515</v>
      </c>
      <c r="AP30" s="268"/>
      <c r="AQ30" s="269" t="s">
        <v>516</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517</v>
      </c>
      <c r="AQ31" s="275" t="s">
        <v>518</v>
      </c>
      <c r="AR31" s="276" t="s">
        <v>519</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537</v>
      </c>
      <c r="AL32" s="1160"/>
      <c r="AM32" s="1160"/>
      <c r="AN32" s="1161"/>
      <c r="AO32" s="308">
        <v>1440999</v>
      </c>
      <c r="AP32" s="308">
        <v>28954</v>
      </c>
      <c r="AQ32" s="309">
        <v>54035</v>
      </c>
      <c r="AR32" s="310">
        <v>-46.4</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538</v>
      </c>
      <c r="AL33" s="1160"/>
      <c r="AM33" s="1160"/>
      <c r="AN33" s="1161"/>
      <c r="AO33" s="308" t="s">
        <v>523</v>
      </c>
      <c r="AP33" s="308" t="s">
        <v>523</v>
      </c>
      <c r="AQ33" s="309" t="s">
        <v>523</v>
      </c>
      <c r="AR33" s="310" t="s">
        <v>523</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539</v>
      </c>
      <c r="AL34" s="1160"/>
      <c r="AM34" s="1160"/>
      <c r="AN34" s="1161"/>
      <c r="AO34" s="308" t="s">
        <v>523</v>
      </c>
      <c r="AP34" s="308" t="s">
        <v>523</v>
      </c>
      <c r="AQ34" s="309">
        <v>20</v>
      </c>
      <c r="AR34" s="310" t="s">
        <v>523</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540</v>
      </c>
      <c r="AL35" s="1160"/>
      <c r="AM35" s="1160"/>
      <c r="AN35" s="1161"/>
      <c r="AO35" s="308">
        <v>428274</v>
      </c>
      <c r="AP35" s="308">
        <v>8605</v>
      </c>
      <c r="AQ35" s="309">
        <v>18791</v>
      </c>
      <c r="AR35" s="310">
        <v>-54.2</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541</v>
      </c>
      <c r="AL36" s="1160"/>
      <c r="AM36" s="1160"/>
      <c r="AN36" s="1161"/>
      <c r="AO36" s="308">
        <v>29952</v>
      </c>
      <c r="AP36" s="308">
        <v>602</v>
      </c>
      <c r="AQ36" s="309">
        <v>2664</v>
      </c>
      <c r="AR36" s="310">
        <v>-77.400000000000006</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542</v>
      </c>
      <c r="AL37" s="1160"/>
      <c r="AM37" s="1160"/>
      <c r="AN37" s="1161"/>
      <c r="AO37" s="308" t="s">
        <v>523</v>
      </c>
      <c r="AP37" s="308" t="s">
        <v>523</v>
      </c>
      <c r="AQ37" s="309">
        <v>620</v>
      </c>
      <c r="AR37" s="310" t="s">
        <v>523</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543</v>
      </c>
      <c r="AL38" s="1163"/>
      <c r="AM38" s="1163"/>
      <c r="AN38" s="1164"/>
      <c r="AO38" s="311" t="s">
        <v>523</v>
      </c>
      <c r="AP38" s="311" t="s">
        <v>523</v>
      </c>
      <c r="AQ38" s="312">
        <v>2</v>
      </c>
      <c r="AR38" s="300" t="s">
        <v>523</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544</v>
      </c>
      <c r="AL39" s="1163"/>
      <c r="AM39" s="1163"/>
      <c r="AN39" s="1164"/>
      <c r="AO39" s="308">
        <v>-3926</v>
      </c>
      <c r="AP39" s="308">
        <v>-79</v>
      </c>
      <c r="AQ39" s="309">
        <v>-4196</v>
      </c>
      <c r="AR39" s="310">
        <v>-98.1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545</v>
      </c>
      <c r="AL40" s="1160"/>
      <c r="AM40" s="1160"/>
      <c r="AN40" s="1161"/>
      <c r="AO40" s="308">
        <v>-1463479</v>
      </c>
      <c r="AP40" s="308">
        <v>-29406</v>
      </c>
      <c r="AQ40" s="309">
        <v>-50476</v>
      </c>
      <c r="AR40" s="310">
        <v>-41.7</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298</v>
      </c>
      <c r="AL41" s="1166"/>
      <c r="AM41" s="1166"/>
      <c r="AN41" s="1167"/>
      <c r="AO41" s="308">
        <v>431820</v>
      </c>
      <c r="AP41" s="308">
        <v>8677</v>
      </c>
      <c r="AQ41" s="309">
        <v>21460</v>
      </c>
      <c r="AR41" s="310">
        <v>-59.6</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546</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548</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515</v>
      </c>
      <c r="AN49" s="1156" t="s">
        <v>549</v>
      </c>
      <c r="AO49" s="1157"/>
      <c r="AP49" s="1157"/>
      <c r="AQ49" s="1157"/>
      <c r="AR49" s="1158"/>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550</v>
      </c>
      <c r="AO50" s="325" t="s">
        <v>551</v>
      </c>
      <c r="AP50" s="326" t="s">
        <v>552</v>
      </c>
      <c r="AQ50" s="327" t="s">
        <v>553</v>
      </c>
      <c r="AR50" s="328" t="s">
        <v>554</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555</v>
      </c>
      <c r="AL51" s="321"/>
      <c r="AM51" s="329">
        <v>1930804</v>
      </c>
      <c r="AN51" s="330">
        <v>37675</v>
      </c>
      <c r="AO51" s="331">
        <v>17.8</v>
      </c>
      <c r="AP51" s="332">
        <v>54110</v>
      </c>
      <c r="AQ51" s="333">
        <v>-5.6</v>
      </c>
      <c r="AR51" s="334">
        <v>23.4</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556</v>
      </c>
      <c r="AM52" s="337">
        <v>1391266</v>
      </c>
      <c r="AN52" s="338">
        <v>27147</v>
      </c>
      <c r="AO52" s="339">
        <v>28.1</v>
      </c>
      <c r="AP52" s="340">
        <v>30620</v>
      </c>
      <c r="AQ52" s="341">
        <v>-6.6</v>
      </c>
      <c r="AR52" s="342">
        <v>34.700000000000003</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557</v>
      </c>
      <c r="AL53" s="321"/>
      <c r="AM53" s="329">
        <v>1743586</v>
      </c>
      <c r="AN53" s="330">
        <v>34325</v>
      </c>
      <c r="AO53" s="331">
        <v>-8.9</v>
      </c>
      <c r="AP53" s="332">
        <v>54684</v>
      </c>
      <c r="AQ53" s="333">
        <v>1.1000000000000001</v>
      </c>
      <c r="AR53" s="334">
        <v>-10</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556</v>
      </c>
      <c r="AM54" s="337">
        <v>1248042</v>
      </c>
      <c r="AN54" s="338">
        <v>24569</v>
      </c>
      <c r="AO54" s="339">
        <v>-9.5</v>
      </c>
      <c r="AP54" s="340">
        <v>32829</v>
      </c>
      <c r="AQ54" s="341">
        <v>7.2</v>
      </c>
      <c r="AR54" s="342">
        <v>-16.7</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558</v>
      </c>
      <c r="AL55" s="321"/>
      <c r="AM55" s="329">
        <v>2426156</v>
      </c>
      <c r="AN55" s="330">
        <v>48183</v>
      </c>
      <c r="AO55" s="331">
        <v>40.4</v>
      </c>
      <c r="AP55" s="332">
        <v>62383</v>
      </c>
      <c r="AQ55" s="333">
        <v>14.1</v>
      </c>
      <c r="AR55" s="334">
        <v>26.3</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556</v>
      </c>
      <c r="AM56" s="337">
        <v>1982185</v>
      </c>
      <c r="AN56" s="338">
        <v>39366</v>
      </c>
      <c r="AO56" s="339">
        <v>60.2</v>
      </c>
      <c r="AP56" s="340">
        <v>35325</v>
      </c>
      <c r="AQ56" s="341">
        <v>7.6</v>
      </c>
      <c r="AR56" s="342">
        <v>52.6</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559</v>
      </c>
      <c r="AL57" s="321"/>
      <c r="AM57" s="329">
        <v>4483994</v>
      </c>
      <c r="AN57" s="330">
        <v>89348</v>
      </c>
      <c r="AO57" s="331">
        <v>85.4</v>
      </c>
      <c r="AP57" s="332">
        <v>76347</v>
      </c>
      <c r="AQ57" s="333">
        <v>22.4</v>
      </c>
      <c r="AR57" s="334">
        <v>63</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556</v>
      </c>
      <c r="AM58" s="337">
        <v>3504284</v>
      </c>
      <c r="AN58" s="338">
        <v>69826</v>
      </c>
      <c r="AO58" s="339">
        <v>77.400000000000006</v>
      </c>
      <c r="AP58" s="340">
        <v>41762</v>
      </c>
      <c r="AQ58" s="341">
        <v>18.2</v>
      </c>
      <c r="AR58" s="342">
        <v>59.2</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560</v>
      </c>
      <c r="AL59" s="321"/>
      <c r="AM59" s="329">
        <v>4876212</v>
      </c>
      <c r="AN59" s="330">
        <v>97979</v>
      </c>
      <c r="AO59" s="331">
        <v>9.6999999999999993</v>
      </c>
      <c r="AP59" s="332">
        <v>69604</v>
      </c>
      <c r="AQ59" s="333">
        <v>-8.8000000000000007</v>
      </c>
      <c r="AR59" s="334">
        <v>18.5</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556</v>
      </c>
      <c r="AM60" s="337">
        <v>3303302</v>
      </c>
      <c r="AN60" s="338">
        <v>66374</v>
      </c>
      <c r="AO60" s="339">
        <v>-4.9000000000000004</v>
      </c>
      <c r="AP60" s="340">
        <v>36247</v>
      </c>
      <c r="AQ60" s="341">
        <v>-13.2</v>
      </c>
      <c r="AR60" s="342">
        <v>8.3000000000000007</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561</v>
      </c>
      <c r="AL61" s="343"/>
      <c r="AM61" s="344">
        <v>3092150</v>
      </c>
      <c r="AN61" s="345">
        <v>61502</v>
      </c>
      <c r="AO61" s="346">
        <v>28.9</v>
      </c>
      <c r="AP61" s="347">
        <v>63426</v>
      </c>
      <c r="AQ61" s="348">
        <v>4.5999999999999996</v>
      </c>
      <c r="AR61" s="334">
        <v>24.3</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556</v>
      </c>
      <c r="AM62" s="337">
        <v>2285816</v>
      </c>
      <c r="AN62" s="338">
        <v>45456</v>
      </c>
      <c r="AO62" s="339">
        <v>30.3</v>
      </c>
      <c r="AP62" s="340">
        <v>35357</v>
      </c>
      <c r="AQ62" s="341">
        <v>2.6</v>
      </c>
      <c r="AR62" s="342">
        <v>27.7</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SL6aUce66Am409k02sH2P+4TEi4ClET8szOXZMGFsjDNsl+JXYO4nNCloEN+S7xfYLf6A1bdLb+nOJFOsdlsyw==" saltValue="4k7oBm9lRtbnCf15jebv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563</v>
      </c>
    </row>
    <row r="121" spans="125:125" ht="13.5" hidden="1" customHeight="1" x14ac:dyDescent="0.2">
      <c r="DU121" s="255"/>
    </row>
  </sheetData>
  <sheetProtection algorithmName="SHA-512" hashValue="Txlln5pU5SdTUZE2gRnM1vPzz77bSDneh/QwgLsUXo+Tsg5A2mm03dvqMJrHR5K/wioqL0Vo1URb6rpLZ+gi2w==" saltValue="CVu3UyVhjpxLqId/Y4g0b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564</v>
      </c>
    </row>
  </sheetData>
  <sheetProtection algorithmName="SHA-512" hashValue="gPNN768/zcUmtrgJvUKK1WFhiL4PwJDWmUq/OjbODrbgjXML/E94a4aeg6y73j4WHoMbnHTB26t0VwaSR6LRKA==" saltValue="u0O+WTsWoBos0rFdd18uP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168" t="s">
        <v>3</v>
      </c>
      <c r="D47" s="1168"/>
      <c r="E47" s="1169"/>
      <c r="F47" s="11">
        <v>73.599999999999994</v>
      </c>
      <c r="G47" s="12">
        <v>69.790000000000006</v>
      </c>
      <c r="H47" s="12">
        <v>65.89</v>
      </c>
      <c r="I47" s="12">
        <v>64.05</v>
      </c>
      <c r="J47" s="13">
        <v>66.83</v>
      </c>
    </row>
    <row r="48" spans="2:10" ht="57.75" customHeight="1" x14ac:dyDescent="0.2">
      <c r="B48" s="14"/>
      <c r="C48" s="1170" t="s">
        <v>4</v>
      </c>
      <c r="D48" s="1170"/>
      <c r="E48" s="1171"/>
      <c r="F48" s="15">
        <v>8.1</v>
      </c>
      <c r="G48" s="16">
        <v>8.8000000000000007</v>
      </c>
      <c r="H48" s="16">
        <v>7.92</v>
      </c>
      <c r="I48" s="16">
        <v>10.9</v>
      </c>
      <c r="J48" s="17">
        <v>10.85</v>
      </c>
    </row>
    <row r="49" spans="2:10" ht="57.75" customHeight="1" thickBot="1" x14ac:dyDescent="0.25">
      <c r="B49" s="18"/>
      <c r="C49" s="1172" t="s">
        <v>5</v>
      </c>
      <c r="D49" s="1172"/>
      <c r="E49" s="1173"/>
      <c r="F49" s="19" t="s">
        <v>570</v>
      </c>
      <c r="G49" s="20" t="s">
        <v>571</v>
      </c>
      <c r="H49" s="20" t="s">
        <v>572</v>
      </c>
      <c r="I49" s="20" t="s">
        <v>573</v>
      </c>
      <c r="J49" s="21">
        <v>0.86</v>
      </c>
    </row>
    <row r="50" spans="2:10" ht="13" x14ac:dyDescent="0.2"/>
  </sheetData>
  <sheetProtection algorithmName="SHA-512" hashValue="UGc9S1rQZ7z9+zS3XzsCplAuWXqzZj5w317SUE5RP+rGB/3pejRZOlwQ5/WM2Frz3LYji7PZT7KLiSLfU+bgEw==" saltValue="GfokxxT0nPfebzrNIw8j/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80" t="s">
        <v>574</v>
      </c>
      <c r="D34" s="1180"/>
      <c r="E34" s="1181"/>
      <c r="F34" s="32">
        <v>8.0299999999999994</v>
      </c>
      <c r="G34" s="33">
        <v>8.74</v>
      </c>
      <c r="H34" s="33">
        <v>7.88</v>
      </c>
      <c r="I34" s="33">
        <v>10.83</v>
      </c>
      <c r="J34" s="34">
        <v>10.78</v>
      </c>
      <c r="K34" s="22"/>
      <c r="L34" s="22"/>
      <c r="M34" s="22"/>
      <c r="N34" s="22"/>
      <c r="O34" s="22"/>
      <c r="P34" s="22"/>
    </row>
    <row r="35" spans="1:16" ht="39" customHeight="1" x14ac:dyDescent="0.2">
      <c r="A35" s="22"/>
      <c r="B35" s="35"/>
      <c r="C35" s="1174" t="s">
        <v>575</v>
      </c>
      <c r="D35" s="1175"/>
      <c r="E35" s="1176"/>
      <c r="F35" s="36">
        <v>2.84</v>
      </c>
      <c r="G35" s="37">
        <v>2.62</v>
      </c>
      <c r="H35" s="37">
        <v>2.71</v>
      </c>
      <c r="I35" s="37">
        <v>2.2400000000000002</v>
      </c>
      <c r="J35" s="38">
        <v>1.76</v>
      </c>
      <c r="K35" s="22"/>
      <c r="L35" s="22"/>
      <c r="M35" s="22"/>
      <c r="N35" s="22"/>
      <c r="O35" s="22"/>
      <c r="P35" s="22"/>
    </row>
    <row r="36" spans="1:16" ht="39" customHeight="1" x14ac:dyDescent="0.2">
      <c r="A36" s="22"/>
      <c r="B36" s="35"/>
      <c r="C36" s="1174" t="s">
        <v>576</v>
      </c>
      <c r="D36" s="1175"/>
      <c r="E36" s="1176"/>
      <c r="F36" s="36" t="s">
        <v>523</v>
      </c>
      <c r="G36" s="37" t="s">
        <v>523</v>
      </c>
      <c r="H36" s="37" t="s">
        <v>523</v>
      </c>
      <c r="I36" s="37">
        <v>0.97</v>
      </c>
      <c r="J36" s="38">
        <v>1.19</v>
      </c>
      <c r="K36" s="22"/>
      <c r="L36" s="22"/>
      <c r="M36" s="22"/>
      <c r="N36" s="22"/>
      <c r="O36" s="22"/>
      <c r="P36" s="22"/>
    </row>
    <row r="37" spans="1:16" ht="39" customHeight="1" x14ac:dyDescent="0.2">
      <c r="A37" s="22"/>
      <c r="B37" s="35"/>
      <c r="C37" s="1174" t="s">
        <v>577</v>
      </c>
      <c r="D37" s="1175"/>
      <c r="E37" s="1176"/>
      <c r="F37" s="36">
        <v>0.99</v>
      </c>
      <c r="G37" s="37">
        <v>0.49</v>
      </c>
      <c r="H37" s="37">
        <v>0.19</v>
      </c>
      <c r="I37" s="37">
        <v>1.08</v>
      </c>
      <c r="J37" s="38">
        <v>0.85</v>
      </c>
      <c r="K37" s="22"/>
      <c r="L37" s="22"/>
      <c r="M37" s="22"/>
      <c r="N37" s="22"/>
      <c r="O37" s="22"/>
      <c r="P37" s="22"/>
    </row>
    <row r="38" spans="1:16" ht="39" customHeight="1" x14ac:dyDescent="0.2">
      <c r="A38" s="22"/>
      <c r="B38" s="35"/>
      <c r="C38" s="1174" t="s">
        <v>578</v>
      </c>
      <c r="D38" s="1175"/>
      <c r="E38" s="1176"/>
      <c r="F38" s="36">
        <v>0.64</v>
      </c>
      <c r="G38" s="37">
        <v>0.75</v>
      </c>
      <c r="H38" s="37">
        <v>0.79</v>
      </c>
      <c r="I38" s="37">
        <v>0.19</v>
      </c>
      <c r="J38" s="38">
        <v>0.67</v>
      </c>
      <c r="K38" s="22"/>
      <c r="L38" s="22"/>
      <c r="M38" s="22"/>
      <c r="N38" s="22"/>
      <c r="O38" s="22"/>
      <c r="P38" s="22"/>
    </row>
    <row r="39" spans="1:16" ht="39" customHeight="1" x14ac:dyDescent="0.2">
      <c r="A39" s="22"/>
      <c r="B39" s="35"/>
      <c r="C39" s="1174" t="s">
        <v>579</v>
      </c>
      <c r="D39" s="1175"/>
      <c r="E39" s="1176"/>
      <c r="F39" s="36" t="s">
        <v>523</v>
      </c>
      <c r="G39" s="37" t="s">
        <v>523</v>
      </c>
      <c r="H39" s="37" t="s">
        <v>523</v>
      </c>
      <c r="I39" s="37">
        <v>0.2</v>
      </c>
      <c r="J39" s="38">
        <v>0.3</v>
      </c>
      <c r="K39" s="22"/>
      <c r="L39" s="22"/>
      <c r="M39" s="22"/>
      <c r="N39" s="22"/>
      <c r="O39" s="22"/>
      <c r="P39" s="22"/>
    </row>
    <row r="40" spans="1:16" ht="39" customHeight="1" x14ac:dyDescent="0.2">
      <c r="A40" s="22"/>
      <c r="B40" s="35"/>
      <c r="C40" s="1174" t="s">
        <v>580</v>
      </c>
      <c r="D40" s="1175"/>
      <c r="E40" s="1176"/>
      <c r="F40" s="36">
        <v>0.31</v>
      </c>
      <c r="G40" s="37">
        <v>0.32</v>
      </c>
      <c r="H40" s="37">
        <v>0.31</v>
      </c>
      <c r="I40" s="37">
        <v>0.3</v>
      </c>
      <c r="J40" s="38">
        <v>0.27</v>
      </c>
      <c r="K40" s="22"/>
      <c r="L40" s="22"/>
      <c r="M40" s="22"/>
      <c r="N40" s="22"/>
      <c r="O40" s="22"/>
      <c r="P40" s="22"/>
    </row>
    <row r="41" spans="1:16" ht="39" customHeight="1" x14ac:dyDescent="0.2">
      <c r="A41" s="22"/>
      <c r="B41" s="35"/>
      <c r="C41" s="1174" t="s">
        <v>581</v>
      </c>
      <c r="D41" s="1175"/>
      <c r="E41" s="1176"/>
      <c r="F41" s="36">
        <v>0.06</v>
      </c>
      <c r="G41" s="37">
        <v>0.05</v>
      </c>
      <c r="H41" s="37">
        <v>0.03</v>
      </c>
      <c r="I41" s="37">
        <v>0.06</v>
      </c>
      <c r="J41" s="38">
        <v>0.06</v>
      </c>
      <c r="K41" s="22"/>
      <c r="L41" s="22"/>
      <c r="M41" s="22"/>
      <c r="N41" s="22"/>
      <c r="O41" s="22"/>
      <c r="P41" s="22"/>
    </row>
    <row r="42" spans="1:16" ht="39" customHeight="1" x14ac:dyDescent="0.2">
      <c r="A42" s="22"/>
      <c r="B42" s="39"/>
      <c r="C42" s="1174" t="s">
        <v>582</v>
      </c>
      <c r="D42" s="1175"/>
      <c r="E42" s="1176"/>
      <c r="F42" s="36" t="s">
        <v>523</v>
      </c>
      <c r="G42" s="37" t="s">
        <v>523</v>
      </c>
      <c r="H42" s="37" t="s">
        <v>523</v>
      </c>
      <c r="I42" s="37" t="s">
        <v>523</v>
      </c>
      <c r="J42" s="38" t="s">
        <v>523</v>
      </c>
      <c r="K42" s="22"/>
      <c r="L42" s="22"/>
      <c r="M42" s="22"/>
      <c r="N42" s="22"/>
      <c r="O42" s="22"/>
      <c r="P42" s="22"/>
    </row>
    <row r="43" spans="1:16" ht="39" customHeight="1" thickBot="1" x14ac:dyDescent="0.25">
      <c r="A43" s="22"/>
      <c r="B43" s="40"/>
      <c r="C43" s="1177" t="s">
        <v>583</v>
      </c>
      <c r="D43" s="1178"/>
      <c r="E43" s="1179"/>
      <c r="F43" s="41">
        <v>0.63</v>
      </c>
      <c r="G43" s="42">
        <v>0.35</v>
      </c>
      <c r="H43" s="42">
        <v>0.34</v>
      </c>
      <c r="I43" s="42">
        <v>0.18</v>
      </c>
      <c r="J43" s="43">
        <v>0.08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qJCGx1sfM6doGdL11DxFQHqIBSgecQjpM8h3V5bpLfv47lQ+ebqx+uw6GMmUBvwdsv43JbkdrZ2JAw65LejiIQ==" saltValue="tE6jjl0rhKRJXkRSK2xc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182" t="s">
        <v>11</v>
      </c>
      <c r="C45" s="1183"/>
      <c r="D45" s="58"/>
      <c r="E45" s="1188" t="s">
        <v>12</v>
      </c>
      <c r="F45" s="1188"/>
      <c r="G45" s="1188"/>
      <c r="H45" s="1188"/>
      <c r="I45" s="1188"/>
      <c r="J45" s="1189"/>
      <c r="K45" s="59">
        <v>1423</v>
      </c>
      <c r="L45" s="60">
        <v>1374</v>
      </c>
      <c r="M45" s="60">
        <v>1336</v>
      </c>
      <c r="N45" s="60">
        <v>1355</v>
      </c>
      <c r="O45" s="61">
        <v>1441</v>
      </c>
      <c r="P45" s="48"/>
      <c r="Q45" s="48"/>
      <c r="R45" s="48"/>
      <c r="S45" s="48"/>
      <c r="T45" s="48"/>
      <c r="U45" s="48"/>
    </row>
    <row r="46" spans="1:21" ht="30.75" customHeight="1" x14ac:dyDescent="0.2">
      <c r="A46" s="48"/>
      <c r="B46" s="1184"/>
      <c r="C46" s="1185"/>
      <c r="D46" s="62"/>
      <c r="E46" s="1190" t="s">
        <v>13</v>
      </c>
      <c r="F46" s="1190"/>
      <c r="G46" s="1190"/>
      <c r="H46" s="1190"/>
      <c r="I46" s="1190"/>
      <c r="J46" s="1191"/>
      <c r="K46" s="63" t="s">
        <v>523</v>
      </c>
      <c r="L46" s="64" t="s">
        <v>523</v>
      </c>
      <c r="M46" s="64" t="s">
        <v>523</v>
      </c>
      <c r="N46" s="64" t="s">
        <v>523</v>
      </c>
      <c r="O46" s="65" t="s">
        <v>523</v>
      </c>
      <c r="P46" s="48"/>
      <c r="Q46" s="48"/>
      <c r="R46" s="48"/>
      <c r="S46" s="48"/>
      <c r="T46" s="48"/>
      <c r="U46" s="48"/>
    </row>
    <row r="47" spans="1:21" ht="30.75" customHeight="1" x14ac:dyDescent="0.2">
      <c r="A47" s="48"/>
      <c r="B47" s="1184"/>
      <c r="C47" s="1185"/>
      <c r="D47" s="62"/>
      <c r="E47" s="1190" t="s">
        <v>14</v>
      </c>
      <c r="F47" s="1190"/>
      <c r="G47" s="1190"/>
      <c r="H47" s="1190"/>
      <c r="I47" s="1190"/>
      <c r="J47" s="1191"/>
      <c r="K47" s="63" t="s">
        <v>523</v>
      </c>
      <c r="L47" s="64" t="s">
        <v>523</v>
      </c>
      <c r="M47" s="64" t="s">
        <v>523</v>
      </c>
      <c r="N47" s="64" t="s">
        <v>523</v>
      </c>
      <c r="O47" s="65" t="s">
        <v>523</v>
      </c>
      <c r="P47" s="48"/>
      <c r="Q47" s="48"/>
      <c r="R47" s="48"/>
      <c r="S47" s="48"/>
      <c r="T47" s="48"/>
      <c r="U47" s="48"/>
    </row>
    <row r="48" spans="1:21" ht="30.75" customHeight="1" x14ac:dyDescent="0.2">
      <c r="A48" s="48"/>
      <c r="B48" s="1184"/>
      <c r="C48" s="1185"/>
      <c r="D48" s="62"/>
      <c r="E48" s="1190" t="s">
        <v>15</v>
      </c>
      <c r="F48" s="1190"/>
      <c r="G48" s="1190"/>
      <c r="H48" s="1190"/>
      <c r="I48" s="1190"/>
      <c r="J48" s="1191"/>
      <c r="K48" s="63">
        <v>410</v>
      </c>
      <c r="L48" s="64">
        <v>439</v>
      </c>
      <c r="M48" s="64">
        <v>444</v>
      </c>
      <c r="N48" s="64">
        <v>433</v>
      </c>
      <c r="O48" s="65">
        <v>428</v>
      </c>
      <c r="P48" s="48"/>
      <c r="Q48" s="48"/>
      <c r="R48" s="48"/>
      <c r="S48" s="48"/>
      <c r="T48" s="48"/>
      <c r="U48" s="48"/>
    </row>
    <row r="49" spans="1:21" ht="30.75" customHeight="1" x14ac:dyDescent="0.2">
      <c r="A49" s="48"/>
      <c r="B49" s="1184"/>
      <c r="C49" s="1185"/>
      <c r="D49" s="62"/>
      <c r="E49" s="1190" t="s">
        <v>16</v>
      </c>
      <c r="F49" s="1190"/>
      <c r="G49" s="1190"/>
      <c r="H49" s="1190"/>
      <c r="I49" s="1190"/>
      <c r="J49" s="1191"/>
      <c r="K49" s="63">
        <v>74</v>
      </c>
      <c r="L49" s="64">
        <v>68</v>
      </c>
      <c r="M49" s="64">
        <v>69</v>
      </c>
      <c r="N49" s="64">
        <v>28</v>
      </c>
      <c r="O49" s="65">
        <v>30</v>
      </c>
      <c r="P49" s="48"/>
      <c r="Q49" s="48"/>
      <c r="R49" s="48"/>
      <c r="S49" s="48"/>
      <c r="T49" s="48"/>
      <c r="U49" s="48"/>
    </row>
    <row r="50" spans="1:21" ht="30.75" customHeight="1" x14ac:dyDescent="0.2">
      <c r="A50" s="48"/>
      <c r="B50" s="1184"/>
      <c r="C50" s="1185"/>
      <c r="D50" s="62"/>
      <c r="E50" s="1190" t="s">
        <v>17</v>
      </c>
      <c r="F50" s="1190"/>
      <c r="G50" s="1190"/>
      <c r="H50" s="1190"/>
      <c r="I50" s="1190"/>
      <c r="J50" s="1191"/>
      <c r="K50" s="63">
        <v>1</v>
      </c>
      <c r="L50" s="64">
        <v>0</v>
      </c>
      <c r="M50" s="64">
        <v>0</v>
      </c>
      <c r="N50" s="64" t="s">
        <v>523</v>
      </c>
      <c r="O50" s="65" t="s">
        <v>523</v>
      </c>
      <c r="P50" s="48"/>
      <c r="Q50" s="48"/>
      <c r="R50" s="48"/>
      <c r="S50" s="48"/>
      <c r="T50" s="48"/>
      <c r="U50" s="48"/>
    </row>
    <row r="51" spans="1:21" ht="30.75" customHeight="1" x14ac:dyDescent="0.2">
      <c r="A51" s="48"/>
      <c r="B51" s="1186"/>
      <c r="C51" s="1187"/>
      <c r="D51" s="66"/>
      <c r="E51" s="1190" t="s">
        <v>18</v>
      </c>
      <c r="F51" s="1190"/>
      <c r="G51" s="1190"/>
      <c r="H51" s="1190"/>
      <c r="I51" s="1190"/>
      <c r="J51" s="1191"/>
      <c r="K51" s="63" t="s">
        <v>523</v>
      </c>
      <c r="L51" s="64" t="s">
        <v>523</v>
      </c>
      <c r="M51" s="64" t="s">
        <v>523</v>
      </c>
      <c r="N51" s="64" t="s">
        <v>523</v>
      </c>
      <c r="O51" s="65" t="s">
        <v>523</v>
      </c>
      <c r="P51" s="48"/>
      <c r="Q51" s="48"/>
      <c r="R51" s="48"/>
      <c r="S51" s="48"/>
      <c r="T51" s="48"/>
      <c r="U51" s="48"/>
    </row>
    <row r="52" spans="1:21" ht="30.75" customHeight="1" x14ac:dyDescent="0.2">
      <c r="A52" s="48"/>
      <c r="B52" s="1192" t="s">
        <v>19</v>
      </c>
      <c r="C52" s="1193"/>
      <c r="D52" s="66"/>
      <c r="E52" s="1190" t="s">
        <v>20</v>
      </c>
      <c r="F52" s="1190"/>
      <c r="G52" s="1190"/>
      <c r="H52" s="1190"/>
      <c r="I52" s="1190"/>
      <c r="J52" s="1191"/>
      <c r="K52" s="63">
        <v>1544</v>
      </c>
      <c r="L52" s="64">
        <v>1500</v>
      </c>
      <c r="M52" s="64">
        <v>1447</v>
      </c>
      <c r="N52" s="64">
        <v>1441</v>
      </c>
      <c r="O52" s="65">
        <v>1467</v>
      </c>
      <c r="P52" s="48"/>
      <c r="Q52" s="48"/>
      <c r="R52" s="48"/>
      <c r="S52" s="48"/>
      <c r="T52" s="48"/>
      <c r="U52" s="48"/>
    </row>
    <row r="53" spans="1:21" ht="30.75" customHeight="1" thickBot="1" x14ac:dyDescent="0.25">
      <c r="A53" s="48"/>
      <c r="B53" s="1194" t="s">
        <v>21</v>
      </c>
      <c r="C53" s="1195"/>
      <c r="D53" s="67"/>
      <c r="E53" s="1196" t="s">
        <v>22</v>
      </c>
      <c r="F53" s="1196"/>
      <c r="G53" s="1196"/>
      <c r="H53" s="1196"/>
      <c r="I53" s="1196"/>
      <c r="J53" s="1197"/>
      <c r="K53" s="68">
        <v>364</v>
      </c>
      <c r="L53" s="69">
        <v>381</v>
      </c>
      <c r="M53" s="69">
        <v>402</v>
      </c>
      <c r="N53" s="69">
        <v>375</v>
      </c>
      <c r="O53" s="70">
        <v>432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3">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198" t="s">
        <v>25</v>
      </c>
      <c r="C57" s="1199"/>
      <c r="D57" s="1202" t="s">
        <v>26</v>
      </c>
      <c r="E57" s="1203"/>
      <c r="F57" s="1203"/>
      <c r="G57" s="1203"/>
      <c r="H57" s="1203"/>
      <c r="I57" s="1203"/>
      <c r="J57" s="1204"/>
      <c r="K57" s="83"/>
      <c r="L57" s="84"/>
      <c r="M57" s="84"/>
      <c r="N57" s="84"/>
      <c r="O57" s="85"/>
    </row>
    <row r="58" spans="1:21" ht="31.5" customHeight="1" thickBot="1" x14ac:dyDescent="0.25">
      <c r="B58" s="1200"/>
      <c r="C58" s="1201"/>
      <c r="D58" s="1205" t="s">
        <v>27</v>
      </c>
      <c r="E58" s="1206"/>
      <c r="F58" s="1206"/>
      <c r="G58" s="1206"/>
      <c r="H58" s="1206"/>
      <c r="I58" s="1206"/>
      <c r="J58" s="120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RyQbd9+1MTJw7Dh5RCTx9fDsLLon2TW7Il8itc8sMuLnqvWXs80b2UCTBP9cYHiiNqpDTe+PuGx26f5AsmIaw==" saltValue="iDSr4LmzRQ30482f7DdX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08" t="s">
        <v>30</v>
      </c>
      <c r="C41" s="1209"/>
      <c r="D41" s="102"/>
      <c r="E41" s="1214" t="s">
        <v>31</v>
      </c>
      <c r="F41" s="1214"/>
      <c r="G41" s="1214"/>
      <c r="H41" s="1215"/>
      <c r="I41" s="351">
        <v>13977</v>
      </c>
      <c r="J41" s="352">
        <v>14040</v>
      </c>
      <c r="K41" s="352">
        <v>14466</v>
      </c>
      <c r="L41" s="352">
        <v>16520</v>
      </c>
      <c r="M41" s="353">
        <v>18916</v>
      </c>
    </row>
    <row r="42" spans="2:13" ht="27.75" customHeight="1" x14ac:dyDescent="0.2">
      <c r="B42" s="1210"/>
      <c r="C42" s="1211"/>
      <c r="D42" s="103"/>
      <c r="E42" s="1216" t="s">
        <v>32</v>
      </c>
      <c r="F42" s="1216"/>
      <c r="G42" s="1216"/>
      <c r="H42" s="1217"/>
      <c r="I42" s="354">
        <v>3</v>
      </c>
      <c r="J42" s="355">
        <v>3</v>
      </c>
      <c r="K42" s="355">
        <v>2</v>
      </c>
      <c r="L42" s="355" t="s">
        <v>523</v>
      </c>
      <c r="M42" s="356" t="s">
        <v>523</v>
      </c>
    </row>
    <row r="43" spans="2:13" ht="27.75" customHeight="1" x14ac:dyDescent="0.2">
      <c r="B43" s="1210"/>
      <c r="C43" s="1211"/>
      <c r="D43" s="103"/>
      <c r="E43" s="1216" t="s">
        <v>33</v>
      </c>
      <c r="F43" s="1216"/>
      <c r="G43" s="1216"/>
      <c r="H43" s="1217"/>
      <c r="I43" s="354">
        <v>5976</v>
      </c>
      <c r="J43" s="355">
        <v>6059</v>
      </c>
      <c r="K43" s="355">
        <v>5865</v>
      </c>
      <c r="L43" s="355">
        <v>5689</v>
      </c>
      <c r="M43" s="356">
        <v>5399</v>
      </c>
    </row>
    <row r="44" spans="2:13" ht="27.75" customHeight="1" x14ac:dyDescent="0.2">
      <c r="B44" s="1210"/>
      <c r="C44" s="1211"/>
      <c r="D44" s="103"/>
      <c r="E44" s="1216" t="s">
        <v>34</v>
      </c>
      <c r="F44" s="1216"/>
      <c r="G44" s="1216"/>
      <c r="H44" s="1217"/>
      <c r="I44" s="354">
        <v>221</v>
      </c>
      <c r="J44" s="355">
        <v>168</v>
      </c>
      <c r="K44" s="355">
        <v>134</v>
      </c>
      <c r="L44" s="355">
        <v>117</v>
      </c>
      <c r="M44" s="356">
        <v>170</v>
      </c>
    </row>
    <row r="45" spans="2:13" ht="27.75" customHeight="1" x14ac:dyDescent="0.2">
      <c r="B45" s="1210"/>
      <c r="C45" s="1211"/>
      <c r="D45" s="103"/>
      <c r="E45" s="1216" t="s">
        <v>35</v>
      </c>
      <c r="F45" s="1216"/>
      <c r="G45" s="1216"/>
      <c r="H45" s="1217"/>
      <c r="I45" s="354">
        <v>2917</v>
      </c>
      <c r="J45" s="355">
        <v>2743</v>
      </c>
      <c r="K45" s="355">
        <v>2665</v>
      </c>
      <c r="L45" s="355">
        <v>2711</v>
      </c>
      <c r="M45" s="356">
        <v>2614</v>
      </c>
    </row>
    <row r="46" spans="2:13" ht="27.75" customHeight="1" x14ac:dyDescent="0.2">
      <c r="B46" s="1210"/>
      <c r="C46" s="1211"/>
      <c r="D46" s="104"/>
      <c r="E46" s="1216" t="s">
        <v>36</v>
      </c>
      <c r="F46" s="1216"/>
      <c r="G46" s="1216"/>
      <c r="H46" s="1217"/>
      <c r="I46" s="354">
        <v>13</v>
      </c>
      <c r="J46" s="355">
        <v>9</v>
      </c>
      <c r="K46" s="355">
        <v>11</v>
      </c>
      <c r="L46" s="355">
        <v>16</v>
      </c>
      <c r="M46" s="356">
        <v>4</v>
      </c>
    </row>
    <row r="47" spans="2:13" ht="27.75" customHeight="1" x14ac:dyDescent="0.2">
      <c r="B47" s="1210"/>
      <c r="C47" s="1211"/>
      <c r="D47" s="105"/>
      <c r="E47" s="1218" t="s">
        <v>37</v>
      </c>
      <c r="F47" s="1219"/>
      <c r="G47" s="1219"/>
      <c r="H47" s="1220"/>
      <c r="I47" s="354" t="s">
        <v>523</v>
      </c>
      <c r="J47" s="355" t="s">
        <v>523</v>
      </c>
      <c r="K47" s="355" t="s">
        <v>523</v>
      </c>
      <c r="L47" s="355" t="s">
        <v>523</v>
      </c>
      <c r="M47" s="356" t="s">
        <v>523</v>
      </c>
    </row>
    <row r="48" spans="2:13" ht="27.75" customHeight="1" x14ac:dyDescent="0.2">
      <c r="B48" s="1210"/>
      <c r="C48" s="1211"/>
      <c r="D48" s="103"/>
      <c r="E48" s="1216" t="s">
        <v>38</v>
      </c>
      <c r="F48" s="1216"/>
      <c r="G48" s="1216"/>
      <c r="H48" s="1217"/>
      <c r="I48" s="354" t="s">
        <v>523</v>
      </c>
      <c r="J48" s="355" t="s">
        <v>523</v>
      </c>
      <c r="K48" s="355" t="s">
        <v>523</v>
      </c>
      <c r="L48" s="355" t="s">
        <v>523</v>
      </c>
      <c r="M48" s="356" t="s">
        <v>523</v>
      </c>
    </row>
    <row r="49" spans="2:13" ht="27.75" customHeight="1" x14ac:dyDescent="0.2">
      <c r="B49" s="1212"/>
      <c r="C49" s="1213"/>
      <c r="D49" s="103"/>
      <c r="E49" s="1216" t="s">
        <v>39</v>
      </c>
      <c r="F49" s="1216"/>
      <c r="G49" s="1216"/>
      <c r="H49" s="1217"/>
      <c r="I49" s="354" t="s">
        <v>523</v>
      </c>
      <c r="J49" s="355" t="s">
        <v>523</v>
      </c>
      <c r="K49" s="355" t="s">
        <v>523</v>
      </c>
      <c r="L49" s="355" t="s">
        <v>523</v>
      </c>
      <c r="M49" s="356" t="s">
        <v>523</v>
      </c>
    </row>
    <row r="50" spans="2:13" ht="27.75" customHeight="1" x14ac:dyDescent="0.2">
      <c r="B50" s="1221" t="s">
        <v>40</v>
      </c>
      <c r="C50" s="1222"/>
      <c r="D50" s="106"/>
      <c r="E50" s="1216" t="s">
        <v>41</v>
      </c>
      <c r="F50" s="1216"/>
      <c r="G50" s="1216"/>
      <c r="H50" s="1217"/>
      <c r="I50" s="354">
        <v>14530</v>
      </c>
      <c r="J50" s="355">
        <v>14148</v>
      </c>
      <c r="K50" s="355">
        <v>13608</v>
      </c>
      <c r="L50" s="355">
        <v>13660</v>
      </c>
      <c r="M50" s="356">
        <v>14618</v>
      </c>
    </row>
    <row r="51" spans="2:13" ht="27.75" customHeight="1" x14ac:dyDescent="0.2">
      <c r="B51" s="1210"/>
      <c r="C51" s="1211"/>
      <c r="D51" s="103"/>
      <c r="E51" s="1216" t="s">
        <v>42</v>
      </c>
      <c r="F51" s="1216"/>
      <c r="G51" s="1216"/>
      <c r="H51" s="1217"/>
      <c r="I51" s="354">
        <v>58</v>
      </c>
      <c r="J51" s="355">
        <v>36</v>
      </c>
      <c r="K51" s="355">
        <v>15</v>
      </c>
      <c r="L51" s="355">
        <v>11</v>
      </c>
      <c r="M51" s="356">
        <v>8</v>
      </c>
    </row>
    <row r="52" spans="2:13" ht="27.75" customHeight="1" x14ac:dyDescent="0.2">
      <c r="B52" s="1212"/>
      <c r="C52" s="1213"/>
      <c r="D52" s="103"/>
      <c r="E52" s="1216" t="s">
        <v>43</v>
      </c>
      <c r="F52" s="1216"/>
      <c r="G52" s="1216"/>
      <c r="H52" s="1217"/>
      <c r="I52" s="354">
        <v>16058</v>
      </c>
      <c r="J52" s="355">
        <v>16060</v>
      </c>
      <c r="K52" s="355">
        <v>16064</v>
      </c>
      <c r="L52" s="355">
        <v>17406</v>
      </c>
      <c r="M52" s="356">
        <v>18712</v>
      </c>
    </row>
    <row r="53" spans="2:13" ht="27.75" customHeight="1" thickBot="1" x14ac:dyDescent="0.25">
      <c r="B53" s="1223" t="s">
        <v>44</v>
      </c>
      <c r="C53" s="1224"/>
      <c r="D53" s="107"/>
      <c r="E53" s="1225" t="s">
        <v>45</v>
      </c>
      <c r="F53" s="1225"/>
      <c r="G53" s="1225"/>
      <c r="H53" s="1226"/>
      <c r="I53" s="357">
        <v>-7540</v>
      </c>
      <c r="J53" s="358">
        <v>-7221</v>
      </c>
      <c r="K53" s="358">
        <v>-6545</v>
      </c>
      <c r="L53" s="358">
        <v>-6024</v>
      </c>
      <c r="M53" s="359">
        <v>-6234</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VhDRwzCDHESqpNFsyciW1LldsjWzEVCAezAMi5Nuy14fjGDsyiuZVJutDY/6TIdmpWBEP3lzV4Y2TbTFlG+OCw==" saltValue="pnRp6WigQNLw45gLxfE+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567</v>
      </c>
      <c r="G54" s="116" t="s">
        <v>568</v>
      </c>
      <c r="H54" s="117" t="s">
        <v>569</v>
      </c>
    </row>
    <row r="55" spans="2:8" ht="52.5" customHeight="1" x14ac:dyDescent="0.2">
      <c r="B55" s="118"/>
      <c r="C55" s="1235" t="s">
        <v>48</v>
      </c>
      <c r="D55" s="1235"/>
      <c r="E55" s="1236"/>
      <c r="F55" s="119">
        <v>7625</v>
      </c>
      <c r="G55" s="119">
        <v>7590</v>
      </c>
      <c r="H55" s="120">
        <v>8285</v>
      </c>
    </row>
    <row r="56" spans="2:8" ht="52.5" customHeight="1" x14ac:dyDescent="0.2">
      <c r="B56" s="121"/>
      <c r="C56" s="1237" t="s">
        <v>49</v>
      </c>
      <c r="D56" s="1237"/>
      <c r="E56" s="1238"/>
      <c r="F56" s="122">
        <v>506</v>
      </c>
      <c r="G56" s="122">
        <v>506</v>
      </c>
      <c r="H56" s="123">
        <v>730</v>
      </c>
    </row>
    <row r="57" spans="2:8" ht="53.25" customHeight="1" x14ac:dyDescent="0.2">
      <c r="B57" s="121"/>
      <c r="C57" s="1239" t="s">
        <v>50</v>
      </c>
      <c r="D57" s="1239"/>
      <c r="E57" s="1240"/>
      <c r="F57" s="124">
        <v>2394</v>
      </c>
      <c r="G57" s="124">
        <v>2273</v>
      </c>
      <c r="H57" s="125">
        <v>1969</v>
      </c>
    </row>
    <row r="58" spans="2:8" ht="45.75" customHeight="1" x14ac:dyDescent="0.2">
      <c r="B58" s="126"/>
      <c r="C58" s="1227" t="s">
        <v>599</v>
      </c>
      <c r="D58" s="1228"/>
      <c r="E58" s="1229"/>
      <c r="F58" s="127">
        <v>655</v>
      </c>
      <c r="G58" s="127">
        <v>656</v>
      </c>
      <c r="H58" s="128">
        <v>656</v>
      </c>
    </row>
    <row r="59" spans="2:8" ht="45.75" customHeight="1" x14ac:dyDescent="0.2">
      <c r="B59" s="126"/>
      <c r="C59" s="1227" t="s">
        <v>600</v>
      </c>
      <c r="D59" s="1228"/>
      <c r="E59" s="1229"/>
      <c r="F59" s="127">
        <v>380</v>
      </c>
      <c r="G59" s="127">
        <v>379</v>
      </c>
      <c r="H59" s="128">
        <v>380</v>
      </c>
    </row>
    <row r="60" spans="2:8" ht="45.75" customHeight="1" x14ac:dyDescent="0.2">
      <c r="B60" s="126"/>
      <c r="C60" s="1227" t="s">
        <v>601</v>
      </c>
      <c r="D60" s="1228"/>
      <c r="E60" s="1229"/>
      <c r="F60" s="127">
        <v>398</v>
      </c>
      <c r="G60" s="127">
        <v>369</v>
      </c>
      <c r="H60" s="128">
        <v>339</v>
      </c>
    </row>
    <row r="61" spans="2:8" ht="45.75" customHeight="1" x14ac:dyDescent="0.2">
      <c r="B61" s="126"/>
      <c r="C61" s="1227" t="s">
        <v>602</v>
      </c>
      <c r="D61" s="1228"/>
      <c r="E61" s="1229"/>
      <c r="F61" s="127">
        <v>596</v>
      </c>
      <c r="G61" s="127">
        <v>499</v>
      </c>
      <c r="H61" s="128">
        <v>200</v>
      </c>
    </row>
    <row r="62" spans="2:8" ht="45.75" customHeight="1" thickBot="1" x14ac:dyDescent="0.25">
      <c r="B62" s="129"/>
      <c r="C62" s="1230" t="s">
        <v>603</v>
      </c>
      <c r="D62" s="1231"/>
      <c r="E62" s="1232"/>
      <c r="F62" s="130">
        <v>126</v>
      </c>
      <c r="G62" s="130">
        <v>126</v>
      </c>
      <c r="H62" s="131">
        <v>126</v>
      </c>
    </row>
    <row r="63" spans="2:8" ht="52.5" customHeight="1" thickBot="1" x14ac:dyDescent="0.25">
      <c r="B63" s="132"/>
      <c r="C63" s="1233" t="s">
        <v>51</v>
      </c>
      <c r="D63" s="1233"/>
      <c r="E63" s="1234"/>
      <c r="F63" s="133">
        <v>10525</v>
      </c>
      <c r="G63" s="133">
        <v>10369</v>
      </c>
      <c r="H63" s="134">
        <v>10985</v>
      </c>
    </row>
    <row r="64" spans="2:8" ht="13" x14ac:dyDescent="0.2"/>
  </sheetData>
  <sheetProtection algorithmName="SHA-512" hashValue="4geyGshxdzcDXpJ+YR3hmBLxy2AvG34vNYG8zNMDeNOAvqNUFSFLVr8VqZhsygyDO8p+23JkCkPA43j34bGNtg==" saltValue="5UT7aZ+zZZQzpyUTqGMW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AEB96-A599-462B-A56E-A410C5DFAE3C}">
  <sheetPr>
    <pageSetUpPr fitToPage="1"/>
  </sheetPr>
  <dimension ref="A1:DE85"/>
  <sheetViews>
    <sheetView showGridLines="0" zoomScale="85" zoomScaleNormal="85" zoomScaleSheetLayoutView="55" workbookViewId="0">
      <selection activeCell="DD33" sqref="DD33"/>
    </sheetView>
  </sheetViews>
  <sheetFormatPr defaultColWidth="0" defaultRowHeight="13.5" customHeight="1" zeroHeight="1" x14ac:dyDescent="0.2"/>
  <cols>
    <col min="1" max="1" width="6.36328125" style="1243" customWidth="1"/>
    <col min="2" max="107" width="2.453125" style="1243" customWidth="1"/>
    <col min="108" max="108" width="6.08984375" style="1250" customWidth="1"/>
    <col min="109" max="109" width="5.90625" style="1249" customWidth="1"/>
    <col min="110" max="16384" width="8.6328125" style="1243" hidden="1"/>
  </cols>
  <sheetData>
    <row r="1" spans="1:109" ht="42.75" customHeight="1" x14ac:dyDescent="0.2">
      <c r="A1" s="1241"/>
      <c r="B1" s="1242"/>
      <c r="DD1" s="1243"/>
      <c r="DE1" s="1243"/>
    </row>
    <row r="2" spans="1:109" ht="25.5" customHeight="1" x14ac:dyDescent="0.2">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2">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ht="13" x14ac:dyDescent="0.2">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ht="13" x14ac:dyDescent="0.2">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ht="13" x14ac:dyDescent="0.2">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ht="13" x14ac:dyDescent="0.2">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ht="13" x14ac:dyDescent="0.2">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ht="13" x14ac:dyDescent="0.2">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ht="13" x14ac:dyDescent="0.2">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ht="13" x14ac:dyDescent="0.2">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ht="13" x14ac:dyDescent="0.2">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ht="13" x14ac:dyDescent="0.2">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ht="13" x14ac:dyDescent="0.2">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ht="13" x14ac:dyDescent="0.2">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ht="13" x14ac:dyDescent="0.2">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ht="13" x14ac:dyDescent="0.2">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ht="13" x14ac:dyDescent="0.2">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ht="13" x14ac:dyDescent="0.2">
      <c r="DD19" s="1243"/>
      <c r="DE19" s="1243"/>
    </row>
    <row r="20" spans="1:109" ht="13" x14ac:dyDescent="0.2">
      <c r="DD20" s="1243"/>
      <c r="DE20" s="1243"/>
    </row>
    <row r="21" spans="1:109" ht="17.25" customHeight="1" x14ac:dyDescent="0.2">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2">
      <c r="B22" s="1249"/>
    </row>
    <row r="23" spans="1:109" ht="13" x14ac:dyDescent="0.2">
      <c r="B23" s="1249"/>
    </row>
    <row r="24" spans="1:109" ht="13" x14ac:dyDescent="0.2">
      <c r="B24" s="1249"/>
    </row>
    <row r="25" spans="1:109" ht="13" x14ac:dyDescent="0.2">
      <c r="B25" s="1249"/>
    </row>
    <row r="26" spans="1:109" ht="13" x14ac:dyDescent="0.2">
      <c r="B26" s="1249"/>
    </row>
    <row r="27" spans="1:109" ht="13" x14ac:dyDescent="0.2">
      <c r="B27" s="1249"/>
    </row>
    <row r="28" spans="1:109" ht="13" x14ac:dyDescent="0.2">
      <c r="B28" s="1249"/>
    </row>
    <row r="29" spans="1:109" ht="13" x14ac:dyDescent="0.2">
      <c r="B29" s="1249"/>
    </row>
    <row r="30" spans="1:109" ht="13" x14ac:dyDescent="0.2">
      <c r="B30" s="1249"/>
    </row>
    <row r="31" spans="1:109" ht="13" x14ac:dyDescent="0.2">
      <c r="B31" s="1249"/>
    </row>
    <row r="32" spans="1:109" ht="13" x14ac:dyDescent="0.2">
      <c r="B32" s="1249"/>
    </row>
    <row r="33" spans="2:109" ht="13" x14ac:dyDescent="0.2">
      <c r="B33" s="1249"/>
    </row>
    <row r="34" spans="2:109" ht="13" x14ac:dyDescent="0.2">
      <c r="B34" s="1249"/>
    </row>
    <row r="35" spans="2:109" ht="13" x14ac:dyDescent="0.2">
      <c r="B35" s="1249"/>
    </row>
    <row r="36" spans="2:109" ht="13" x14ac:dyDescent="0.2">
      <c r="B36" s="1249"/>
    </row>
    <row r="37" spans="2:109" ht="13" x14ac:dyDescent="0.2">
      <c r="B37" s="1249"/>
    </row>
    <row r="38" spans="2:109" ht="13" x14ac:dyDescent="0.2">
      <c r="B38" s="1249"/>
    </row>
    <row r="39" spans="2:109" ht="13" x14ac:dyDescent="0.2">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ht="13" x14ac:dyDescent="0.2">
      <c r="B40" s="1254"/>
      <c r="DD40" s="1254"/>
      <c r="DE40" s="1243"/>
    </row>
    <row r="41" spans="2:109" ht="16.5" x14ac:dyDescent="0.2">
      <c r="B41" s="1255" t="s">
        <v>605</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ht="13" x14ac:dyDescent="0.2">
      <c r="B42" s="1249"/>
      <c r="G42" s="1256"/>
      <c r="I42" s="1257"/>
      <c r="J42" s="1257"/>
      <c r="K42" s="1257"/>
      <c r="AM42" s="1256"/>
      <c r="AN42" s="1256" t="s">
        <v>606</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2">
      <c r="B43" s="1249"/>
      <c r="AN43" s="1258" t="s">
        <v>607</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 x14ac:dyDescent="0.2">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 x14ac:dyDescent="0.2">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 x14ac:dyDescent="0.2">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 x14ac:dyDescent="0.2">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 x14ac:dyDescent="0.2">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ht="13" x14ac:dyDescent="0.2">
      <c r="B49" s="1249"/>
      <c r="AN49" s="1243" t="s">
        <v>608</v>
      </c>
    </row>
    <row r="50" spans="1:109" ht="13" x14ac:dyDescent="0.2">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565</v>
      </c>
      <c r="BQ50" s="1274"/>
      <c r="BR50" s="1274"/>
      <c r="BS50" s="1274"/>
      <c r="BT50" s="1274"/>
      <c r="BU50" s="1274"/>
      <c r="BV50" s="1274"/>
      <c r="BW50" s="1274"/>
      <c r="BX50" s="1274" t="s">
        <v>566</v>
      </c>
      <c r="BY50" s="1274"/>
      <c r="BZ50" s="1274"/>
      <c r="CA50" s="1274"/>
      <c r="CB50" s="1274"/>
      <c r="CC50" s="1274"/>
      <c r="CD50" s="1274"/>
      <c r="CE50" s="1274"/>
      <c r="CF50" s="1274" t="s">
        <v>567</v>
      </c>
      <c r="CG50" s="1274"/>
      <c r="CH50" s="1274"/>
      <c r="CI50" s="1274"/>
      <c r="CJ50" s="1274"/>
      <c r="CK50" s="1274"/>
      <c r="CL50" s="1274"/>
      <c r="CM50" s="1274"/>
      <c r="CN50" s="1274" t="s">
        <v>568</v>
      </c>
      <c r="CO50" s="1274"/>
      <c r="CP50" s="1274"/>
      <c r="CQ50" s="1274"/>
      <c r="CR50" s="1274"/>
      <c r="CS50" s="1274"/>
      <c r="CT50" s="1274"/>
      <c r="CU50" s="1274"/>
      <c r="CV50" s="1274" t="s">
        <v>569</v>
      </c>
      <c r="CW50" s="1274"/>
      <c r="CX50" s="1274"/>
      <c r="CY50" s="1274"/>
      <c r="CZ50" s="1274"/>
      <c r="DA50" s="1274"/>
      <c r="DB50" s="1274"/>
      <c r="DC50" s="1274"/>
    </row>
    <row r="51" spans="1:109" ht="13.5" customHeight="1" x14ac:dyDescent="0.2">
      <c r="B51" s="1249"/>
      <c r="G51" s="1275"/>
      <c r="H51" s="1275"/>
      <c r="I51" s="1276"/>
      <c r="J51" s="1276"/>
      <c r="K51" s="1277"/>
      <c r="L51" s="1277"/>
      <c r="M51" s="1277"/>
      <c r="N51" s="1277"/>
      <c r="AM51" s="1267"/>
      <c r="AN51" s="1278" t="s">
        <v>609</v>
      </c>
      <c r="AO51" s="1278"/>
      <c r="AP51" s="1278"/>
      <c r="AQ51" s="1278"/>
      <c r="AR51" s="1278"/>
      <c r="AS51" s="1278"/>
      <c r="AT51" s="1278"/>
      <c r="AU51" s="1278"/>
      <c r="AV51" s="1278"/>
      <c r="AW51" s="1278"/>
      <c r="AX51" s="1278"/>
      <c r="AY51" s="1278"/>
      <c r="AZ51" s="1278"/>
      <c r="BA51" s="1278"/>
      <c r="BB51" s="1278" t="s">
        <v>610</v>
      </c>
      <c r="BC51" s="1278"/>
      <c r="BD51" s="1278"/>
      <c r="BE51" s="1278"/>
      <c r="BF51" s="1278"/>
      <c r="BG51" s="1278"/>
      <c r="BH51" s="1278"/>
      <c r="BI51" s="1278"/>
      <c r="BJ51" s="1278"/>
      <c r="BK51" s="1278"/>
      <c r="BL51" s="1278"/>
      <c r="BM51" s="1278"/>
      <c r="BN51" s="1278"/>
      <c r="BO51" s="1278"/>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80"/>
      <c r="CO51" s="1279"/>
      <c r="CP51" s="1279"/>
      <c r="CQ51" s="1279"/>
      <c r="CR51" s="1279"/>
      <c r="CS51" s="1279"/>
      <c r="CT51" s="1279"/>
      <c r="CU51" s="1279"/>
      <c r="CV51" s="1280"/>
      <c r="CW51" s="1279"/>
      <c r="CX51" s="1279"/>
      <c r="CY51" s="1279"/>
      <c r="CZ51" s="1279"/>
      <c r="DA51" s="1279"/>
      <c r="DB51" s="1279"/>
      <c r="DC51" s="1279"/>
    </row>
    <row r="52" spans="1:109" ht="13" x14ac:dyDescent="0.2">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611</v>
      </c>
      <c r="BC53" s="1278"/>
      <c r="BD53" s="1278"/>
      <c r="BE53" s="1278"/>
      <c r="BF53" s="1278"/>
      <c r="BG53" s="1278"/>
      <c r="BH53" s="1278"/>
      <c r="BI53" s="1278"/>
      <c r="BJ53" s="1278"/>
      <c r="BK53" s="1278"/>
      <c r="BL53" s="1278"/>
      <c r="BM53" s="1278"/>
      <c r="BN53" s="1278"/>
      <c r="BO53" s="1278"/>
      <c r="BP53" s="1279">
        <v>69.3</v>
      </c>
      <c r="BQ53" s="1279"/>
      <c r="BR53" s="1279"/>
      <c r="BS53" s="1279"/>
      <c r="BT53" s="1279"/>
      <c r="BU53" s="1279"/>
      <c r="BV53" s="1279"/>
      <c r="BW53" s="1279"/>
      <c r="BX53" s="1279">
        <v>70.7</v>
      </c>
      <c r="BY53" s="1279"/>
      <c r="BZ53" s="1279"/>
      <c r="CA53" s="1279"/>
      <c r="CB53" s="1279"/>
      <c r="CC53" s="1279"/>
      <c r="CD53" s="1279"/>
      <c r="CE53" s="1279"/>
      <c r="CF53" s="1279">
        <v>71.900000000000006</v>
      </c>
      <c r="CG53" s="1279"/>
      <c r="CH53" s="1279"/>
      <c r="CI53" s="1279"/>
      <c r="CJ53" s="1279"/>
      <c r="CK53" s="1279"/>
      <c r="CL53" s="1279"/>
      <c r="CM53" s="1279"/>
      <c r="CN53" s="1280"/>
      <c r="CO53" s="1279"/>
      <c r="CP53" s="1279"/>
      <c r="CQ53" s="1279"/>
      <c r="CR53" s="1279"/>
      <c r="CS53" s="1279"/>
      <c r="CT53" s="1279"/>
      <c r="CU53" s="1279"/>
      <c r="CV53" s="1280"/>
      <c r="CW53" s="1279"/>
      <c r="CX53" s="1279"/>
      <c r="CY53" s="1279"/>
      <c r="CZ53" s="1279"/>
      <c r="DA53" s="1279"/>
      <c r="DB53" s="1279"/>
      <c r="DC53" s="1279"/>
    </row>
    <row r="54" spans="1:109" ht="13" x14ac:dyDescent="0.2">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257"/>
      <c r="B55" s="1249"/>
      <c r="G55" s="1268"/>
      <c r="H55" s="1268"/>
      <c r="I55" s="1268"/>
      <c r="J55" s="1268"/>
      <c r="K55" s="1277"/>
      <c r="L55" s="1277"/>
      <c r="M55" s="1277"/>
      <c r="N55" s="1277"/>
      <c r="AN55" s="1274" t="s">
        <v>612</v>
      </c>
      <c r="AO55" s="1274"/>
      <c r="AP55" s="1274"/>
      <c r="AQ55" s="1274"/>
      <c r="AR55" s="1274"/>
      <c r="AS55" s="1274"/>
      <c r="AT55" s="1274"/>
      <c r="AU55" s="1274"/>
      <c r="AV55" s="1274"/>
      <c r="AW55" s="1274"/>
      <c r="AX55" s="1274"/>
      <c r="AY55" s="1274"/>
      <c r="AZ55" s="1274"/>
      <c r="BA55" s="1274"/>
      <c r="BB55" s="1278" t="s">
        <v>610</v>
      </c>
      <c r="BC55" s="1278"/>
      <c r="BD55" s="1278"/>
      <c r="BE55" s="1278"/>
      <c r="BF55" s="1278"/>
      <c r="BG55" s="1278"/>
      <c r="BH55" s="1278"/>
      <c r="BI55" s="1278"/>
      <c r="BJ55" s="1278"/>
      <c r="BK55" s="1278"/>
      <c r="BL55" s="1278"/>
      <c r="BM55" s="1278"/>
      <c r="BN55" s="1278"/>
      <c r="BO55" s="1278"/>
      <c r="BP55" s="1279">
        <v>31.3</v>
      </c>
      <c r="BQ55" s="1279"/>
      <c r="BR55" s="1279"/>
      <c r="BS55" s="1279"/>
      <c r="BT55" s="1279"/>
      <c r="BU55" s="1279"/>
      <c r="BV55" s="1279"/>
      <c r="BW55" s="1279"/>
      <c r="BX55" s="1279">
        <v>25.3</v>
      </c>
      <c r="BY55" s="1279"/>
      <c r="BZ55" s="1279"/>
      <c r="CA55" s="1279"/>
      <c r="CB55" s="1279"/>
      <c r="CC55" s="1279"/>
      <c r="CD55" s="1279"/>
      <c r="CE55" s="1279"/>
      <c r="CF55" s="1279">
        <v>25.5</v>
      </c>
      <c r="CG55" s="1279"/>
      <c r="CH55" s="1279"/>
      <c r="CI55" s="1279"/>
      <c r="CJ55" s="1279"/>
      <c r="CK55" s="1279"/>
      <c r="CL55" s="1279"/>
      <c r="CM55" s="1279"/>
      <c r="CN55" s="1280"/>
      <c r="CO55" s="1279"/>
      <c r="CP55" s="1279"/>
      <c r="CQ55" s="1279"/>
      <c r="CR55" s="1279"/>
      <c r="CS55" s="1279"/>
      <c r="CT55" s="1279"/>
      <c r="CU55" s="1279"/>
      <c r="CV55" s="1280"/>
      <c r="CW55" s="1279"/>
      <c r="CX55" s="1279"/>
      <c r="CY55" s="1279"/>
      <c r="CZ55" s="1279"/>
      <c r="DA55" s="1279"/>
      <c r="DB55" s="1279"/>
      <c r="DC55" s="1279"/>
    </row>
    <row r="56" spans="1:109" ht="13" x14ac:dyDescent="0.2">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ht="13" x14ac:dyDescent="0.2">
      <c r="B57" s="1281"/>
      <c r="G57" s="1268"/>
      <c r="H57" s="1268"/>
      <c r="I57" s="1282"/>
      <c r="J57" s="1282"/>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611</v>
      </c>
      <c r="BC57" s="1278"/>
      <c r="BD57" s="1278"/>
      <c r="BE57" s="1278"/>
      <c r="BF57" s="1278"/>
      <c r="BG57" s="1278"/>
      <c r="BH57" s="1278"/>
      <c r="BI57" s="1278"/>
      <c r="BJ57" s="1278"/>
      <c r="BK57" s="1278"/>
      <c r="BL57" s="1278"/>
      <c r="BM57" s="1278"/>
      <c r="BN57" s="1278"/>
      <c r="BO57" s="1278"/>
      <c r="BP57" s="1279">
        <v>58.4</v>
      </c>
      <c r="BQ57" s="1279"/>
      <c r="BR57" s="1279"/>
      <c r="BS57" s="1279"/>
      <c r="BT57" s="1279"/>
      <c r="BU57" s="1279"/>
      <c r="BV57" s="1279"/>
      <c r="BW57" s="1279"/>
      <c r="BX57" s="1279">
        <v>59.7</v>
      </c>
      <c r="BY57" s="1279"/>
      <c r="BZ57" s="1279"/>
      <c r="CA57" s="1279"/>
      <c r="CB57" s="1279"/>
      <c r="CC57" s="1279"/>
      <c r="CD57" s="1279"/>
      <c r="CE57" s="1279"/>
      <c r="CF57" s="1279">
        <v>60.9</v>
      </c>
      <c r="CG57" s="1279"/>
      <c r="CH57" s="1279"/>
      <c r="CI57" s="1279"/>
      <c r="CJ57" s="1279"/>
      <c r="CK57" s="1279"/>
      <c r="CL57" s="1279"/>
      <c r="CM57" s="1279"/>
      <c r="CN57" s="1280"/>
      <c r="CO57" s="1279"/>
      <c r="CP57" s="1279"/>
      <c r="CQ57" s="1279"/>
      <c r="CR57" s="1279"/>
      <c r="CS57" s="1279"/>
      <c r="CT57" s="1279"/>
      <c r="CU57" s="1279"/>
      <c r="CV57" s="1280"/>
      <c r="CW57" s="1279"/>
      <c r="CX57" s="1279"/>
      <c r="CY57" s="1279"/>
      <c r="CZ57" s="1279"/>
      <c r="DA57" s="1279"/>
      <c r="DB57" s="1279"/>
      <c r="DC57" s="1279"/>
      <c r="DD57" s="1283"/>
      <c r="DE57" s="1281"/>
    </row>
    <row r="58" spans="1:109" s="1257" customFormat="1" ht="13" x14ac:dyDescent="0.2">
      <c r="A58" s="1243"/>
      <c r="B58" s="1281"/>
      <c r="G58" s="1268"/>
      <c r="H58" s="1268"/>
      <c r="I58" s="1282"/>
      <c r="J58" s="1282"/>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3"/>
      <c r="DE58" s="1281"/>
    </row>
    <row r="59" spans="1:109" s="1257" customFormat="1" ht="13" x14ac:dyDescent="0.2">
      <c r="A59" s="1243"/>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7" customFormat="1" ht="13" x14ac:dyDescent="0.2">
      <c r="A60" s="1243"/>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7" customFormat="1" ht="13" x14ac:dyDescent="0.2">
      <c r="A61" s="1243"/>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ht="13" x14ac:dyDescent="0.2">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6.5" x14ac:dyDescent="0.2">
      <c r="B63" s="1289" t="s">
        <v>613</v>
      </c>
    </row>
    <row r="64" spans="1:109" ht="13" x14ac:dyDescent="0.2">
      <c r="B64" s="1249"/>
      <c r="G64" s="1256"/>
      <c r="I64" s="1290"/>
      <c r="J64" s="1290"/>
      <c r="K64" s="1290"/>
      <c r="L64" s="1290"/>
      <c r="M64" s="1290"/>
      <c r="N64" s="1291"/>
      <c r="AM64" s="1256"/>
      <c r="AN64" s="1256" t="s">
        <v>606</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ht="13" x14ac:dyDescent="0.2">
      <c r="B65" s="1249"/>
      <c r="AN65" s="1258" t="s">
        <v>614</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 x14ac:dyDescent="0.2">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 x14ac:dyDescent="0.2">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 x14ac:dyDescent="0.2">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 x14ac:dyDescent="0.2">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 x14ac:dyDescent="0.2">
      <c r="B70" s="1249"/>
      <c r="H70" s="1292"/>
      <c r="I70" s="1292"/>
      <c r="J70" s="1293"/>
      <c r="K70" s="1293"/>
      <c r="L70" s="1294"/>
      <c r="M70" s="1293"/>
      <c r="N70" s="1294"/>
      <c r="AN70" s="1267"/>
      <c r="AO70" s="1267"/>
      <c r="AP70" s="1267"/>
      <c r="AZ70" s="1267"/>
      <c r="BA70" s="1267"/>
      <c r="BB70" s="1267"/>
      <c r="BL70" s="1267"/>
      <c r="BM70" s="1267"/>
      <c r="BN70" s="1267"/>
      <c r="BX70" s="1267"/>
      <c r="BY70" s="1267"/>
      <c r="BZ70" s="1267"/>
      <c r="CJ70" s="1267"/>
      <c r="CK70" s="1267"/>
      <c r="CL70" s="1267"/>
      <c r="CV70" s="1267"/>
      <c r="CW70" s="1267"/>
      <c r="CX70" s="1267"/>
    </row>
    <row r="71" spans="2:107" ht="13" x14ac:dyDescent="0.2">
      <c r="B71" s="1249"/>
      <c r="G71" s="1295"/>
      <c r="I71" s="1296"/>
      <c r="J71" s="1293"/>
      <c r="K71" s="1293"/>
      <c r="L71" s="1294"/>
      <c r="M71" s="1293"/>
      <c r="N71" s="1294"/>
      <c r="AM71" s="1295"/>
      <c r="AN71" s="1243" t="s">
        <v>608</v>
      </c>
    </row>
    <row r="72" spans="2:107" ht="13" x14ac:dyDescent="0.2">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565</v>
      </c>
      <c r="BQ72" s="1274"/>
      <c r="BR72" s="1274"/>
      <c r="BS72" s="1274"/>
      <c r="BT72" s="1274"/>
      <c r="BU72" s="1274"/>
      <c r="BV72" s="1274"/>
      <c r="BW72" s="1274"/>
      <c r="BX72" s="1274" t="s">
        <v>566</v>
      </c>
      <c r="BY72" s="1274"/>
      <c r="BZ72" s="1274"/>
      <c r="CA72" s="1274"/>
      <c r="CB72" s="1274"/>
      <c r="CC72" s="1274"/>
      <c r="CD72" s="1274"/>
      <c r="CE72" s="1274"/>
      <c r="CF72" s="1274" t="s">
        <v>567</v>
      </c>
      <c r="CG72" s="1274"/>
      <c r="CH72" s="1274"/>
      <c r="CI72" s="1274"/>
      <c r="CJ72" s="1274"/>
      <c r="CK72" s="1274"/>
      <c r="CL72" s="1274"/>
      <c r="CM72" s="1274"/>
      <c r="CN72" s="1274" t="s">
        <v>568</v>
      </c>
      <c r="CO72" s="1274"/>
      <c r="CP72" s="1274"/>
      <c r="CQ72" s="1274"/>
      <c r="CR72" s="1274"/>
      <c r="CS72" s="1274"/>
      <c r="CT72" s="1274"/>
      <c r="CU72" s="1274"/>
      <c r="CV72" s="1274" t="s">
        <v>569</v>
      </c>
      <c r="CW72" s="1274"/>
      <c r="CX72" s="1274"/>
      <c r="CY72" s="1274"/>
      <c r="CZ72" s="1274"/>
      <c r="DA72" s="1274"/>
      <c r="DB72" s="1274"/>
      <c r="DC72" s="1274"/>
    </row>
    <row r="73" spans="2:107" ht="13" x14ac:dyDescent="0.2">
      <c r="B73" s="1249"/>
      <c r="G73" s="1275"/>
      <c r="H73" s="1275"/>
      <c r="I73" s="1275"/>
      <c r="J73" s="1275"/>
      <c r="K73" s="1297"/>
      <c r="L73" s="1297"/>
      <c r="M73" s="1297"/>
      <c r="N73" s="1297"/>
      <c r="AM73" s="1267"/>
      <c r="AN73" s="1278" t="s">
        <v>609</v>
      </c>
      <c r="AO73" s="1278"/>
      <c r="AP73" s="1278"/>
      <c r="AQ73" s="1278"/>
      <c r="AR73" s="1278"/>
      <c r="AS73" s="1278"/>
      <c r="AT73" s="1278"/>
      <c r="AU73" s="1278"/>
      <c r="AV73" s="1278"/>
      <c r="AW73" s="1278"/>
      <c r="AX73" s="1278"/>
      <c r="AY73" s="1278"/>
      <c r="AZ73" s="1278"/>
      <c r="BA73" s="1278"/>
      <c r="BB73" s="1278" t="s">
        <v>610</v>
      </c>
      <c r="BC73" s="1278"/>
      <c r="BD73" s="1278"/>
      <c r="BE73" s="1278"/>
      <c r="BF73" s="1278"/>
      <c r="BG73" s="1278"/>
      <c r="BH73" s="1278"/>
      <c r="BI73" s="1278"/>
      <c r="BJ73" s="1278"/>
      <c r="BK73" s="1278"/>
      <c r="BL73" s="1278"/>
      <c r="BM73" s="1278"/>
      <c r="BN73" s="1278"/>
      <c r="BO73" s="1278"/>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 x14ac:dyDescent="0.2">
      <c r="B74" s="1249"/>
      <c r="G74" s="1275"/>
      <c r="H74" s="1275"/>
      <c r="I74" s="1275"/>
      <c r="J74" s="1275"/>
      <c r="K74" s="1297"/>
      <c r="L74" s="1297"/>
      <c r="M74" s="1297"/>
      <c r="N74" s="1297"/>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615</v>
      </c>
      <c r="BC75" s="1278"/>
      <c r="BD75" s="1278"/>
      <c r="BE75" s="1278"/>
      <c r="BF75" s="1278"/>
      <c r="BG75" s="1278"/>
      <c r="BH75" s="1278"/>
      <c r="BI75" s="1278"/>
      <c r="BJ75" s="1278"/>
      <c r="BK75" s="1278"/>
      <c r="BL75" s="1278"/>
      <c r="BM75" s="1278"/>
      <c r="BN75" s="1278"/>
      <c r="BO75" s="1278"/>
      <c r="BP75" s="1279">
        <v>3.9</v>
      </c>
      <c r="BQ75" s="1279"/>
      <c r="BR75" s="1279"/>
      <c r="BS75" s="1279"/>
      <c r="BT75" s="1279"/>
      <c r="BU75" s="1279"/>
      <c r="BV75" s="1279"/>
      <c r="BW75" s="1279"/>
      <c r="BX75" s="1279">
        <v>3.8</v>
      </c>
      <c r="BY75" s="1279"/>
      <c r="BZ75" s="1279"/>
      <c r="CA75" s="1279"/>
      <c r="CB75" s="1279"/>
      <c r="CC75" s="1279"/>
      <c r="CD75" s="1279"/>
      <c r="CE75" s="1279"/>
      <c r="CF75" s="1279">
        <v>3.7</v>
      </c>
      <c r="CG75" s="1279"/>
      <c r="CH75" s="1279"/>
      <c r="CI75" s="1279"/>
      <c r="CJ75" s="1279"/>
      <c r="CK75" s="1279"/>
      <c r="CL75" s="1279"/>
      <c r="CM75" s="1279"/>
      <c r="CN75" s="1279">
        <v>3.7</v>
      </c>
      <c r="CO75" s="1279"/>
      <c r="CP75" s="1279"/>
      <c r="CQ75" s="1279"/>
      <c r="CR75" s="1279"/>
      <c r="CS75" s="1279"/>
      <c r="CT75" s="1279"/>
      <c r="CU75" s="1279"/>
      <c r="CV75" s="1279">
        <v>3.8</v>
      </c>
      <c r="CW75" s="1279"/>
      <c r="CX75" s="1279"/>
      <c r="CY75" s="1279"/>
      <c r="CZ75" s="1279"/>
      <c r="DA75" s="1279"/>
      <c r="DB75" s="1279"/>
      <c r="DC75" s="1279"/>
    </row>
    <row r="76" spans="2:107" ht="13" x14ac:dyDescent="0.2">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49"/>
      <c r="G77" s="1268"/>
      <c r="H77" s="1268"/>
      <c r="I77" s="1268"/>
      <c r="J77" s="1268"/>
      <c r="K77" s="1297"/>
      <c r="L77" s="1297"/>
      <c r="M77" s="1297"/>
      <c r="N77" s="1297"/>
      <c r="AN77" s="1274" t="s">
        <v>612</v>
      </c>
      <c r="AO77" s="1274"/>
      <c r="AP77" s="1274"/>
      <c r="AQ77" s="1274"/>
      <c r="AR77" s="1274"/>
      <c r="AS77" s="1274"/>
      <c r="AT77" s="1274"/>
      <c r="AU77" s="1274"/>
      <c r="AV77" s="1274"/>
      <c r="AW77" s="1274"/>
      <c r="AX77" s="1274"/>
      <c r="AY77" s="1274"/>
      <c r="AZ77" s="1274"/>
      <c r="BA77" s="1274"/>
      <c r="BB77" s="1278" t="s">
        <v>610</v>
      </c>
      <c r="BC77" s="1278"/>
      <c r="BD77" s="1278"/>
      <c r="BE77" s="1278"/>
      <c r="BF77" s="1278"/>
      <c r="BG77" s="1278"/>
      <c r="BH77" s="1278"/>
      <c r="BI77" s="1278"/>
      <c r="BJ77" s="1278"/>
      <c r="BK77" s="1278"/>
      <c r="BL77" s="1278"/>
      <c r="BM77" s="1278"/>
      <c r="BN77" s="1278"/>
      <c r="BO77" s="1278"/>
      <c r="BP77" s="1279">
        <v>31.3</v>
      </c>
      <c r="BQ77" s="1279"/>
      <c r="BR77" s="1279"/>
      <c r="BS77" s="1279"/>
      <c r="BT77" s="1279"/>
      <c r="BU77" s="1279"/>
      <c r="BV77" s="1279"/>
      <c r="BW77" s="1279"/>
      <c r="BX77" s="1279">
        <v>25.3</v>
      </c>
      <c r="BY77" s="1279"/>
      <c r="BZ77" s="1279"/>
      <c r="CA77" s="1279"/>
      <c r="CB77" s="1279"/>
      <c r="CC77" s="1279"/>
      <c r="CD77" s="1279"/>
      <c r="CE77" s="1279"/>
      <c r="CF77" s="1279">
        <v>25.5</v>
      </c>
      <c r="CG77" s="1279"/>
      <c r="CH77" s="1279"/>
      <c r="CI77" s="1279"/>
      <c r="CJ77" s="1279"/>
      <c r="CK77" s="1279"/>
      <c r="CL77" s="1279"/>
      <c r="CM77" s="1279"/>
      <c r="CN77" s="1279">
        <v>37.299999999999997</v>
      </c>
      <c r="CO77" s="1279"/>
      <c r="CP77" s="1279"/>
      <c r="CQ77" s="1279"/>
      <c r="CR77" s="1279"/>
      <c r="CS77" s="1279"/>
      <c r="CT77" s="1279"/>
      <c r="CU77" s="1279"/>
      <c r="CV77" s="1279">
        <v>25.1</v>
      </c>
      <c r="CW77" s="1279"/>
      <c r="CX77" s="1279"/>
      <c r="CY77" s="1279"/>
      <c r="CZ77" s="1279"/>
      <c r="DA77" s="1279"/>
      <c r="DB77" s="1279"/>
      <c r="DC77" s="1279"/>
    </row>
    <row r="78" spans="2:107" ht="13" x14ac:dyDescent="0.2">
      <c r="B78" s="1249"/>
      <c r="G78" s="1268"/>
      <c r="H78" s="1268"/>
      <c r="I78" s="1268"/>
      <c r="J78" s="1268"/>
      <c r="K78" s="1297"/>
      <c r="L78" s="1297"/>
      <c r="M78" s="1297"/>
      <c r="N78" s="1297"/>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49"/>
      <c r="G79" s="1268"/>
      <c r="H79" s="1268"/>
      <c r="I79" s="1282"/>
      <c r="J79" s="1282"/>
      <c r="K79" s="1298"/>
      <c r="L79" s="1298"/>
      <c r="M79" s="1298"/>
      <c r="N79" s="1298"/>
      <c r="AN79" s="1274"/>
      <c r="AO79" s="1274"/>
      <c r="AP79" s="1274"/>
      <c r="AQ79" s="1274"/>
      <c r="AR79" s="1274"/>
      <c r="AS79" s="1274"/>
      <c r="AT79" s="1274"/>
      <c r="AU79" s="1274"/>
      <c r="AV79" s="1274"/>
      <c r="AW79" s="1274"/>
      <c r="AX79" s="1274"/>
      <c r="AY79" s="1274"/>
      <c r="AZ79" s="1274"/>
      <c r="BA79" s="1274"/>
      <c r="BB79" s="1278" t="s">
        <v>615</v>
      </c>
      <c r="BC79" s="1278"/>
      <c r="BD79" s="1278"/>
      <c r="BE79" s="1278"/>
      <c r="BF79" s="1278"/>
      <c r="BG79" s="1278"/>
      <c r="BH79" s="1278"/>
      <c r="BI79" s="1278"/>
      <c r="BJ79" s="1278"/>
      <c r="BK79" s="1278"/>
      <c r="BL79" s="1278"/>
      <c r="BM79" s="1278"/>
      <c r="BN79" s="1278"/>
      <c r="BO79" s="1278"/>
      <c r="BP79" s="1279">
        <v>7.2</v>
      </c>
      <c r="BQ79" s="1279"/>
      <c r="BR79" s="1279"/>
      <c r="BS79" s="1279"/>
      <c r="BT79" s="1279"/>
      <c r="BU79" s="1279"/>
      <c r="BV79" s="1279"/>
      <c r="BW79" s="1279"/>
      <c r="BX79" s="1279">
        <v>6.9</v>
      </c>
      <c r="BY79" s="1279"/>
      <c r="BZ79" s="1279"/>
      <c r="CA79" s="1279"/>
      <c r="CB79" s="1279"/>
      <c r="CC79" s="1279"/>
      <c r="CD79" s="1279"/>
      <c r="CE79" s="1279"/>
      <c r="CF79" s="1279">
        <v>6.6</v>
      </c>
      <c r="CG79" s="1279"/>
      <c r="CH79" s="1279"/>
      <c r="CI79" s="1279"/>
      <c r="CJ79" s="1279"/>
      <c r="CK79" s="1279"/>
      <c r="CL79" s="1279"/>
      <c r="CM79" s="1279"/>
      <c r="CN79" s="1279">
        <v>8.6</v>
      </c>
      <c r="CO79" s="1279"/>
      <c r="CP79" s="1279"/>
      <c r="CQ79" s="1279"/>
      <c r="CR79" s="1279"/>
      <c r="CS79" s="1279"/>
      <c r="CT79" s="1279"/>
      <c r="CU79" s="1279"/>
      <c r="CV79" s="1279">
        <v>8.3000000000000007</v>
      </c>
      <c r="CW79" s="1279"/>
      <c r="CX79" s="1279"/>
      <c r="CY79" s="1279"/>
      <c r="CZ79" s="1279"/>
      <c r="DA79" s="1279"/>
      <c r="DB79" s="1279"/>
      <c r="DC79" s="1279"/>
    </row>
    <row r="80" spans="2:107" ht="13" x14ac:dyDescent="0.2">
      <c r="B80" s="1249"/>
      <c r="G80" s="1268"/>
      <c r="H80" s="1268"/>
      <c r="I80" s="1282"/>
      <c r="J80" s="1282"/>
      <c r="K80" s="1298"/>
      <c r="L80" s="1298"/>
      <c r="M80" s="1298"/>
      <c r="N80" s="1298"/>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49"/>
    </row>
    <row r="82" spans="2:109" ht="16.5" x14ac:dyDescent="0.2">
      <c r="B82" s="1249"/>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ht="13" x14ac:dyDescent="0.2">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ht="13" x14ac:dyDescent="0.2">
      <c r="DD84" s="1243"/>
      <c r="DE84" s="1243"/>
    </row>
    <row r="85" spans="2:109" ht="13" x14ac:dyDescent="0.2">
      <c r="DD85" s="1243"/>
      <c r="DE85" s="1243"/>
    </row>
  </sheetData>
  <sheetProtection algorithmName="SHA-512" hashValue="d9bL5pMbgawfyqFvYpRY5XXdHztkK8AnkguywJ4gX4D3yH6OI3oMUc0ck910rE8m0VNTasSS33Kczb2QEzAZIA==" saltValue="8CKRNl58OQYIlztWeL5uX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83722-5CC5-43D0-97DB-18E106D6EAF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512</v>
      </c>
    </row>
  </sheetData>
  <sheetProtection algorithmName="SHA-512" hashValue="/VTKtCnLksuDq5kVh+Z9DemeB5p+zV0y/o8CF5uH9kCM2CF/yZc3zMW8dH+rOOdlWS8dLGIBEi8YuL81XVQAUg==" saltValue="UYKM3pI/GqRHihrMDX6tx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43172-08B7-4306-B5D4-EFD642BE36F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512</v>
      </c>
    </row>
  </sheetData>
  <sheetProtection algorithmName="SHA-512" hashValue="dyENIAnBsTl1p1kjZvC5WImWVqgA0nkkXr1Fe/ikGIK29gWXrIGnbFR2MyAgpL+UBC9omCcVe06StcfRGY2IYw==" saltValue="Jgfp9y+1rceyaNxPAav1P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562</v>
      </c>
      <c r="G2" s="148"/>
      <c r="H2" s="149"/>
    </row>
    <row r="3" spans="1:8" x14ac:dyDescent="0.2">
      <c r="A3" s="145" t="s">
        <v>555</v>
      </c>
      <c r="B3" s="150"/>
      <c r="C3" s="151"/>
      <c r="D3" s="152">
        <v>37675</v>
      </c>
      <c r="E3" s="153"/>
      <c r="F3" s="154">
        <v>54110</v>
      </c>
      <c r="G3" s="155"/>
      <c r="H3" s="156"/>
    </row>
    <row r="4" spans="1:8" x14ac:dyDescent="0.2">
      <c r="A4" s="157"/>
      <c r="B4" s="158"/>
      <c r="C4" s="159"/>
      <c r="D4" s="160">
        <v>27147</v>
      </c>
      <c r="E4" s="161"/>
      <c r="F4" s="162">
        <v>30620</v>
      </c>
      <c r="G4" s="163"/>
      <c r="H4" s="164"/>
    </row>
    <row r="5" spans="1:8" x14ac:dyDescent="0.2">
      <c r="A5" s="145" t="s">
        <v>557</v>
      </c>
      <c r="B5" s="150"/>
      <c r="C5" s="151"/>
      <c r="D5" s="152">
        <v>34325</v>
      </c>
      <c r="E5" s="153"/>
      <c r="F5" s="154">
        <v>54684</v>
      </c>
      <c r="G5" s="155"/>
      <c r="H5" s="156"/>
    </row>
    <row r="6" spans="1:8" x14ac:dyDescent="0.2">
      <c r="A6" s="157"/>
      <c r="B6" s="158"/>
      <c r="C6" s="159"/>
      <c r="D6" s="160">
        <v>24569</v>
      </c>
      <c r="E6" s="161"/>
      <c r="F6" s="162">
        <v>32829</v>
      </c>
      <c r="G6" s="163"/>
      <c r="H6" s="164"/>
    </row>
    <row r="7" spans="1:8" x14ac:dyDescent="0.2">
      <c r="A7" s="145" t="s">
        <v>558</v>
      </c>
      <c r="B7" s="150"/>
      <c r="C7" s="151"/>
      <c r="D7" s="152">
        <v>48183</v>
      </c>
      <c r="E7" s="153"/>
      <c r="F7" s="154">
        <v>62383</v>
      </c>
      <c r="G7" s="155"/>
      <c r="H7" s="156"/>
    </row>
    <row r="8" spans="1:8" x14ac:dyDescent="0.2">
      <c r="A8" s="157"/>
      <c r="B8" s="158"/>
      <c r="C8" s="159"/>
      <c r="D8" s="160">
        <v>39366</v>
      </c>
      <c r="E8" s="161"/>
      <c r="F8" s="162">
        <v>35325</v>
      </c>
      <c r="G8" s="163"/>
      <c r="H8" s="164"/>
    </row>
    <row r="9" spans="1:8" x14ac:dyDescent="0.2">
      <c r="A9" s="145" t="s">
        <v>559</v>
      </c>
      <c r="B9" s="150"/>
      <c r="C9" s="151"/>
      <c r="D9" s="152">
        <v>89348</v>
      </c>
      <c r="E9" s="153"/>
      <c r="F9" s="154">
        <v>76347</v>
      </c>
      <c r="G9" s="155"/>
      <c r="H9" s="156"/>
    </row>
    <row r="10" spans="1:8" x14ac:dyDescent="0.2">
      <c r="A10" s="157"/>
      <c r="B10" s="158"/>
      <c r="C10" s="159"/>
      <c r="D10" s="160">
        <v>69826</v>
      </c>
      <c r="E10" s="161"/>
      <c r="F10" s="162">
        <v>41762</v>
      </c>
      <c r="G10" s="163"/>
      <c r="H10" s="164"/>
    </row>
    <row r="11" spans="1:8" x14ac:dyDescent="0.2">
      <c r="A11" s="145" t="s">
        <v>560</v>
      </c>
      <c r="B11" s="150"/>
      <c r="C11" s="151"/>
      <c r="D11" s="152">
        <v>97979</v>
      </c>
      <c r="E11" s="153"/>
      <c r="F11" s="154">
        <v>69604</v>
      </c>
      <c r="G11" s="155"/>
      <c r="H11" s="156"/>
    </row>
    <row r="12" spans="1:8" x14ac:dyDescent="0.2">
      <c r="A12" s="157"/>
      <c r="B12" s="158"/>
      <c r="C12" s="165"/>
      <c r="D12" s="160">
        <v>66374</v>
      </c>
      <c r="E12" s="161"/>
      <c r="F12" s="162">
        <v>36247</v>
      </c>
      <c r="G12" s="163"/>
      <c r="H12" s="164"/>
    </row>
    <row r="13" spans="1:8" x14ac:dyDescent="0.2">
      <c r="A13" s="145"/>
      <c r="B13" s="150"/>
      <c r="C13" s="166"/>
      <c r="D13" s="167">
        <v>61502</v>
      </c>
      <c r="E13" s="168"/>
      <c r="F13" s="169">
        <v>63426</v>
      </c>
      <c r="G13" s="170"/>
      <c r="H13" s="156"/>
    </row>
    <row r="14" spans="1:8" x14ac:dyDescent="0.2">
      <c r="A14" s="157"/>
      <c r="B14" s="158"/>
      <c r="C14" s="159"/>
      <c r="D14" s="160">
        <v>45456</v>
      </c>
      <c r="E14" s="161"/>
      <c r="F14" s="162">
        <v>35357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8.1</v>
      </c>
      <c r="C19" s="171">
        <f>ROUND(VALUE(SUBSTITUTE(実質収支比率等に係る経年分析!G$48,"▲","-")),2)</f>
        <v>8.8000000000000007</v>
      </c>
      <c r="D19" s="171">
        <f>ROUND(VALUE(SUBSTITUTE(実質収支比率等に係る経年分析!H$48,"▲","-")),2)</f>
        <v>7.92</v>
      </c>
      <c r="E19" s="171">
        <f>ROUND(VALUE(SUBSTITUTE(実質収支比率等に係る経年分析!I$48,"▲","-")),2)</f>
        <v>10.9</v>
      </c>
      <c r="F19" s="171">
        <f>ROUND(VALUE(SUBSTITUTE(実質収支比率等に係る経年分析!J$48,"▲","-")),2)</f>
        <v>10.85</v>
      </c>
    </row>
    <row r="20" spans="1:11" x14ac:dyDescent="0.2">
      <c r="A20" s="171" t="s">
        <v>55</v>
      </c>
      <c r="B20" s="171">
        <f>ROUND(VALUE(SUBSTITUTE(実質収支比率等に係る経年分析!F$47,"▲","-")),2)</f>
        <v>73.599999999999994</v>
      </c>
      <c r="C20" s="171">
        <f>ROUND(VALUE(SUBSTITUTE(実質収支比率等に係る経年分析!G$47,"▲","-")),2)</f>
        <v>69.790000000000006</v>
      </c>
      <c r="D20" s="171">
        <f>ROUND(VALUE(SUBSTITUTE(実質収支比率等に係る経年分析!H$47,"▲","-")),2)</f>
        <v>65.89</v>
      </c>
      <c r="E20" s="171">
        <f>ROUND(VALUE(SUBSTITUTE(実質収支比率等に係る経年分析!I$47,"▲","-")),2)</f>
        <v>64.05</v>
      </c>
      <c r="F20" s="171">
        <f>ROUND(VALUE(SUBSTITUTE(実質収支比率等に係る経年分析!J$47,"▲","-")),2)</f>
        <v>66.83</v>
      </c>
    </row>
    <row r="21" spans="1:11" x14ac:dyDescent="0.2">
      <c r="A21" s="171" t="s">
        <v>56</v>
      </c>
      <c r="B21" s="171">
        <f>IF(ISNUMBER(VALUE(SUBSTITUTE(実質収支比率等に係る経年分析!F$49,"▲","-"))),ROUND(VALUE(SUBSTITUTE(実質収支比率等に係る経年分析!F$49,"▲","-")),2),NA())</f>
        <v>-11.98</v>
      </c>
      <c r="C21" s="171">
        <f>IF(ISNUMBER(VALUE(SUBSTITUTE(実質収支比率等に係る経年分析!G$49,"▲","-"))),ROUND(VALUE(SUBSTITUTE(実質収支比率等に係る経年分析!G$49,"▲","-")),2),NA())</f>
        <v>-7.53</v>
      </c>
      <c r="D21" s="171">
        <f>IF(ISNUMBER(VALUE(SUBSTITUTE(実質収支比率等に係る経年分析!H$49,"▲","-"))),ROUND(VALUE(SUBSTITUTE(実質収支比率等に係る経年分析!H$49,"▲","-")),2),NA())</f>
        <v>-9.82</v>
      </c>
      <c r="E21" s="171">
        <f>IF(ISNUMBER(VALUE(SUBSTITUTE(実質収支比率等に係る経年分析!I$49,"▲","-"))),ROUND(VALUE(SUBSTITUTE(実質収支比率等に係る経年分析!I$49,"▲","-")),2),NA())</f>
        <v>-0.98</v>
      </c>
      <c r="F21" s="171">
        <f>IF(ISNUMBER(VALUE(SUBSTITUTE(実質収支比率等に係る経年分析!J$49,"▲","-"))),ROUND(VALUE(SUBSTITUTE(実質収支比率等に係る経年分析!J$49,"▲","-")),2),NA())</f>
        <v>0.86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0.08</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富弘美術館事業特別会計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2">
      <c r="A30" s="172" t="str">
        <f>IF(連結実質赤字比率に係る赤字・黒字の構成分析!C$40="",NA(),連結実質赤字比率に係る赤字・黒字の構成分析!C$40)</f>
        <v>太陽光発電事業特別会計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0.27</v>
      </c>
    </row>
    <row r="31" spans="1:11" x14ac:dyDescent="0.2">
      <c r="A31" s="172" t="str">
        <f>IF(連結実質赤字比率に係る赤字・黒字の構成分析!C$39="",NA(),連結実質赤字比率に係る赤字・黒字の構成分析!C$39)</f>
        <v>簡易水道事業会計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v>
      </c>
    </row>
    <row r="32" spans="1:11" x14ac:dyDescent="0.2">
      <c r="A32" s="172" t="str">
        <f>IF(連結実質赤字比率に係る赤字・黒字の構成分析!C$38="",NA(),連結実質赤字比率に係る赤字・黒字の構成分析!C$38)</f>
        <v>介護保険（保険事業勘定）特別会計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0.67</v>
      </c>
    </row>
    <row r="33" spans="1:16" x14ac:dyDescent="0.2">
      <c r="A33" s="172" t="str">
        <f>IF(連結実質赤字比率に係る赤字・黒字の構成分析!C$37="",NA(),連結実質赤字比率に係る赤字・黒字の構成分析!C$37)</f>
        <v>国民健康保険（事業勘定）特別会計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0.85</v>
      </c>
    </row>
    <row r="34" spans="1:16" x14ac:dyDescent="0.2">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1.19</v>
      </c>
    </row>
    <row r="35" spans="1:16" x14ac:dyDescent="0.2">
      <c r="A35" s="172" t="str">
        <f>IF(連結実質赤字比率に係る赤字・黒字の構成分析!C$35="",NA(),連結実質赤字比率に係る赤字・黒字の構成分析!C$35)</f>
        <v>競艇事業特別会計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2.84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2.62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2.71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2.2400000000000002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1.76</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8.0299999999999994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8.74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7.88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10.78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1544</v>
      </c>
      <c r="E42" s="173"/>
      <c r="F42" s="173"/>
      <c r="G42" s="173">
        <f>'実質公債費比率（分子）の構造'!L$52</f>
        <v>1500</v>
      </c>
      <c r="H42" s="173"/>
      <c r="I42" s="173"/>
      <c r="J42" s="173">
        <f>'実質公債費比率（分子）の構造'!M$52</f>
        <v>1447</v>
      </c>
      <c r="K42" s="173"/>
      <c r="L42" s="173"/>
      <c r="M42" s="173">
        <f>'実質公債費比率（分子）の構造'!N$52</f>
        <v>1441</v>
      </c>
      <c r="N42" s="173"/>
      <c r="O42" s="173"/>
      <c r="P42" s="173">
        <f>'実質公債費比率（分子）の構造'!O$52</f>
        <v>1467</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v>
      </c>
      <c r="C44" s="173"/>
      <c r="D44" s="173"/>
      <c r="E44" s="173">
        <f>'実質公債費比率（分子）の構造'!L$50</f>
        <v>0</v>
      </c>
      <c r="F44" s="173"/>
      <c r="G44" s="173"/>
      <c r="H44" s="173">
        <f>'実質公債費比率（分子）の構造'!M$50</f>
        <v>0</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74</v>
      </c>
      <c r="C45" s="173"/>
      <c r="D45" s="173"/>
      <c r="E45" s="173">
        <f>'実質公債費比率（分子）の構造'!L$49</f>
        <v>68</v>
      </c>
      <c r="F45" s="173"/>
      <c r="G45" s="173"/>
      <c r="H45" s="173">
        <f>'実質公債費比率（分子）の構造'!M$49</f>
        <v>69</v>
      </c>
      <c r="I45" s="173"/>
      <c r="J45" s="173"/>
      <c r="K45" s="173">
        <f>'実質公債費比率（分子）の構造'!N$49</f>
        <v>28</v>
      </c>
      <c r="L45" s="173"/>
      <c r="M45" s="173"/>
      <c r="N45" s="173">
        <f>'実質公債費比率（分子）の構造'!O$49</f>
        <v>30</v>
      </c>
      <c r="O45" s="173"/>
      <c r="P45" s="173"/>
    </row>
    <row r="46" spans="1:16" x14ac:dyDescent="0.2">
      <c r="A46" s="173" t="s">
        <v>67</v>
      </c>
      <c r="B46" s="173">
        <f>'実質公債費比率（分子）の構造'!K$48</f>
        <v>410</v>
      </c>
      <c r="C46" s="173"/>
      <c r="D46" s="173"/>
      <c r="E46" s="173">
        <f>'実質公債費比率（分子）の構造'!L$48</f>
        <v>439</v>
      </c>
      <c r="F46" s="173"/>
      <c r="G46" s="173"/>
      <c r="H46" s="173">
        <f>'実質公債費比率（分子）の構造'!M$48</f>
        <v>444</v>
      </c>
      <c r="I46" s="173"/>
      <c r="J46" s="173"/>
      <c r="K46" s="173">
        <f>'実質公債費比率（分子）の構造'!N$48</f>
        <v>433</v>
      </c>
      <c r="L46" s="173"/>
      <c r="M46" s="173"/>
      <c r="N46" s="173">
        <f>'実質公債費比率（分子）の構造'!O$48</f>
        <v>428</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1423</v>
      </c>
      <c r="C49" s="173"/>
      <c r="D49" s="173"/>
      <c r="E49" s="173">
        <f>'実質公債費比率（分子）の構造'!L$45</f>
        <v>1374</v>
      </c>
      <c r="F49" s="173"/>
      <c r="G49" s="173"/>
      <c r="H49" s="173">
        <f>'実質公債費比率（分子）の構造'!M$45</f>
        <v>1336</v>
      </c>
      <c r="I49" s="173"/>
      <c r="J49" s="173"/>
      <c r="K49" s="173">
        <f>'実質公債費比率（分子）の構造'!N$45</f>
        <v>1355</v>
      </c>
      <c r="L49" s="173"/>
      <c r="M49" s="173"/>
      <c r="N49" s="173">
        <f>'実質公債費比率（分子）の構造'!O$45</f>
        <v>1441</v>
      </c>
      <c r="O49" s="173"/>
      <c r="P49" s="173"/>
    </row>
    <row r="50" spans="1:16" x14ac:dyDescent="0.2">
      <c r="A50" s="173" t="s">
        <v>71</v>
      </c>
      <c r="B50" s="173" t="e">
        <f>NA()</f>
        <v>#N/A</v>
      </c>
      <c r="C50" s="173">
        <f>IF(ISNUMBER('実質公債費比率（分子）の構造'!K$53),'実質公債費比率（分子）の構造'!K$53,NA())</f>
        <v>364</v>
      </c>
      <c r="D50" s="173" t="e">
        <f>NA()</f>
        <v>#N/A</v>
      </c>
      <c r="E50" s="173" t="e">
        <f>NA()</f>
        <v>#N/A</v>
      </c>
      <c r="F50" s="173">
        <f>IF(ISNUMBER('実質公債費比率（分子）の構造'!L$53),'実質公債費比率（分子）の構造'!L$53,NA())</f>
        <v>381</v>
      </c>
      <c r="G50" s="173" t="e">
        <f>NA()</f>
        <v>#N/A</v>
      </c>
      <c r="H50" s="173" t="e">
        <f>NA()</f>
        <v>#N/A</v>
      </c>
      <c r="I50" s="173">
        <f>IF(ISNUMBER('実質公債費比率（分子）の構造'!M$53),'実質公債費比率（分子）の構造'!M$53,NA())</f>
        <v>402</v>
      </c>
      <c r="J50" s="173" t="e">
        <f>NA()</f>
        <v>#N/A</v>
      </c>
      <c r="K50" s="173" t="e">
        <f>NA()</f>
        <v>#N/A</v>
      </c>
      <c r="L50" s="173">
        <f>IF(ISNUMBER('実質公債費比率（分子）の構造'!N$53),'実質公債費比率（分子）の構造'!N$53,NA())</f>
        <v>375</v>
      </c>
      <c r="M50" s="173" t="e">
        <f>NA()</f>
        <v>#N/A</v>
      </c>
      <c r="N50" s="173" t="e">
        <f>NA()</f>
        <v>#N/A</v>
      </c>
      <c r="O50" s="173">
        <f>IF(ISNUMBER('実質公債費比率（分子）の構造'!O$53),'実質公債費比率（分子）の構造'!O$53,NA())</f>
        <v>432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16058</v>
      </c>
      <c r="E56" s="172"/>
      <c r="F56" s="172"/>
      <c r="G56" s="172">
        <f>'将来負担比率（分子）の構造'!J$52</f>
        <v>16060</v>
      </c>
      <c r="H56" s="172"/>
      <c r="I56" s="172"/>
      <c r="J56" s="172">
        <f>'将来負担比率（分子）の構造'!K$52</f>
        <v>16064</v>
      </c>
      <c r="K56" s="172"/>
      <c r="L56" s="172"/>
      <c r="M56" s="172">
        <f>'将来負担比率（分子）の構造'!L$52</f>
        <v>17406</v>
      </c>
      <c r="N56" s="172"/>
      <c r="O56" s="172"/>
      <c r="P56" s="172">
        <f>'将来負担比率（分子）の構造'!M$52</f>
        <v>18712</v>
      </c>
    </row>
    <row r="57" spans="1:16" x14ac:dyDescent="0.2">
      <c r="A57" s="172" t="s">
        <v>42</v>
      </c>
      <c r="B57" s="172"/>
      <c r="C57" s="172"/>
      <c r="D57" s="172">
        <f>'将来負担比率（分子）の構造'!I$51</f>
        <v>58</v>
      </c>
      <c r="E57" s="172"/>
      <c r="F57" s="172"/>
      <c r="G57" s="172">
        <f>'将来負担比率（分子）の構造'!J$51</f>
        <v>36</v>
      </c>
      <c r="H57" s="172"/>
      <c r="I57" s="172"/>
      <c r="J57" s="172">
        <f>'将来負担比率（分子）の構造'!K$51</f>
        <v>15</v>
      </c>
      <c r="K57" s="172"/>
      <c r="L57" s="172"/>
      <c r="M57" s="172">
        <f>'将来負担比率（分子）の構造'!L$51</f>
        <v>11</v>
      </c>
      <c r="N57" s="172"/>
      <c r="O57" s="172"/>
      <c r="P57" s="172">
        <f>'将来負担比率（分子）の構造'!M$51</f>
        <v>8</v>
      </c>
    </row>
    <row r="58" spans="1:16" x14ac:dyDescent="0.2">
      <c r="A58" s="172" t="s">
        <v>41</v>
      </c>
      <c r="B58" s="172"/>
      <c r="C58" s="172"/>
      <c r="D58" s="172">
        <f>'将来負担比率（分子）の構造'!I$50</f>
        <v>14530</v>
      </c>
      <c r="E58" s="172"/>
      <c r="F58" s="172"/>
      <c r="G58" s="172">
        <f>'将来負担比率（分子）の構造'!J$50</f>
        <v>14148</v>
      </c>
      <c r="H58" s="172"/>
      <c r="I58" s="172"/>
      <c r="J58" s="172">
        <f>'将来負担比率（分子）の構造'!K$50</f>
        <v>13608</v>
      </c>
      <c r="K58" s="172"/>
      <c r="L58" s="172"/>
      <c r="M58" s="172">
        <f>'将来負担比率（分子）の構造'!L$50</f>
        <v>13660</v>
      </c>
      <c r="N58" s="172"/>
      <c r="O58" s="172"/>
      <c r="P58" s="172">
        <f>'将来負担比率（分子）の構造'!M$50</f>
        <v>14618</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13</v>
      </c>
      <c r="C61" s="172"/>
      <c r="D61" s="172"/>
      <c r="E61" s="172">
        <f>'将来負担比率（分子）の構造'!J$46</f>
        <v>9</v>
      </c>
      <c r="F61" s="172"/>
      <c r="G61" s="172"/>
      <c r="H61" s="172">
        <f>'将来負担比率（分子）の構造'!K$46</f>
        <v>11</v>
      </c>
      <c r="I61" s="172"/>
      <c r="J61" s="172"/>
      <c r="K61" s="172">
        <f>'将来負担比率（分子）の構造'!L$46</f>
        <v>16</v>
      </c>
      <c r="L61" s="172"/>
      <c r="M61" s="172"/>
      <c r="N61" s="172">
        <f>'将来負担比率（分子）の構造'!M$46</f>
        <v>4</v>
      </c>
      <c r="O61" s="172"/>
      <c r="P61" s="172"/>
    </row>
    <row r="62" spans="1:16" x14ac:dyDescent="0.2">
      <c r="A62" s="172" t="s">
        <v>35</v>
      </c>
      <c r="B62" s="172">
        <f>'将来負担比率（分子）の構造'!I$45</f>
        <v>2917</v>
      </c>
      <c r="C62" s="172"/>
      <c r="D62" s="172"/>
      <c r="E62" s="172">
        <f>'将来負担比率（分子）の構造'!J$45</f>
        <v>2743</v>
      </c>
      <c r="F62" s="172"/>
      <c r="G62" s="172"/>
      <c r="H62" s="172">
        <f>'将来負担比率（分子）の構造'!K$45</f>
        <v>2665</v>
      </c>
      <c r="I62" s="172"/>
      <c r="J62" s="172"/>
      <c r="K62" s="172">
        <f>'将来負担比率（分子）の構造'!L$45</f>
        <v>2711</v>
      </c>
      <c r="L62" s="172"/>
      <c r="M62" s="172"/>
      <c r="N62" s="172">
        <f>'将来負担比率（分子）の構造'!M$45</f>
        <v>2614</v>
      </c>
      <c r="O62" s="172"/>
      <c r="P62" s="172"/>
    </row>
    <row r="63" spans="1:16" x14ac:dyDescent="0.2">
      <c r="A63" s="172" t="s">
        <v>34</v>
      </c>
      <c r="B63" s="172">
        <f>'将来負担比率（分子）の構造'!I$44</f>
        <v>221</v>
      </c>
      <c r="C63" s="172"/>
      <c r="D63" s="172"/>
      <c r="E63" s="172">
        <f>'将来負担比率（分子）の構造'!J$44</f>
        <v>168</v>
      </c>
      <c r="F63" s="172"/>
      <c r="G63" s="172"/>
      <c r="H63" s="172">
        <f>'将来負担比率（分子）の構造'!K$44</f>
        <v>134</v>
      </c>
      <c r="I63" s="172"/>
      <c r="J63" s="172"/>
      <c r="K63" s="172">
        <f>'将来負担比率（分子）の構造'!L$44</f>
        <v>117</v>
      </c>
      <c r="L63" s="172"/>
      <c r="M63" s="172"/>
      <c r="N63" s="172">
        <f>'将来負担比率（分子）の構造'!M$44</f>
        <v>170</v>
      </c>
      <c r="O63" s="172"/>
      <c r="P63" s="172"/>
    </row>
    <row r="64" spans="1:16" x14ac:dyDescent="0.2">
      <c r="A64" s="172" t="s">
        <v>33</v>
      </c>
      <c r="B64" s="172">
        <f>'将来負担比率（分子）の構造'!I$43</f>
        <v>5976</v>
      </c>
      <c r="C64" s="172"/>
      <c r="D64" s="172"/>
      <c r="E64" s="172">
        <f>'将来負担比率（分子）の構造'!J$43</f>
        <v>6059</v>
      </c>
      <c r="F64" s="172"/>
      <c r="G64" s="172"/>
      <c r="H64" s="172">
        <f>'将来負担比率（分子）の構造'!K$43</f>
        <v>5865</v>
      </c>
      <c r="I64" s="172"/>
      <c r="J64" s="172"/>
      <c r="K64" s="172">
        <f>'将来負担比率（分子）の構造'!L$43</f>
        <v>5689</v>
      </c>
      <c r="L64" s="172"/>
      <c r="M64" s="172"/>
      <c r="N64" s="172">
        <f>'将来負担比率（分子）の構造'!M$43</f>
        <v>5399</v>
      </c>
      <c r="O64" s="172"/>
      <c r="P64" s="172"/>
    </row>
    <row r="65" spans="1:16" x14ac:dyDescent="0.2">
      <c r="A65" s="172" t="s">
        <v>32</v>
      </c>
      <c r="B65" s="172">
        <f>'将来負担比率（分子）の構造'!I$42</f>
        <v>3</v>
      </c>
      <c r="C65" s="172"/>
      <c r="D65" s="172"/>
      <c r="E65" s="172">
        <f>'将来負担比率（分子）の構造'!J$42</f>
        <v>3</v>
      </c>
      <c r="F65" s="172"/>
      <c r="G65" s="172"/>
      <c r="H65" s="172">
        <f>'将来負担比率（分子）の構造'!K$42</f>
        <v>2</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13977</v>
      </c>
      <c r="C66" s="172"/>
      <c r="D66" s="172"/>
      <c r="E66" s="172">
        <f>'将来負担比率（分子）の構造'!J$41</f>
        <v>14040</v>
      </c>
      <c r="F66" s="172"/>
      <c r="G66" s="172"/>
      <c r="H66" s="172">
        <f>'将来負担比率（分子）の構造'!K$41</f>
        <v>14466</v>
      </c>
      <c r="I66" s="172"/>
      <c r="J66" s="172"/>
      <c r="K66" s="172">
        <f>'将来負担比率（分子）の構造'!L$41</f>
        <v>16520</v>
      </c>
      <c r="L66" s="172"/>
      <c r="M66" s="172"/>
      <c r="N66" s="172">
        <f>'将来負担比率（分子）の構造'!M$41</f>
        <v>18916</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7625</v>
      </c>
      <c r="C72" s="176">
        <f>基金残高に係る経年分析!G55</f>
        <v>7590</v>
      </c>
      <c r="D72" s="176">
        <f>基金残高に係る経年分析!H55</f>
        <v>8285</v>
      </c>
    </row>
    <row r="73" spans="1:16" x14ac:dyDescent="0.2">
      <c r="A73" s="175" t="s">
        <v>78</v>
      </c>
      <c r="B73" s="176">
        <f>基金残高に係る経年分析!F56</f>
        <v>506</v>
      </c>
      <c r="C73" s="176">
        <f>基金残高に係る経年分析!G56</f>
        <v>506</v>
      </c>
      <c r="D73" s="176">
        <f>基金残高に係る経年分析!H56</f>
        <v>730</v>
      </c>
    </row>
    <row r="74" spans="1:16" x14ac:dyDescent="0.2">
      <c r="A74" s="175" t="s">
        <v>79</v>
      </c>
      <c r="B74" s="176">
        <f>基金残高に係る経年分析!F57</f>
        <v>2394</v>
      </c>
      <c r="C74" s="176">
        <f>基金残高に係る経年分析!G57</f>
        <v>2273</v>
      </c>
      <c r="D74" s="176">
        <f>基金残高に係る経年分析!H57</f>
        <v>1969</v>
      </c>
    </row>
  </sheetData>
  <sheetProtection algorithmName="SHA-512" hashValue="tmln8A9/Xv0VbTMUQqNhHZ1sBLR2G/5fXUVDtIPtVlKHUHCnKPv6b3OF86pmhchGF6rxR3ai0QqxGNEqqMpP8g==" saltValue="oSzcBBQEYdclyT+32IKYZ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星 明宏</dc:creator>
  <cp:keywords>
  </cp:keywords>
  <dc:description>
  </dc:description>
  <cp:lastModifiedBy> </cp:lastModifiedBy>
  <cp:lastPrinted>2023-03-22T01:55:13Z</cp:lastPrinted>
  <dcterms:created xsi:type="dcterms:W3CDTF">2023-02-20T04:21:42Z</dcterms:created>
  <dcterms:modified xsi:type="dcterms:W3CDTF">2023-10-30T07:36:33Z</dcterms:modified>
  <cp:category>
  </cp:category>
</cp:coreProperties>
</file>