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3AFD933A-E525-469F-BD56-D2526F396B05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表面!$A$1:$Y$48</definedName>
    <definedName name="_xlnm.Print_Area" localSheetId="1">裏面!$A$1:$AA$39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4" i="1" l="1"/>
  <c r="T25" i="1" l="1"/>
  <c r="T17" i="2" l="1"/>
  <c r="T21" i="2"/>
  <c r="L25" i="2" l="1"/>
  <c r="D25" i="2"/>
  <c r="T25" i="2" l="1"/>
  <c r="C38" i="1" l="1"/>
  <c r="S38" i="1" l="1"/>
  <c r="S41" i="1" s="1"/>
  <c r="D29" i="2"/>
  <c r="T29" i="2" l="1"/>
  <c r="T32" i="2" s="1"/>
  <c r="D36" i="2" s="1"/>
  <c r="T36" i="2" s="1"/>
  <c r="C45" i="1"/>
  <c r="S45" i="1" s="1"/>
</calcChain>
</file>

<file path=xl/sharedStrings.xml><?xml version="1.0" encoding="utf-8"?>
<sst xmlns="http://schemas.openxmlformats.org/spreadsheetml/2006/main" count="135" uniqueCount="61">
  <si>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</si>
  <si>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</si>
  <si>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</si>
  <si>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中小企業又は個人事業主ですか？</t>
  </si>
  <si>
    <t>【売上高方式】</t>
  </si>
  <si>
    <t>※　中小企業は、飲食業については資本金の額又は出資の総額が５，０００万円以下の会社又は
　常時使用する従業員の数が５０人以下の会社及び個人。
　　ただし、カラオケなどのサービス業については、資本金の額又は出資の総額が５，０００万円
　以下の会社又は常時使用する従業員の数が１００人以下の会社及び個人。</t>
    <phoneticPr fontId="1"/>
  </si>
  <si>
    <t>売上高減少方式で申請
（裏面へ進みます）</t>
    <phoneticPr fontId="1"/>
  </si>
  <si>
    <t>以下を記入して支給額を確定してください。</t>
  </si>
  <si>
    <t>円</t>
    <rPh sb="0" eb="1">
      <t>エン</t>
    </rPh>
    <phoneticPr fontId="1"/>
  </si>
  <si>
    <t>×</t>
    <phoneticPr fontId="1"/>
  </si>
  <si>
    <t>＝</t>
    <phoneticPr fontId="1"/>
  </si>
  <si>
    <t>当該店舗への支給額</t>
    <rPh sb="0" eb="2">
      <t>トウガイ</t>
    </rPh>
    <rPh sb="2" eb="4">
      <t>テンポ</t>
    </rPh>
    <rPh sb="6" eb="9">
      <t>シキュウガク</t>
    </rPh>
    <phoneticPr fontId="1"/>
  </si>
  <si>
    <t>①</t>
    <phoneticPr fontId="1"/>
  </si>
  <si>
    <t>日</t>
    <rPh sb="0" eb="1">
      <t>ニチ</t>
    </rPh>
    <phoneticPr fontId="1"/>
  </si>
  <si>
    <t>÷</t>
    <phoneticPr fontId="1"/>
  </si>
  <si>
    <t>②</t>
    <phoneticPr fontId="1"/>
  </si>
  <si>
    <t>③</t>
    <phoneticPr fontId="1"/>
  </si>
  <si>
    <t>１日あたりの支給単価</t>
    <rPh sb="1" eb="2">
      <t>ニチ</t>
    </rPh>
    <rPh sb="6" eb="8">
      <t>シキュウ</t>
    </rPh>
    <rPh sb="8" eb="10">
      <t>タンカ</t>
    </rPh>
    <phoneticPr fontId="1"/>
  </si>
  <si>
    <t>④</t>
    <phoneticPr fontId="1"/>
  </si>
  <si>
    <t>当該店舗の支給額</t>
    <rPh sb="0" eb="2">
      <t>トウガイ</t>
    </rPh>
    <rPh sb="2" eb="4">
      <t>テンポ</t>
    </rPh>
    <rPh sb="5" eb="8">
      <t>シキュウガク</t>
    </rPh>
    <phoneticPr fontId="1"/>
  </si>
  <si>
    <t>⑤</t>
    <phoneticPr fontId="1"/>
  </si>
  <si>
    <t>店舗名（屋号）</t>
    <rPh sb="0" eb="3">
      <t>テンポメイ</t>
    </rPh>
    <rPh sb="4" eb="6">
      <t>ヤゴウ</t>
    </rPh>
    <phoneticPr fontId="1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</si>
  <si>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1"/>
  </si>
  <si>
    <t>※確定申告書等の写しが必要です。</t>
    <rPh sb="1" eb="3">
      <t>カクテイ</t>
    </rPh>
    <rPh sb="3" eb="6">
      <t>シンコクショ</t>
    </rPh>
    <rPh sb="6" eb="7">
      <t>トウ</t>
    </rPh>
    <rPh sb="8" eb="9">
      <t>ウツ</t>
    </rPh>
    <rPh sb="11" eb="13">
      <t>ヒツヨウ</t>
    </rPh>
    <phoneticPr fontId="1"/>
  </si>
  <si>
    <t>いいえ</t>
    <phoneticPr fontId="1"/>
  </si>
  <si>
    <t>はい</t>
    <phoneticPr fontId="1"/>
  </si>
  <si>
    <t>いいえ又は不明</t>
    <rPh sb="3" eb="4">
      <t>マタ</t>
    </rPh>
    <rPh sb="5" eb="7">
      <t>フメイ</t>
    </rPh>
    <phoneticPr fontId="1"/>
  </si>
  <si>
    <t>※店舗ごとに作成し、当該店舗の支給額を支給申請書に転記後、併せてご提出ください。</t>
    <phoneticPr fontId="1"/>
  </si>
  <si>
    <t>【売上高減少方式】</t>
    <rPh sb="4" eb="6">
      <t>ゲンショウ</t>
    </rPh>
    <phoneticPr fontId="1"/>
  </si>
  <si>
    <t>申請できません
（中小企業者等の場合は、売上高方式（前頁）により申請できます）</t>
    <rPh sb="0" eb="2">
      <t>シンセイ</t>
    </rPh>
    <phoneticPr fontId="1"/>
  </si>
  <si>
    <t>－</t>
    <phoneticPr fontId="1"/>
  </si>
  <si>
    <t>上記内容で申請します</t>
    <rPh sb="0" eb="2">
      <t>ジョウキ</t>
    </rPh>
    <rPh sb="2" eb="4">
      <t>ナイヨウ</t>
    </rPh>
    <rPh sb="5" eb="7">
      <t>シンセイ</t>
    </rPh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</si>
  <si>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</si>
  <si>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</si>
  <si>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</si>
  <si>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</si>
  <si>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</si>
  <si>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✔</t>
    <phoneticPr fontId="1"/>
  </si>
  <si>
    <t>+</t>
    <phoneticPr fontId="1"/>
  </si>
  <si>
    <t>①＋②</t>
    <phoneticPr fontId="1"/>
  </si>
  <si>
    <t>※①と②の売上高は、同じ年の実績で統一してください。</t>
    <rPh sb="5" eb="8">
      <t>ウリアゲダカ</t>
    </rPh>
    <rPh sb="10" eb="11">
      <t>オナ</t>
    </rPh>
    <rPh sb="12" eb="13">
      <t>トシ</t>
    </rPh>
    <rPh sb="14" eb="16">
      <t>ジッセキ</t>
    </rPh>
    <rPh sb="17" eb="19">
      <t>トウイツ</t>
    </rPh>
    <phoneticPr fontId="1"/>
  </si>
  <si>
    <t>④＋⑤</t>
    <phoneticPr fontId="1"/>
  </si>
  <si>
    <t>③－⑥</t>
    <phoneticPr fontId="1"/>
  </si>
  <si>
    <t>⑪</t>
    <phoneticPr fontId="1"/>
  </si>
  <si>
    <t>千円未満切上</t>
    <rPh sb="0" eb="2">
      <t>センエン</t>
    </rPh>
    <rPh sb="2" eb="4">
      <t>ミマン</t>
    </rPh>
    <rPh sb="4" eb="6">
      <t>キリア</t>
    </rPh>
    <phoneticPr fontId="1"/>
  </si>
  <si>
    <t>令和４年２月の売上高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1"/>
  </si>
  <si>
    <t>支給額は１日あたり３万円です。</t>
    <rPh sb="10" eb="11">
      <t>マン</t>
    </rPh>
    <phoneticPr fontId="1"/>
  </si>
  <si>
    <t>※最大10万円</t>
    <rPh sb="1" eb="3">
      <t>サイダイ</t>
    </rPh>
    <rPh sb="5" eb="7">
      <t>マンエン</t>
    </rPh>
    <phoneticPr fontId="1"/>
  </si>
  <si>
    <t>※最大20万円</t>
    <rPh sb="1" eb="3">
      <t>サイダイ</t>
    </rPh>
    <rPh sb="5" eb="7">
      <t>マンエン</t>
    </rPh>
    <phoneticPr fontId="1"/>
  </si>
  <si>
    <r>
      <rPr>
        <b/>
        <u/>
        <sz val="12"/>
        <color theme="1"/>
        <rFont val="BIZ UDゴシック"/>
        <family val="3"/>
        <charset val="128"/>
      </rPr>
      <t>上記内容で申請します</t>
    </r>
    <r>
      <rPr>
        <b/>
        <sz val="12"/>
        <color rgb="FFFF0000"/>
        <rFont val="BIZ UDゴシック"/>
        <family val="3"/>
        <charset val="128"/>
      </rPr>
      <t>（確定申告等の写しは不要）</t>
    </r>
    <rPh sb="0" eb="2">
      <t>ジョウキ</t>
    </rPh>
    <rPh sb="2" eb="4">
      <t>ナイヨウ</t>
    </rPh>
    <rPh sb="5" eb="7">
      <t>シンセイ</t>
    </rPh>
    <rPh sb="11" eb="13">
      <t>カクテイ</t>
    </rPh>
    <rPh sb="13" eb="15">
      <t>シンコク</t>
    </rPh>
    <rPh sb="15" eb="16">
      <t>トウ</t>
    </rPh>
    <rPh sb="17" eb="18">
      <t>ウツ</t>
    </rPh>
    <rPh sb="20" eb="22">
      <t>フヨウ</t>
    </rPh>
    <phoneticPr fontId="1"/>
  </si>
  <si>
    <t>別添２</t>
    <rPh sb="0" eb="2">
      <t>ベッテン</t>
    </rPh>
    <phoneticPr fontId="1"/>
  </si>
  <si>
    <t>令和４年２～３月の売上高</t>
    <rPh sb="0" eb="2">
      <t>レイワ</t>
    </rPh>
    <rPh sb="3" eb="4">
      <t>ネン</t>
    </rPh>
    <rPh sb="7" eb="8">
      <t>ガツ</t>
    </rPh>
    <rPh sb="9" eb="12">
      <t>ウリアゲダカ</t>
    </rPh>
    <phoneticPr fontId="1"/>
  </si>
  <si>
    <t>令和４年３月の売上高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1"/>
  </si>
  <si>
    <r>
      <t>時短協力日数</t>
    </r>
    <r>
      <rPr>
        <b/>
        <sz val="11"/>
        <color rgb="FFFF0000"/>
        <rFont val="BIZ UDゴシック"/>
        <family val="3"/>
        <charset val="128"/>
      </rPr>
      <t>（原則21日）</t>
    </r>
    <rPh sb="0" eb="2">
      <t>ジタン</t>
    </rPh>
    <rPh sb="2" eb="4">
      <t>キョウリョク</t>
    </rPh>
    <rPh sb="4" eb="6">
      <t>ニッスウ</t>
    </rPh>
    <rPh sb="7" eb="9">
      <t>ゲンソク</t>
    </rPh>
    <rPh sb="11" eb="12">
      <t>ニチ</t>
    </rPh>
    <phoneticPr fontId="1"/>
  </si>
  <si>
    <r>
      <t>時短協力日数</t>
    </r>
    <r>
      <rPr>
        <b/>
        <sz val="11"/>
        <color rgb="FFFF0000"/>
        <rFont val="BIZ UDゴシック"/>
        <family val="3"/>
        <charset val="128"/>
      </rPr>
      <t>（原則21日）</t>
    </r>
    <rPh sb="7" eb="9">
      <t>ゲンソク</t>
    </rPh>
    <phoneticPr fontId="1"/>
  </si>
  <si>
    <r>
      <t>別添２（「</t>
    </r>
    <r>
      <rPr>
        <b/>
        <u/>
        <sz val="11"/>
        <color theme="1"/>
        <rFont val="BIZ UDゴシック"/>
        <family val="3"/>
        <charset val="128"/>
      </rPr>
      <t>午後８時までの時短</t>
    </r>
    <r>
      <rPr>
        <b/>
        <sz val="11"/>
        <color theme="1"/>
        <rFont val="BIZ UDゴシック"/>
        <family val="3"/>
        <charset val="128"/>
      </rPr>
      <t>」又は「</t>
    </r>
    <r>
      <rPr>
        <b/>
        <u/>
        <sz val="11"/>
        <color theme="1"/>
        <rFont val="BIZ UDゴシック"/>
        <family val="3"/>
        <charset val="128"/>
      </rPr>
      <t>休業</t>
    </r>
    <r>
      <rPr>
        <b/>
        <sz val="11"/>
        <color theme="1"/>
        <rFont val="BIZ UDゴシック"/>
        <family val="3"/>
        <charset val="128"/>
      </rPr>
      <t>」を選択した認証店及び非認証店）</t>
    </r>
    <rPh sb="0" eb="2">
      <t>ベッテン</t>
    </rPh>
    <rPh sb="5" eb="7">
      <t>ゴゴ</t>
    </rPh>
    <rPh sb="8" eb="9">
      <t>ジ</t>
    </rPh>
    <rPh sb="12" eb="14">
      <t>ジタン</t>
    </rPh>
    <rPh sb="15" eb="16">
      <t>マタ</t>
    </rPh>
    <rPh sb="18" eb="20">
      <t>キュウギョウ</t>
    </rPh>
    <rPh sb="22" eb="24">
      <t>センタク</t>
    </rPh>
    <rPh sb="26" eb="28">
      <t>ニンショウ</t>
    </rPh>
    <rPh sb="28" eb="29">
      <t>テン</t>
    </rPh>
    <rPh sb="29" eb="30">
      <t>オヨ</t>
    </rPh>
    <rPh sb="31" eb="32">
      <t>ヒ</t>
    </rPh>
    <rPh sb="32" eb="34">
      <t>ニンショウ</t>
    </rPh>
    <rPh sb="34" eb="35">
      <t>テン</t>
    </rPh>
    <rPh sb="35" eb="36">
      <t>ジュウヨウ</t>
    </rPh>
    <phoneticPr fontId="1"/>
  </si>
  <si>
    <t>平成31年、令和２年又は令和３年いずれかの２～３月の
売上高は１日あた７５，０００円を超えますか？
（1日あたりの売上高＝２月と３月の売上高の合計÷５９）</t>
    <rPh sb="65" eb="66">
      <t>ガツ</t>
    </rPh>
    <rPh sb="67" eb="70">
      <t>ウリアゲダカ</t>
    </rPh>
    <rPh sb="71" eb="73">
      <t>ゴウケイ</t>
    </rPh>
    <phoneticPr fontId="1"/>
  </si>
  <si>
    <t>平成31年、令和２年又は
令和３年２月の売上高</t>
    <rPh sb="6" eb="8">
      <t>レイワ</t>
    </rPh>
    <rPh sb="9" eb="10">
      <t>ネン</t>
    </rPh>
    <rPh sb="10" eb="11">
      <t>マタ</t>
    </rPh>
    <rPh sb="13" eb="15">
      <t>レイワ</t>
    </rPh>
    <rPh sb="16" eb="17">
      <t>ネン</t>
    </rPh>
    <rPh sb="18" eb="19">
      <t>ガツ</t>
    </rPh>
    <rPh sb="20" eb="23">
      <t>ウリアゲダカ</t>
    </rPh>
    <phoneticPr fontId="1"/>
  </si>
  <si>
    <t>平成31年、令和２年又は
令和３年３月の売上高</t>
    <rPh sb="6" eb="8">
      <t>レイワ</t>
    </rPh>
    <rPh sb="9" eb="10">
      <t>ネン</t>
    </rPh>
    <rPh sb="10" eb="11">
      <t>マタ</t>
    </rPh>
    <rPh sb="13" eb="15">
      <t>レイワ</t>
    </rPh>
    <rPh sb="16" eb="17">
      <t>ネン</t>
    </rPh>
    <rPh sb="18" eb="19">
      <t>ガツ</t>
    </rPh>
    <rPh sb="20" eb="23">
      <t>ウリアゲダカ</t>
    </rPh>
    <phoneticPr fontId="1"/>
  </si>
  <si>
    <t>平成31年、令和２年又は令和３年いずれかの２～３月と比べて
令和４年の２～３月の売上高は減少していますか？</t>
    <phoneticPr fontId="1"/>
  </si>
  <si>
    <t>平成31年、令和２年又は
令和３年２～３月の売上高</t>
    <rPh sb="6" eb="8">
      <t>レイワ</t>
    </rPh>
    <rPh sb="9" eb="10">
      <t>ネン</t>
    </rPh>
    <rPh sb="10" eb="11">
      <t>マタ</t>
    </rPh>
    <rPh sb="13" eb="15">
      <t>レイワ</t>
    </rPh>
    <rPh sb="16" eb="17">
      <t>ネン</t>
    </rPh>
    <rPh sb="20" eb="21">
      <t>ガツ</t>
    </rPh>
    <rPh sb="22" eb="25">
      <t>ウリアゲダカ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</si>
</sst>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FF000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u/>
      <sz val="12"/>
      <color theme="1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1"/>
      <color theme="1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Protection="1">
      <alignment vertical="center"/>
      <protection locked="0"/>
    </xf>
    <xf numFmtId="0" fontId="10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3" fillId="0" borderId="0" xfId="0" applyFont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9" fillId="2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38" fontId="4" fillId="0" borderId="8" xfId="1" applyFont="1" applyBorder="1" applyAlignment="1">
      <alignment vertical="center"/>
    </xf>
    <xf numFmtId="0" fontId="4" fillId="3" borderId="8" xfId="0" applyFont="1" applyFill="1" applyBorder="1" applyAlignment="1" applyProtection="1">
      <alignment vertical="center"/>
      <protection locked="0"/>
    </xf>
    <xf numFmtId="38" fontId="4" fillId="0" borderId="8" xfId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 shrinkToFit="1"/>
    </xf>
    <xf numFmtId="38" fontId="4" fillId="3" borderId="8" xfId="1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266700</xdr:colOff>
      <xdr:row>37</xdr:row>
      <xdr:rowOff>311150</xdr:rowOff>
    </xdr:from>
    <xdr:to>
      <xdr:col>19</xdr:col>
      <xdr:colOff>266700</xdr:colOff>
      <xdr:row>39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12700</xdr:colOff>
      <xdr:row>42</xdr:row>
      <xdr:rowOff>0</xdr:rowOff>
    </xdr:from>
    <xdr:to>
      <xdr:col>4</xdr:col>
      <xdr:colOff>12700</xdr:colOff>
      <xdr:row>43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7D1A27B-8B9A-4F85-A71E-6BB0753DF3B4}"/>
            </a:ext>
          </a:extLst>
        </xdr:cNvPr>
        <xdr:cNvCxnSpPr/>
      </xdr:nvCxnSpPr>
      <xdr:spPr>
        <a:xfrm>
          <a:off x="990600" y="8959850"/>
          <a:ext cx="0" cy="1460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16</xdr:row>
      <xdr:rowOff>222250</xdr:rowOff>
    </xdr:from>
    <xdr:to>
      <xdr:col>20</xdr:col>
      <xdr:colOff>158750</xdr:colOff>
      <xdr:row>18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16</xdr:row>
      <xdr:rowOff>228600</xdr:rowOff>
    </xdr:from>
    <xdr:to>
      <xdr:col>4</xdr:col>
      <xdr:colOff>158750</xdr:colOff>
      <xdr:row>18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1136650" y="31940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18</xdr:row>
      <xdr:rowOff>755650</xdr:rowOff>
    </xdr:from>
    <xdr:to>
      <xdr:col>8</xdr:col>
      <xdr:colOff>0</xdr:colOff>
      <xdr:row>20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18</xdr:row>
      <xdr:rowOff>755650</xdr:rowOff>
    </xdr:from>
    <xdr:to>
      <xdr:col>1</xdr:col>
      <xdr:colOff>190500</xdr:colOff>
      <xdr:row>30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20</xdr:row>
      <xdr:rowOff>0</xdr:rowOff>
    </xdr:from>
    <xdr:to>
      <xdr:col>5</xdr:col>
      <xdr:colOff>203200</xdr:colOff>
      <xdr:row>28</xdr:row>
      <xdr:rowOff>215900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2A89C476-E1F4-4C50-9C54-31EAC153D4F9}"/>
            </a:ext>
          </a:extLst>
        </xdr:cNvPr>
        <xdr:cNvSpPr/>
      </xdr:nvSpPr>
      <xdr:spPr>
        <a:xfrm>
          <a:off x="31750" y="4298950"/>
          <a:ext cx="1422400" cy="1854200"/>
        </a:xfrm>
        <a:prstGeom prst="bracketPair">
          <a:avLst>
            <a:gd name="adj" fmla="val 6945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平成</a:t>
          </a:r>
          <a:r>
            <a:rPr lang="en-US" altLang="ja-JP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31</a:t>
          </a:r>
          <a:r>
            <a:rPr lang="ja-JP" altLang="en-US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年、</a:t>
          </a:r>
          <a:r>
            <a:rPr lang="ja-JP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令和</a:t>
          </a:r>
          <a:r>
            <a:rPr lang="ja-JP" altLang="en-US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２</a:t>
          </a:r>
          <a:r>
            <a:rPr lang="ja-JP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年又は令和</a:t>
          </a:r>
          <a:r>
            <a:rPr lang="ja-JP" altLang="en-US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３</a:t>
          </a:r>
          <a:r>
            <a:rPr lang="ja-JP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年いずれかの</a:t>
          </a:r>
          <a:r>
            <a:rPr lang="ja-JP" altLang="en-US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２～３月</a:t>
          </a:r>
          <a:r>
            <a:rPr lang="ja-JP" sz="1000" kern="0" spc="35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と令和</a:t>
          </a:r>
          <a:r>
            <a:rPr lang="ja-JP" altLang="en-US" sz="1000" kern="0" spc="35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４</a:t>
          </a:r>
          <a:r>
            <a:rPr lang="ja-JP" sz="1000" kern="0" spc="35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年の</a:t>
          </a:r>
          <a:r>
            <a:rPr lang="ja-JP" altLang="en-US" sz="1000" kern="0" spc="35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２～３</a:t>
          </a:r>
          <a:r>
            <a:rPr lang="ja-JP" sz="1000" kern="0" spc="35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月の売上高減少額が</a:t>
          </a:r>
          <a:r>
            <a:rPr lang="ja-JP" sz="1000" kern="100"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１日あたり２５万円を超えている場合は、売上高減少方式も選択可能です</a:t>
          </a: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。</a:t>
          </a:r>
        </a:p>
      </xdr:txBody>
    </xdr:sp>
    <xdr:clientData/>
  </xdr:twoCellAnchor>
  <xdr:twoCellAnchor>
    <xdr:from>
      <xdr:col>4</xdr:col>
      <xdr:colOff>12700</xdr:colOff>
      <xdr:row>35</xdr:row>
      <xdr:rowOff>0</xdr:rowOff>
    </xdr:from>
    <xdr:to>
      <xdr:col>4</xdr:col>
      <xdr:colOff>12700</xdr:colOff>
      <xdr:row>36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768006C4-E151-48BB-ACA8-9364BC5FC63D}"/>
            </a:ext>
          </a:extLst>
        </xdr:cNvPr>
        <xdr:cNvCxnSpPr/>
      </xdr:nvCxnSpPr>
      <xdr:spPr>
        <a:xfrm>
          <a:off x="990600" y="7562850"/>
          <a:ext cx="0" cy="1270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25400</xdr:colOff>
      <xdr:row>10</xdr:row>
      <xdr:rowOff>69850</xdr:rowOff>
    </xdr:from>
    <xdr:to>
      <xdr:col>26</xdr:col>
      <xdr:colOff>31750</xdr:colOff>
      <xdr:row>12</xdr:row>
      <xdr:rowOff>47625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ECE52114-C7A3-4B02-A39B-D28D2F11CC00}"/>
            </a:ext>
          </a:extLst>
        </xdr:cNvPr>
        <xdr:cNvSpPr/>
      </xdr:nvSpPr>
      <xdr:spPr>
        <a:xfrm>
          <a:off x="1003300" y="2095500"/>
          <a:ext cx="538480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※売上高は、飲食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業（宅配、テイクアウトサービスを除く）とし、</a:t>
          </a: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消費税及び地方消費税を除いた額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となります。</a:t>
          </a:r>
          <a:endParaRPr lang="ja-JP" sz="800" b="1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28</xdr:row>
      <xdr:rowOff>311150</xdr:rowOff>
    </xdr:from>
    <xdr:to>
      <xdr:col>20</xdr:col>
      <xdr:colOff>266700</xdr:colOff>
      <xdr:row>30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16C8A44-DA3A-4E72-87B4-33D8000BA751}"/>
            </a:ext>
          </a:extLst>
        </xdr:cNvPr>
        <xdr:cNvCxnSpPr/>
      </xdr:nvCxnSpPr>
      <xdr:spPr>
        <a:xfrm>
          <a:off x="5162550" y="73977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7</xdr:row>
      <xdr:rowOff>222250</xdr:rowOff>
    </xdr:from>
    <xdr:to>
      <xdr:col>3</xdr:col>
      <xdr:colOff>88900</xdr:colOff>
      <xdr:row>13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6ACD16-5409-484F-AB13-1E6F08C1892D}"/>
            </a:ext>
          </a:extLst>
        </xdr:cNvPr>
        <xdr:cNvCxnSpPr/>
      </xdr:nvCxnSpPr>
      <xdr:spPr>
        <a:xfrm>
          <a:off x="520700" y="1346200"/>
          <a:ext cx="0" cy="1174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177800</xdr:colOff>
      <xdr:row>7</xdr:row>
      <xdr:rowOff>222250</xdr:rowOff>
    </xdr:from>
    <xdr:to>
      <xdr:col>14</xdr:col>
      <xdr:colOff>177800</xdr:colOff>
      <xdr:row>9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3CEE06-A646-4D3A-A5C1-A7022625D2D2}"/>
            </a:ext>
          </a:extLst>
        </xdr:cNvPr>
        <xdr:cNvCxnSpPr/>
      </xdr:nvCxnSpPr>
      <xdr:spPr>
        <a:xfrm>
          <a:off x="3435350" y="13462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12700</xdr:colOff>
      <xdr:row>26</xdr:row>
      <xdr:rowOff>0</xdr:rowOff>
    </xdr:from>
    <xdr:to>
      <xdr:col>5</xdr:col>
      <xdr:colOff>12700</xdr:colOff>
      <xdr:row>27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B3693F-F1E1-46FC-A868-32B0851DC3B6}"/>
            </a:ext>
          </a:extLst>
        </xdr:cNvPr>
        <xdr:cNvCxnSpPr/>
      </xdr:nvCxnSpPr>
      <xdr:spPr>
        <a:xfrm>
          <a:off x="1009650" y="4546600"/>
          <a:ext cx="0" cy="1270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260350</xdr:colOff>
      <xdr:row>22</xdr:row>
      <xdr:rowOff>0</xdr:rowOff>
    </xdr:from>
    <xdr:to>
      <xdr:col>4</xdr:col>
      <xdr:colOff>266700</xdr:colOff>
      <xdr:row>23</xdr:row>
      <xdr:rowOff>12700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3743238-0860-4A33-9FD6-7FF1CA39248A}"/>
            </a:ext>
          </a:extLst>
        </xdr:cNvPr>
        <xdr:cNvCxnSpPr/>
      </xdr:nvCxnSpPr>
      <xdr:spPr>
        <a:xfrm flipH="1">
          <a:off x="984250" y="3797300"/>
          <a:ext cx="6350" cy="1397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6350</xdr:colOff>
      <xdr:row>21</xdr:row>
      <xdr:rowOff>120650</xdr:rowOff>
    </xdr:from>
    <xdr:to>
      <xdr:col>13</xdr:col>
      <xdr:colOff>12700</xdr:colOff>
      <xdr:row>23</xdr:row>
      <xdr:rowOff>6350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41F552A-8477-41C6-A3DB-4819404B17A4}"/>
            </a:ext>
          </a:extLst>
        </xdr:cNvPr>
        <xdr:cNvCxnSpPr/>
      </xdr:nvCxnSpPr>
      <xdr:spPr>
        <a:xfrm flipH="1">
          <a:off x="3009900" y="3790950"/>
          <a:ext cx="6350" cy="1397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</xdr:row>
      <xdr:rowOff>12700</xdr:rowOff>
    </xdr:from>
    <xdr:to>
      <xdr:col>22</xdr:col>
      <xdr:colOff>12700</xdr:colOff>
      <xdr:row>5</xdr:row>
      <xdr:rowOff>161925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70D06B0-5956-477F-9CBC-B1BE4A69726C}"/>
            </a:ext>
          </a:extLst>
        </xdr:cNvPr>
        <xdr:cNvSpPr/>
      </xdr:nvSpPr>
      <xdr:spPr>
        <a:xfrm>
          <a:off x="88900" y="381000"/>
          <a:ext cx="5384800" cy="5111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※売上高は、飲食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業（宅配、テイクアウトサービスを除く）とし、</a:t>
          </a:r>
          <a:r>
            <a:rPr lang="ja-JP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消費税及び地方消費税を除いた額</a:t>
          </a:r>
          <a:r>
            <a:rPr lang="ja-JP" altLang="en-US" sz="800" b="1" kern="100">
              <a:solidFill>
                <a:srgbClr val="FF0000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Times New Roman" panose="02020603050405020304" pitchFamily="18" charset="0"/>
            </a:rPr>
            <a:t>となります。</a:t>
          </a:r>
          <a:endParaRPr lang="ja-JP" sz="800" b="1" kern="100"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12700</xdr:colOff>
      <xdr:row>33</xdr:row>
      <xdr:rowOff>0</xdr:rowOff>
    </xdr:from>
    <xdr:to>
      <xdr:col>5</xdr:col>
      <xdr:colOff>12700</xdr:colOff>
      <xdr:row>34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49E6EF5-382F-45FF-A2A0-CD2617C19EFC}"/>
            </a:ext>
          </a:extLst>
        </xdr:cNvPr>
        <xdr:cNvCxnSpPr/>
      </xdr:nvCxnSpPr>
      <xdr:spPr>
        <a:xfrm>
          <a:off x="1009650" y="4552950"/>
          <a:ext cx="0" cy="1270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BJ76"/>
  <sheetViews>
    <sheetView showZeros="0" tabSelected="1" view="pageBreakPreview" zoomScaleNormal="100" zoomScaleSheetLayoutView="100" workbookViewId="0">
      <selection activeCell="S7" sqref="S7:Y7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style="43" customWidth="1"/>
    <col min="59" max="62" width="8.6640625" style="43"/>
  </cols>
  <sheetData>
    <row r="1" spans="1:62" s="2" customFormat="1" ht="13" x14ac:dyDescent="0.55000000000000004">
      <c r="A1" s="1" t="s">
        <v>27</v>
      </c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2" s="2" customFormat="1" ht="13" x14ac:dyDescent="0.55000000000000004">
      <c r="A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2" s="2" customFormat="1" ht="20" customHeight="1" x14ac:dyDescent="0.55000000000000004">
      <c r="G3" s="58" t="s">
        <v>55</v>
      </c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35"/>
      <c r="AA3" s="4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s="3" customFormat="1" ht="8" customHeight="1" x14ac:dyDescent="0.55000000000000004">
      <c r="P4" s="4"/>
      <c r="Q4" s="4"/>
      <c r="R4" s="4"/>
      <c r="S4" s="4"/>
      <c r="T4" s="4"/>
      <c r="U4" s="4"/>
      <c r="V4" s="4"/>
      <c r="W4" s="4"/>
      <c r="X4" s="4"/>
      <c r="Y4" s="4"/>
    </row>
    <row r="5" spans="1:62" s="2" customFormat="1" ht="18" customHeight="1" x14ac:dyDescent="0.55000000000000004">
      <c r="A5" s="81" t="s">
        <v>0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2" s="2" customFormat="1" ht="6" customHeight="1" thickBot="1" x14ac:dyDescent="0.6"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2" s="2" customFormat="1" ht="33.5" customHeight="1" thickBot="1" x14ac:dyDescent="0.6">
      <c r="A7" s="65" t="s">
        <v>21</v>
      </c>
      <c r="B7" s="66"/>
      <c r="C7" s="66"/>
      <c r="D7" s="66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S7" s="51"/>
      <c r="T7" s="51"/>
      <c r="U7" s="51"/>
      <c r="V7" s="51"/>
      <c r="W7" s="51"/>
      <c r="X7" s="51"/>
      <c r="Y7" s="5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2" s="2" customFormat="1" ht="12" customHeight="1" x14ac:dyDescent="0.55000000000000004"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2" s="38" customFormat="1" ht="18" customHeight="1" x14ac:dyDescent="0.55000000000000004">
      <c r="A9" s="36" t="s">
        <v>1</v>
      </c>
      <c r="B9" s="3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2" s="38" customFormat="1" ht="18" customHeight="1" x14ac:dyDescent="0.55000000000000004">
      <c r="A10" s="39" t="s">
        <v>2</v>
      </c>
      <c r="B10" s="3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2" s="2" customFormat="1" ht="8" customHeight="1" x14ac:dyDescent="0.55000000000000004"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2" s="2" customFormat="1" ht="20" customHeight="1" thickBot="1" x14ac:dyDescent="0.6">
      <c r="A12" s="50" t="s">
        <v>4</v>
      </c>
      <c r="B12" s="50"/>
      <c r="C12" s="50"/>
      <c r="D12" s="50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2" s="2" customFormat="1" ht="18" customHeight="1" x14ac:dyDescent="0.55000000000000004">
      <c r="A13" s="78" t="s">
        <v>3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80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</row>
    <row r="14" spans="1:62" s="2" customFormat="1" ht="16" customHeight="1" x14ac:dyDescent="0.55000000000000004">
      <c r="A14" s="72" t="s">
        <v>5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</row>
    <row r="15" spans="1:62" s="2" customFormat="1" ht="16" customHeight="1" x14ac:dyDescent="0.55000000000000004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</row>
    <row r="16" spans="1:62" s="2" customFormat="1" ht="16" customHeight="1" x14ac:dyDescent="0.55000000000000004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</row>
    <row r="17" spans="1:62" s="2" customFormat="1" ht="16" customHeight="1" thickBot="1" x14ac:dyDescent="0.6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7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</row>
    <row r="18" spans="1:62" s="31" customFormat="1" ht="20" customHeight="1" thickBot="1" x14ac:dyDescent="0.6">
      <c r="F18" s="31" t="s">
        <v>25</v>
      </c>
      <c r="V18" s="31" t="s">
        <v>24</v>
      </c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</row>
    <row r="19" spans="1:62" s="2" customFormat="1" ht="60" customHeight="1" thickBot="1" x14ac:dyDescent="0.6">
      <c r="A19" s="47" t="s">
        <v>56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9"/>
      <c r="P19" s="5"/>
      <c r="Q19" s="5"/>
      <c r="S19" s="69" t="s">
        <v>6</v>
      </c>
      <c r="T19" s="70"/>
      <c r="U19" s="70"/>
      <c r="V19" s="70"/>
      <c r="W19" s="70"/>
      <c r="X19" s="70"/>
      <c r="Y19" s="7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</row>
    <row r="20" spans="1:62" s="31" customFormat="1" ht="20" customHeight="1" thickBot="1" x14ac:dyDescent="0.6">
      <c r="C20" s="31" t="s">
        <v>25</v>
      </c>
      <c r="J20" s="31" t="s">
        <v>26</v>
      </c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</row>
    <row r="21" spans="1:62" s="2" customFormat="1" ht="9.5" customHeight="1" x14ac:dyDescent="0.55000000000000004">
      <c r="G21" s="6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8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s="2" customFormat="1" ht="13" x14ac:dyDescent="0.55000000000000004">
      <c r="G22" s="9"/>
      <c r="H22" s="10" t="s">
        <v>46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s="2" customFormat="1" ht="13.5" thickBot="1" x14ac:dyDescent="0.6">
      <c r="G23" s="9"/>
      <c r="H23" s="11" t="s">
        <v>7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</row>
    <row r="24" spans="1:62" s="2" customFormat="1" ht="13" x14ac:dyDescent="0.55000000000000004">
      <c r="G24" s="9"/>
      <c r="H24" s="11"/>
      <c r="I24" s="11"/>
      <c r="J24" s="11"/>
      <c r="K24" s="11"/>
      <c r="L24" s="11"/>
      <c r="M24" s="44" t="s">
        <v>53</v>
      </c>
      <c r="N24" s="45"/>
      <c r="O24" s="45"/>
      <c r="P24" s="45"/>
      <c r="Q24" s="45"/>
      <c r="R24" s="46"/>
      <c r="S24" s="11"/>
      <c r="T24" s="44" t="s">
        <v>11</v>
      </c>
      <c r="U24" s="45"/>
      <c r="V24" s="45"/>
      <c r="W24" s="45"/>
      <c r="X24" s="46"/>
      <c r="Y24" s="12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  <row r="25" spans="1:62" s="2" customFormat="1" ht="26" customHeight="1" thickBot="1" x14ac:dyDescent="0.6">
      <c r="G25" s="9"/>
      <c r="H25" s="82">
        <v>30000</v>
      </c>
      <c r="I25" s="82"/>
      <c r="J25" s="82"/>
      <c r="K25" s="11" t="s">
        <v>8</v>
      </c>
      <c r="L25" s="13" t="s">
        <v>9</v>
      </c>
      <c r="M25" s="61"/>
      <c r="N25" s="62"/>
      <c r="O25" s="62"/>
      <c r="P25" s="62"/>
      <c r="Q25" s="62"/>
      <c r="R25" s="14" t="s">
        <v>13</v>
      </c>
      <c r="S25" s="13" t="s">
        <v>10</v>
      </c>
      <c r="T25" s="63">
        <f>H25*M25</f>
        <v>0</v>
      </c>
      <c r="U25" s="64"/>
      <c r="V25" s="64"/>
      <c r="W25" s="64"/>
      <c r="X25" s="14" t="s">
        <v>8</v>
      </c>
      <c r="Y25" s="12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1:62" s="2" customFormat="1" ht="12" customHeight="1" thickBot="1" x14ac:dyDescent="0.6">
      <c r="G26" s="9"/>
      <c r="H26" s="15"/>
      <c r="I26" s="15"/>
      <c r="J26" s="15"/>
      <c r="K26" s="11"/>
      <c r="L26" s="11"/>
      <c r="M26" s="13"/>
      <c r="N26" s="13"/>
      <c r="O26" s="13"/>
      <c r="P26" s="13"/>
      <c r="Q26" s="13"/>
      <c r="R26" s="13"/>
      <c r="S26" s="11"/>
      <c r="T26" s="13"/>
      <c r="U26" s="13"/>
      <c r="V26" s="13"/>
      <c r="W26" s="13"/>
      <c r="X26" s="13"/>
      <c r="Y26" s="12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</row>
    <row r="27" spans="1:62" s="2" customFormat="1" ht="18.5" customHeight="1" thickBot="1" x14ac:dyDescent="0.6">
      <c r="G27" s="9"/>
      <c r="H27" s="16"/>
      <c r="I27" s="11"/>
      <c r="J27" s="17" t="s">
        <v>49</v>
      </c>
      <c r="K27" s="11"/>
      <c r="L27" s="11"/>
      <c r="M27" s="18"/>
      <c r="N27" s="18"/>
      <c r="O27" s="18"/>
      <c r="P27" s="18"/>
      <c r="Q27" s="18"/>
      <c r="R27" s="18"/>
      <c r="S27" s="11"/>
      <c r="T27" s="11"/>
      <c r="U27" s="11"/>
      <c r="V27" s="11"/>
      <c r="W27" s="11"/>
      <c r="X27" s="11"/>
      <c r="Y27" s="12"/>
      <c r="Z27" s="2" t="s">
        <v>37</v>
      </c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</row>
    <row r="28" spans="1:62" s="2" customFormat="1" ht="6.5" customHeight="1" thickBot="1" x14ac:dyDescent="0.6">
      <c r="G28" s="19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1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</row>
    <row r="29" spans="1:62" s="2" customFormat="1" ht="13" x14ac:dyDescent="0.55000000000000004"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</row>
    <row r="30" spans="1:62" s="2" customFormat="1" ht="18" customHeight="1" thickBot="1" x14ac:dyDescent="0.6"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</row>
    <row r="31" spans="1:62" s="2" customFormat="1" ht="9" customHeight="1" x14ac:dyDescent="0.55000000000000004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8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</row>
    <row r="32" spans="1:62" s="2" customFormat="1" ht="13.5" thickBot="1" x14ac:dyDescent="0.6">
      <c r="A32" s="9"/>
      <c r="B32" s="11" t="s">
        <v>22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2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</row>
    <row r="33" spans="1:62" s="2" customFormat="1" ht="30" customHeight="1" x14ac:dyDescent="0.55000000000000004">
      <c r="A33" s="9"/>
      <c r="B33" s="59" t="s">
        <v>57</v>
      </c>
      <c r="C33" s="45"/>
      <c r="D33" s="45"/>
      <c r="E33" s="45"/>
      <c r="F33" s="45"/>
      <c r="G33" s="45"/>
      <c r="H33" s="46"/>
      <c r="I33" s="11"/>
      <c r="J33" s="59" t="s">
        <v>58</v>
      </c>
      <c r="K33" s="45"/>
      <c r="L33" s="45"/>
      <c r="M33" s="45"/>
      <c r="N33" s="45"/>
      <c r="O33" s="45"/>
      <c r="P33" s="46"/>
      <c r="Q33" s="22"/>
      <c r="R33" s="44" t="s">
        <v>39</v>
      </c>
      <c r="S33" s="45"/>
      <c r="T33" s="45"/>
      <c r="U33" s="45"/>
      <c r="V33" s="45"/>
      <c r="W33" s="45"/>
      <c r="X33" s="46"/>
      <c r="Y33" s="12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</row>
    <row r="34" spans="1:62" s="2" customFormat="1" ht="26" customHeight="1" thickBot="1" x14ac:dyDescent="0.6">
      <c r="A34" s="9"/>
      <c r="B34" s="23" t="s">
        <v>12</v>
      </c>
      <c r="C34" s="60"/>
      <c r="D34" s="60"/>
      <c r="E34" s="60"/>
      <c r="F34" s="60"/>
      <c r="G34" s="60"/>
      <c r="H34" s="14" t="s">
        <v>8</v>
      </c>
      <c r="I34" s="13" t="s">
        <v>38</v>
      </c>
      <c r="J34" s="23" t="s">
        <v>15</v>
      </c>
      <c r="K34" s="60"/>
      <c r="L34" s="60"/>
      <c r="M34" s="60"/>
      <c r="N34" s="60"/>
      <c r="O34" s="60"/>
      <c r="P34" s="14" t="s">
        <v>8</v>
      </c>
      <c r="Q34" s="13" t="s">
        <v>10</v>
      </c>
      <c r="R34" s="23" t="s">
        <v>16</v>
      </c>
      <c r="S34" s="52">
        <f>IF(C34+K34&gt;=4425000,C34+K34,0)</f>
        <v>0</v>
      </c>
      <c r="T34" s="52"/>
      <c r="U34" s="52"/>
      <c r="V34" s="52"/>
      <c r="W34" s="52"/>
      <c r="X34" s="14" t="s">
        <v>8</v>
      </c>
      <c r="Y34" s="12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</row>
    <row r="35" spans="1:62" s="2" customFormat="1" ht="10" customHeight="1" thickBot="1" x14ac:dyDescent="0.6">
      <c r="A35" s="9"/>
      <c r="B35" s="11"/>
      <c r="C35" s="11"/>
      <c r="D35" s="11"/>
      <c r="E35" s="11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5"/>
      <c r="V35" s="11"/>
      <c r="W35" s="11"/>
      <c r="X35" s="11"/>
      <c r="Y35" s="12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</row>
    <row r="36" spans="1:62" s="2" customFormat="1" ht="10" customHeight="1" thickTop="1" thickBot="1" x14ac:dyDescent="0.6">
      <c r="A36" s="9"/>
      <c r="B36" s="11"/>
      <c r="C36" s="11"/>
      <c r="D36" s="11"/>
      <c r="E36" s="26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2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</row>
    <row r="37" spans="1:62" s="2" customFormat="1" ht="13" x14ac:dyDescent="0.55000000000000004">
      <c r="A37" s="9"/>
      <c r="B37" s="44" t="s">
        <v>39</v>
      </c>
      <c r="C37" s="45"/>
      <c r="D37" s="45"/>
      <c r="E37" s="45"/>
      <c r="F37" s="45"/>
      <c r="G37" s="45"/>
      <c r="H37" s="46"/>
      <c r="I37" s="11"/>
      <c r="J37" s="11"/>
      <c r="K37" s="11"/>
      <c r="L37" s="11"/>
      <c r="M37" s="11"/>
      <c r="N37" s="11"/>
      <c r="O37" s="11"/>
      <c r="P37" s="11"/>
      <c r="Q37" s="11"/>
      <c r="R37" s="44"/>
      <c r="S37" s="45"/>
      <c r="T37" s="45"/>
      <c r="U37" s="45"/>
      <c r="V37" s="45"/>
      <c r="W37" s="45"/>
      <c r="X37" s="46"/>
      <c r="Y37" s="12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</row>
    <row r="38" spans="1:62" s="2" customFormat="1" ht="26" customHeight="1" thickBot="1" x14ac:dyDescent="0.6">
      <c r="A38" s="9"/>
      <c r="B38" s="23" t="s">
        <v>16</v>
      </c>
      <c r="C38" s="54">
        <f>S34</f>
        <v>0</v>
      </c>
      <c r="D38" s="54"/>
      <c r="E38" s="54"/>
      <c r="F38" s="54"/>
      <c r="G38" s="54"/>
      <c r="H38" s="14" t="s">
        <v>8</v>
      </c>
      <c r="I38" s="56" t="s">
        <v>14</v>
      </c>
      <c r="J38" s="57"/>
      <c r="K38" s="13">
        <v>59</v>
      </c>
      <c r="L38" s="13" t="s">
        <v>13</v>
      </c>
      <c r="M38" s="27" t="s">
        <v>9</v>
      </c>
      <c r="N38" s="22">
        <v>0.4</v>
      </c>
      <c r="O38" s="55" t="s">
        <v>10</v>
      </c>
      <c r="P38" s="55"/>
      <c r="Q38" s="27"/>
      <c r="R38" s="23" t="s">
        <v>18</v>
      </c>
      <c r="S38" s="52">
        <f>ROUNDUP(C38/K38*N38,0)</f>
        <v>0</v>
      </c>
      <c r="T38" s="52"/>
      <c r="U38" s="52"/>
      <c r="V38" s="52"/>
      <c r="W38" s="52"/>
      <c r="X38" s="14" t="s">
        <v>8</v>
      </c>
      <c r="Y38" s="12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</row>
    <row r="39" spans="1:62" s="2" customFormat="1" ht="12" customHeight="1" thickBot="1" x14ac:dyDescent="0.6">
      <c r="A39" s="9"/>
      <c r="B39" s="28" t="s">
        <v>23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11" t="s">
        <v>44</v>
      </c>
      <c r="W39" s="11"/>
      <c r="X39" s="11"/>
      <c r="Y39" s="12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</row>
    <row r="40" spans="1:62" s="2" customFormat="1" ht="13" x14ac:dyDescent="0.55000000000000004">
      <c r="A40" s="9"/>
      <c r="B40" s="28" t="s">
        <v>40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44" t="s">
        <v>17</v>
      </c>
      <c r="S40" s="45"/>
      <c r="T40" s="45"/>
      <c r="U40" s="45"/>
      <c r="V40" s="45"/>
      <c r="W40" s="45"/>
      <c r="X40" s="46"/>
      <c r="Y40" s="12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</row>
    <row r="41" spans="1:62" s="2" customFormat="1" ht="26" customHeight="1" thickBot="1" x14ac:dyDescent="0.6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29" t="s">
        <v>47</v>
      </c>
      <c r="R41" s="23" t="s">
        <v>20</v>
      </c>
      <c r="S41" s="52">
        <f>IF(S38&gt;100000,100000,ROUNDUP(S38,-3))</f>
        <v>0</v>
      </c>
      <c r="T41" s="52"/>
      <c r="U41" s="52"/>
      <c r="V41" s="52"/>
      <c r="W41" s="52"/>
      <c r="X41" s="14" t="s">
        <v>8</v>
      </c>
      <c r="Y41" s="12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</row>
    <row r="42" spans="1:62" s="2" customFormat="1" ht="10" customHeight="1" thickBot="1" x14ac:dyDescent="0.6">
      <c r="A42" s="9"/>
      <c r="B42" s="11"/>
      <c r="C42" s="11"/>
      <c r="D42" s="11"/>
      <c r="E42" s="11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5"/>
      <c r="V42" s="11"/>
      <c r="W42" s="11"/>
      <c r="X42" s="11"/>
      <c r="Y42" s="12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</row>
    <row r="43" spans="1:62" s="2" customFormat="1" ht="10" customHeight="1" thickTop="1" thickBot="1" x14ac:dyDescent="0.6">
      <c r="A43" s="9"/>
      <c r="B43" s="11"/>
      <c r="C43" s="11"/>
      <c r="D43" s="11"/>
      <c r="E43" s="26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2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</row>
    <row r="44" spans="1:62" s="2" customFormat="1" ht="13" x14ac:dyDescent="0.55000000000000004">
      <c r="A44" s="9"/>
      <c r="B44" s="44" t="s">
        <v>17</v>
      </c>
      <c r="C44" s="45"/>
      <c r="D44" s="45"/>
      <c r="E44" s="45"/>
      <c r="F44" s="45"/>
      <c r="G44" s="45"/>
      <c r="H44" s="46"/>
      <c r="I44" s="11"/>
      <c r="J44" s="44" t="s">
        <v>54</v>
      </c>
      <c r="K44" s="45"/>
      <c r="L44" s="45"/>
      <c r="M44" s="45"/>
      <c r="N44" s="45"/>
      <c r="O44" s="45"/>
      <c r="P44" s="46"/>
      <c r="Q44" s="22"/>
      <c r="R44" s="44" t="s">
        <v>19</v>
      </c>
      <c r="S44" s="45"/>
      <c r="T44" s="45"/>
      <c r="U44" s="45"/>
      <c r="V44" s="45"/>
      <c r="W44" s="45"/>
      <c r="X44" s="46"/>
      <c r="Y44" s="12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</row>
    <row r="45" spans="1:62" s="2" customFormat="1" ht="26" customHeight="1" thickBot="1" x14ac:dyDescent="0.6">
      <c r="A45" s="9"/>
      <c r="B45" s="23" t="s">
        <v>20</v>
      </c>
      <c r="C45" s="52">
        <f>S41</f>
        <v>0</v>
      </c>
      <c r="D45" s="52"/>
      <c r="E45" s="52"/>
      <c r="F45" s="52"/>
      <c r="G45" s="52"/>
      <c r="H45" s="14" t="s">
        <v>8</v>
      </c>
      <c r="I45" s="13" t="s">
        <v>9</v>
      </c>
      <c r="J45" s="23" t="s">
        <v>32</v>
      </c>
      <c r="K45" s="53"/>
      <c r="L45" s="53"/>
      <c r="M45" s="53"/>
      <c r="N45" s="53"/>
      <c r="O45" s="53"/>
      <c r="P45" s="14" t="s">
        <v>13</v>
      </c>
      <c r="Q45" s="13" t="s">
        <v>10</v>
      </c>
      <c r="R45" s="23" t="s">
        <v>33</v>
      </c>
      <c r="S45" s="52">
        <f>C45*K45</f>
        <v>0</v>
      </c>
      <c r="T45" s="52"/>
      <c r="U45" s="52"/>
      <c r="V45" s="52"/>
      <c r="W45" s="52"/>
      <c r="X45" s="14" t="s">
        <v>8</v>
      </c>
      <c r="Y45" s="1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</row>
    <row r="46" spans="1:62" s="2" customFormat="1" ht="8" customHeight="1" thickBot="1" x14ac:dyDescent="0.6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2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</row>
    <row r="47" spans="1:62" s="2" customFormat="1" ht="18.5" customHeight="1" thickBot="1" x14ac:dyDescent="0.6">
      <c r="A47" s="9"/>
      <c r="B47" s="11"/>
      <c r="C47" s="11"/>
      <c r="D47" s="11"/>
      <c r="E47" s="11"/>
      <c r="F47" s="11"/>
      <c r="G47" s="11"/>
      <c r="H47" s="16"/>
      <c r="I47" s="11"/>
      <c r="J47" s="30" t="s">
        <v>31</v>
      </c>
      <c r="K47" s="11"/>
      <c r="L47" s="11"/>
      <c r="M47" s="18"/>
      <c r="N47" s="18"/>
      <c r="O47" s="18"/>
      <c r="P47" s="18"/>
      <c r="Q47" s="18"/>
      <c r="R47" s="18"/>
      <c r="S47" s="11"/>
      <c r="T47" s="11"/>
      <c r="U47" s="11"/>
      <c r="V47" s="11"/>
      <c r="W47" s="11"/>
      <c r="X47" s="11"/>
      <c r="Y47" s="12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</row>
    <row r="48" spans="1:62" s="2" customFormat="1" ht="6.5" customHeight="1" thickBot="1" x14ac:dyDescent="0.6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1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sheetProtection algorithmName="SHA-512" hashValue="TyF/6OgEJWEXf2qJP3AY0Zy9Z+P37Hn5oWuQvTVBICdFrmDZRp71ByyrRPYzJPKh+4i77GaXgzzgP60BxtFq4w==" saltValue="2lereEi98RCZFRNuONKJRw==" spinCount="100000" sheet="1" objects="1" scenarios="1"/>
  <mergeCells count="35">
    <mergeCell ref="G3:Y3"/>
    <mergeCell ref="B33:H33"/>
    <mergeCell ref="J33:P33"/>
    <mergeCell ref="R33:X33"/>
    <mergeCell ref="C34:G34"/>
    <mergeCell ref="K34:O34"/>
    <mergeCell ref="S34:W34"/>
    <mergeCell ref="M25:Q25"/>
    <mergeCell ref="T25:W25"/>
    <mergeCell ref="A7:D7"/>
    <mergeCell ref="E7:Q7"/>
    <mergeCell ref="S19:Y19"/>
    <mergeCell ref="A14:Y17"/>
    <mergeCell ref="A13:Y13"/>
    <mergeCell ref="A5:Y5"/>
    <mergeCell ref="H25:J25"/>
    <mergeCell ref="B37:H37"/>
    <mergeCell ref="C38:G38"/>
    <mergeCell ref="R37:X37"/>
    <mergeCell ref="S38:W38"/>
    <mergeCell ref="O38:P38"/>
    <mergeCell ref="I38:J38"/>
    <mergeCell ref="R40:X40"/>
    <mergeCell ref="S41:W41"/>
    <mergeCell ref="B44:H44"/>
    <mergeCell ref="C45:G45"/>
    <mergeCell ref="J44:P44"/>
    <mergeCell ref="K45:O45"/>
    <mergeCell ref="R44:X44"/>
    <mergeCell ref="S45:W45"/>
    <mergeCell ref="M24:R24"/>
    <mergeCell ref="T24:X24"/>
    <mergeCell ref="A19:O19"/>
    <mergeCell ref="A12:D12"/>
    <mergeCell ref="S7:Y7"/>
  </mergeCells>
  <phoneticPr fontId="1"/>
  <dataValidations count="2">
    <dataValidation type="whole" allowBlank="1" showInputMessage="1" showErrorMessage="1" sqref="K45:O45 M25:Q25" xr:uid="{923F4A26-45B0-4942-8499-36AF382306B7}">
      <formula1>1</formula1>
      <formula2>21</formula2>
    </dataValidation>
    <dataValidation type="list" allowBlank="1" showInputMessage="1" showErrorMessage="1" sqref="H27 H47" xr:uid="{E6C4D69F-87DA-4527-95D3-8D02DFB70DC8}">
      <formula1>$Z$26:$Z$27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AA39"/>
  <sheetViews>
    <sheetView showZeros="0" view="pageBreakPreview" zoomScaleNormal="100" zoomScaleSheetLayoutView="100" workbookViewId="0">
      <selection activeCell="AD12" sqref="AD12"/>
    </sheetView>
  </sheetViews>
  <sheetFormatPr defaultRowHeight="13" x14ac:dyDescent="0.55000000000000004"/>
  <cols>
    <col min="1" max="2" width="1.1640625" style="2" customWidth="1"/>
    <col min="3" max="7" width="3.58203125" style="2" customWidth="1"/>
    <col min="8" max="8" width="1.25" style="2" customWidth="1"/>
    <col min="9" max="25" width="3.58203125" style="2" customWidth="1"/>
    <col min="26" max="26" width="1.25" style="2" customWidth="1"/>
    <col min="27" max="27" width="3.58203125" style="2" hidden="1" customWidth="1"/>
    <col min="28" max="59" width="3.58203125" style="2" customWidth="1"/>
    <col min="60" max="16384" width="8.6640625" style="2"/>
  </cols>
  <sheetData>
    <row r="1" spans="1:26" x14ac:dyDescent="0.55000000000000004">
      <c r="A1" s="1" t="s">
        <v>27</v>
      </c>
      <c r="B1" s="1"/>
    </row>
    <row r="2" spans="1:26" ht="8" customHeight="1" x14ac:dyDescent="0.55000000000000004"/>
    <row r="3" spans="1:26" ht="8" customHeight="1" x14ac:dyDescent="0.55000000000000004"/>
    <row r="4" spans="1:26" ht="14" x14ac:dyDescent="0.55000000000000004">
      <c r="A4" s="99" t="s">
        <v>28</v>
      </c>
      <c r="B4" s="99"/>
      <c r="C4" s="99"/>
      <c r="D4" s="99"/>
      <c r="E4" s="99"/>
      <c r="F4" s="99"/>
      <c r="G4" s="99"/>
      <c r="W4" s="85" t="s">
        <v>50</v>
      </c>
      <c r="X4" s="85"/>
      <c r="Y4" s="85"/>
      <c r="Z4" s="85"/>
    </row>
    <row r="5" spans="1:26" s="3" customFormat="1" ht="14.5" thickBot="1" x14ac:dyDescent="0.6">
      <c r="A5" s="40"/>
      <c r="B5" s="40"/>
      <c r="C5" s="40"/>
      <c r="D5" s="40"/>
      <c r="E5" s="40"/>
      <c r="F5" s="40"/>
      <c r="G5" s="40"/>
    </row>
    <row r="6" spans="1:26" ht="18" customHeight="1" x14ac:dyDescent="0.55000000000000004">
      <c r="A6" s="86" t="s">
        <v>59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8"/>
    </row>
    <row r="7" spans="1:26" x14ac:dyDescent="0.55000000000000004">
      <c r="A7" s="89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1"/>
    </row>
    <row r="8" spans="1:26" ht="13.5" thickBot="1" x14ac:dyDescent="0.6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4"/>
    </row>
    <row r="9" spans="1:26" ht="14" thickBot="1" x14ac:dyDescent="0.6">
      <c r="E9" s="31" t="s">
        <v>25</v>
      </c>
      <c r="P9" s="31" t="s">
        <v>24</v>
      </c>
    </row>
    <row r="10" spans="1:26" x14ac:dyDescent="0.55000000000000004">
      <c r="H10" s="86" t="s">
        <v>29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80"/>
    </row>
    <row r="11" spans="1:26" x14ac:dyDescent="0.55000000000000004">
      <c r="H11" s="56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95"/>
    </row>
    <row r="12" spans="1:26" ht="13.5" thickBot="1" x14ac:dyDescent="0.6">
      <c r="H12" s="96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8"/>
    </row>
    <row r="13" spans="1:26" ht="13.5" thickBot="1" x14ac:dyDescent="0.6"/>
    <row r="14" spans="1:26" ht="9" customHeight="1" x14ac:dyDescent="0.55000000000000004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</row>
    <row r="15" spans="1:26" ht="13.5" thickBot="1" x14ac:dyDescent="0.6">
      <c r="A15" s="9"/>
      <c r="B15" s="11"/>
      <c r="C15" s="11" t="s">
        <v>22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</row>
    <row r="16" spans="1:26" ht="30" customHeight="1" x14ac:dyDescent="0.55000000000000004">
      <c r="A16" s="9"/>
      <c r="B16" s="12"/>
      <c r="C16" s="59" t="s">
        <v>57</v>
      </c>
      <c r="D16" s="45"/>
      <c r="E16" s="45"/>
      <c r="F16" s="45"/>
      <c r="G16" s="45"/>
      <c r="H16" s="45"/>
      <c r="I16" s="46"/>
      <c r="J16" s="11"/>
      <c r="K16" s="59" t="s">
        <v>58</v>
      </c>
      <c r="L16" s="45"/>
      <c r="M16" s="45"/>
      <c r="N16" s="45"/>
      <c r="O16" s="45"/>
      <c r="P16" s="45"/>
      <c r="Q16" s="46"/>
      <c r="R16" s="22"/>
      <c r="S16" s="44" t="s">
        <v>39</v>
      </c>
      <c r="T16" s="45"/>
      <c r="U16" s="45"/>
      <c r="V16" s="45"/>
      <c r="W16" s="45"/>
      <c r="X16" s="45"/>
      <c r="Y16" s="46"/>
      <c r="Z16" s="12"/>
    </row>
    <row r="17" spans="1:26" ht="26" customHeight="1" thickBot="1" x14ac:dyDescent="0.6">
      <c r="A17" s="9"/>
      <c r="B17" s="12"/>
      <c r="C17" s="23" t="s">
        <v>12</v>
      </c>
      <c r="D17" s="60"/>
      <c r="E17" s="60"/>
      <c r="F17" s="60"/>
      <c r="G17" s="60"/>
      <c r="H17" s="60"/>
      <c r="I17" s="14" t="s">
        <v>8</v>
      </c>
      <c r="J17" s="13" t="s">
        <v>38</v>
      </c>
      <c r="K17" s="23" t="s">
        <v>15</v>
      </c>
      <c r="L17" s="60"/>
      <c r="M17" s="60"/>
      <c r="N17" s="60"/>
      <c r="O17" s="60"/>
      <c r="P17" s="60"/>
      <c r="Q17" s="14" t="s">
        <v>8</v>
      </c>
      <c r="R17" s="13" t="s">
        <v>10</v>
      </c>
      <c r="S17" s="23" t="s">
        <v>16</v>
      </c>
      <c r="T17" s="52">
        <f>D17+L17</f>
        <v>0</v>
      </c>
      <c r="U17" s="52"/>
      <c r="V17" s="52"/>
      <c r="W17" s="52"/>
      <c r="X17" s="52"/>
      <c r="Y17" s="14" t="s">
        <v>8</v>
      </c>
      <c r="Z17" s="12"/>
    </row>
    <row r="18" spans="1:26" ht="10" customHeight="1" thickBot="1" x14ac:dyDescent="0.6">
      <c r="A18" s="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32"/>
      <c r="V18" s="7"/>
      <c r="W18" s="11"/>
      <c r="X18" s="11"/>
      <c r="Y18" s="11"/>
      <c r="Z18" s="12"/>
    </row>
    <row r="19" spans="1:26" ht="10" customHeight="1" thickTop="1" thickBot="1" x14ac:dyDescent="0.6">
      <c r="A19" s="33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2"/>
    </row>
    <row r="20" spans="1:26" x14ac:dyDescent="0.55000000000000004">
      <c r="A20" s="33"/>
      <c r="B20" s="12"/>
      <c r="C20" s="44" t="s">
        <v>45</v>
      </c>
      <c r="D20" s="45"/>
      <c r="E20" s="45"/>
      <c r="F20" s="45"/>
      <c r="G20" s="45"/>
      <c r="H20" s="45"/>
      <c r="I20" s="46"/>
      <c r="J20" s="11"/>
      <c r="K20" s="44" t="s">
        <v>52</v>
      </c>
      <c r="L20" s="45"/>
      <c r="M20" s="45"/>
      <c r="N20" s="45"/>
      <c r="O20" s="45"/>
      <c r="P20" s="45"/>
      <c r="Q20" s="46"/>
      <c r="R20" s="22"/>
      <c r="S20" s="44" t="s">
        <v>41</v>
      </c>
      <c r="T20" s="45"/>
      <c r="U20" s="45"/>
      <c r="V20" s="45"/>
      <c r="W20" s="45"/>
      <c r="X20" s="45"/>
      <c r="Y20" s="46"/>
      <c r="Z20" s="12"/>
    </row>
    <row r="21" spans="1:26" ht="26" customHeight="1" thickBot="1" x14ac:dyDescent="0.6">
      <c r="A21" s="33"/>
      <c r="B21" s="12"/>
      <c r="C21" s="23" t="s">
        <v>18</v>
      </c>
      <c r="D21" s="60"/>
      <c r="E21" s="60"/>
      <c r="F21" s="60"/>
      <c r="G21" s="60"/>
      <c r="H21" s="60"/>
      <c r="I21" s="14" t="s">
        <v>8</v>
      </c>
      <c r="J21" s="13" t="s">
        <v>38</v>
      </c>
      <c r="K21" s="23" t="s">
        <v>20</v>
      </c>
      <c r="L21" s="60"/>
      <c r="M21" s="60"/>
      <c r="N21" s="60"/>
      <c r="O21" s="60"/>
      <c r="P21" s="60"/>
      <c r="Q21" s="14" t="s">
        <v>8</v>
      </c>
      <c r="R21" s="13" t="s">
        <v>10</v>
      </c>
      <c r="S21" s="23" t="s">
        <v>32</v>
      </c>
      <c r="T21" s="54">
        <f>D21+L21</f>
        <v>0</v>
      </c>
      <c r="U21" s="54"/>
      <c r="V21" s="54"/>
      <c r="W21" s="54"/>
      <c r="X21" s="54"/>
      <c r="Y21" s="14" t="s">
        <v>8</v>
      </c>
      <c r="Z21" s="12"/>
    </row>
    <row r="22" spans="1:26" ht="10" customHeight="1" thickBot="1" x14ac:dyDescent="0.6">
      <c r="A22" s="33"/>
      <c r="B22" s="34"/>
      <c r="C22" s="24"/>
      <c r="D22" s="24"/>
      <c r="E22" s="24"/>
      <c r="F22" s="11"/>
      <c r="G22" s="11"/>
      <c r="H22" s="11"/>
      <c r="I22" s="11"/>
      <c r="J22" s="11"/>
      <c r="K22" s="11"/>
      <c r="L22" s="11"/>
      <c r="M22" s="11"/>
      <c r="N22" s="24"/>
      <c r="O22" s="24"/>
      <c r="P22" s="24"/>
      <c r="Q22" s="24"/>
      <c r="R22" s="24"/>
      <c r="S22" s="24"/>
      <c r="T22" s="24"/>
      <c r="U22" s="32"/>
      <c r="V22" s="11"/>
      <c r="W22" s="11"/>
      <c r="X22" s="11"/>
      <c r="Y22" s="11"/>
      <c r="Z22" s="12"/>
    </row>
    <row r="23" spans="1:26" ht="10" customHeight="1" thickTop="1" thickBot="1" x14ac:dyDescent="0.6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2"/>
    </row>
    <row r="24" spans="1:26" ht="30" customHeight="1" x14ac:dyDescent="0.55000000000000004">
      <c r="A24" s="9"/>
      <c r="B24" s="12"/>
      <c r="C24" s="59" t="s">
        <v>60</v>
      </c>
      <c r="D24" s="45"/>
      <c r="E24" s="45"/>
      <c r="F24" s="45"/>
      <c r="G24" s="45"/>
      <c r="H24" s="45"/>
      <c r="I24" s="46"/>
      <c r="J24" s="11"/>
      <c r="K24" s="44" t="s">
        <v>51</v>
      </c>
      <c r="L24" s="45"/>
      <c r="M24" s="45"/>
      <c r="N24" s="45"/>
      <c r="O24" s="45"/>
      <c r="P24" s="45"/>
      <c r="Q24" s="46"/>
      <c r="R24" s="22"/>
      <c r="S24" s="44" t="s">
        <v>42</v>
      </c>
      <c r="T24" s="45"/>
      <c r="U24" s="45"/>
      <c r="V24" s="45"/>
      <c r="W24" s="45"/>
      <c r="X24" s="45"/>
      <c r="Y24" s="46"/>
      <c r="Z24" s="12"/>
    </row>
    <row r="25" spans="1:26" ht="26" customHeight="1" thickBot="1" x14ac:dyDescent="0.6">
      <c r="A25" s="9"/>
      <c r="B25" s="12"/>
      <c r="C25" s="23" t="s">
        <v>16</v>
      </c>
      <c r="D25" s="54">
        <f>T17</f>
        <v>0</v>
      </c>
      <c r="E25" s="54"/>
      <c r="F25" s="54"/>
      <c r="G25" s="54"/>
      <c r="H25" s="54"/>
      <c r="I25" s="14" t="s">
        <v>8</v>
      </c>
      <c r="J25" s="13" t="s">
        <v>30</v>
      </c>
      <c r="K25" s="23" t="s">
        <v>32</v>
      </c>
      <c r="L25" s="83">
        <f>T21</f>
        <v>0</v>
      </c>
      <c r="M25" s="84"/>
      <c r="N25" s="84"/>
      <c r="O25" s="84"/>
      <c r="P25" s="84"/>
      <c r="Q25" s="14" t="s">
        <v>8</v>
      </c>
      <c r="R25" s="13" t="s">
        <v>10</v>
      </c>
      <c r="S25" s="23" t="s">
        <v>33</v>
      </c>
      <c r="T25" s="52">
        <f>D25-L25</f>
        <v>0</v>
      </c>
      <c r="U25" s="52"/>
      <c r="V25" s="52"/>
      <c r="W25" s="52"/>
      <c r="X25" s="52"/>
      <c r="Y25" s="14" t="s">
        <v>8</v>
      </c>
      <c r="Z25" s="12"/>
    </row>
    <row r="26" spans="1:26" ht="10" customHeight="1" thickBot="1" x14ac:dyDescent="0.6">
      <c r="A26" s="9"/>
      <c r="B26" s="11"/>
      <c r="C26" s="11"/>
      <c r="D26" s="11"/>
      <c r="E26" s="11"/>
      <c r="F26" s="11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5"/>
      <c r="W26" s="11"/>
      <c r="X26" s="11"/>
      <c r="Y26" s="11"/>
      <c r="Z26" s="12"/>
    </row>
    <row r="27" spans="1:26" ht="10" customHeight="1" thickTop="1" thickBot="1" x14ac:dyDescent="0.6">
      <c r="A27" s="9"/>
      <c r="B27" s="11"/>
      <c r="C27" s="11"/>
      <c r="D27" s="11"/>
      <c r="E27" s="11"/>
      <c r="F27" s="26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2"/>
    </row>
    <row r="28" spans="1:26" x14ac:dyDescent="0.55000000000000004">
      <c r="A28" s="9"/>
      <c r="B28" s="12"/>
      <c r="C28" s="44" t="s">
        <v>42</v>
      </c>
      <c r="D28" s="45"/>
      <c r="E28" s="45"/>
      <c r="F28" s="45"/>
      <c r="G28" s="45"/>
      <c r="H28" s="45"/>
      <c r="I28" s="46"/>
      <c r="J28" s="11"/>
      <c r="K28" s="11"/>
      <c r="L28" s="11"/>
      <c r="M28" s="11"/>
      <c r="N28" s="11"/>
      <c r="O28" s="11"/>
      <c r="P28" s="11"/>
      <c r="Q28" s="11"/>
      <c r="R28" s="11"/>
      <c r="S28" s="44"/>
      <c r="T28" s="45"/>
      <c r="U28" s="45"/>
      <c r="V28" s="45"/>
      <c r="W28" s="45"/>
      <c r="X28" s="45"/>
      <c r="Y28" s="46"/>
      <c r="Z28" s="12"/>
    </row>
    <row r="29" spans="1:26" ht="26" customHeight="1" thickBot="1" x14ac:dyDescent="0.6">
      <c r="A29" s="9"/>
      <c r="B29" s="12"/>
      <c r="C29" s="23" t="s">
        <v>33</v>
      </c>
      <c r="D29" s="54">
        <f>T25</f>
        <v>0</v>
      </c>
      <c r="E29" s="54"/>
      <c r="F29" s="54"/>
      <c r="G29" s="54"/>
      <c r="H29" s="54"/>
      <c r="I29" s="14" t="s">
        <v>8</v>
      </c>
      <c r="J29" s="56" t="s">
        <v>14</v>
      </c>
      <c r="K29" s="57"/>
      <c r="L29" s="13">
        <v>59</v>
      </c>
      <c r="M29" s="13" t="s">
        <v>13</v>
      </c>
      <c r="N29" s="27" t="s">
        <v>9</v>
      </c>
      <c r="O29" s="22">
        <v>0.4</v>
      </c>
      <c r="P29" s="55" t="s">
        <v>10</v>
      </c>
      <c r="Q29" s="55"/>
      <c r="R29" s="27"/>
      <c r="S29" s="23" t="s">
        <v>34</v>
      </c>
      <c r="T29" s="52">
        <f>ROUNDUP(D29/L29*O29,0)</f>
        <v>0</v>
      </c>
      <c r="U29" s="52"/>
      <c r="V29" s="52"/>
      <c r="W29" s="52"/>
      <c r="X29" s="52"/>
      <c r="Y29" s="14" t="s">
        <v>8</v>
      </c>
      <c r="Z29" s="12"/>
    </row>
    <row r="30" spans="1:26" ht="16" customHeight="1" thickBot="1" x14ac:dyDescent="0.6">
      <c r="A30" s="9"/>
      <c r="B30" s="11"/>
      <c r="C30" s="28" t="s">
        <v>40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W30" s="11" t="s">
        <v>44</v>
      </c>
      <c r="X30" s="11"/>
      <c r="Y30" s="11"/>
      <c r="Z30" s="12"/>
    </row>
    <row r="31" spans="1:26" x14ac:dyDescent="0.55000000000000004">
      <c r="A31" s="9"/>
      <c r="B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44" t="s">
        <v>17</v>
      </c>
      <c r="T31" s="45"/>
      <c r="U31" s="45"/>
      <c r="V31" s="45"/>
      <c r="W31" s="45"/>
      <c r="X31" s="45"/>
      <c r="Y31" s="46"/>
      <c r="Z31" s="12"/>
    </row>
    <row r="32" spans="1:26" ht="26" customHeight="1" thickBot="1" x14ac:dyDescent="0.6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29" t="s">
        <v>48</v>
      </c>
      <c r="S32" s="23" t="s">
        <v>35</v>
      </c>
      <c r="T32" s="52">
        <f>IF(T29&gt;200000,200000,ROUNDUP(T29,-3))</f>
        <v>0</v>
      </c>
      <c r="U32" s="52"/>
      <c r="V32" s="52"/>
      <c r="W32" s="52"/>
      <c r="X32" s="52"/>
      <c r="Y32" s="14" t="s">
        <v>8</v>
      </c>
      <c r="Z32" s="12"/>
    </row>
    <row r="33" spans="1:27" ht="10" customHeight="1" thickBot="1" x14ac:dyDescent="0.6">
      <c r="A33" s="9"/>
      <c r="B33" s="11"/>
      <c r="C33" s="11"/>
      <c r="D33" s="11"/>
      <c r="E33" s="11"/>
      <c r="F33" s="11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5"/>
      <c r="W33" s="11"/>
      <c r="X33" s="11"/>
      <c r="Y33" s="11"/>
      <c r="Z33" s="12"/>
    </row>
    <row r="34" spans="1:27" ht="10" customHeight="1" thickTop="1" thickBot="1" x14ac:dyDescent="0.6">
      <c r="A34" s="9"/>
      <c r="B34" s="11"/>
      <c r="C34" s="11"/>
      <c r="D34" s="11"/>
      <c r="E34" s="11"/>
      <c r="F34" s="26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2"/>
    </row>
    <row r="35" spans="1:27" x14ac:dyDescent="0.55000000000000004">
      <c r="A35" s="9"/>
      <c r="B35" s="12"/>
      <c r="C35" s="44" t="s">
        <v>17</v>
      </c>
      <c r="D35" s="45"/>
      <c r="E35" s="45"/>
      <c r="F35" s="45"/>
      <c r="G35" s="45"/>
      <c r="H35" s="45"/>
      <c r="I35" s="46"/>
      <c r="J35" s="11"/>
      <c r="K35" s="44" t="s">
        <v>54</v>
      </c>
      <c r="L35" s="45"/>
      <c r="M35" s="45"/>
      <c r="N35" s="45"/>
      <c r="O35" s="45"/>
      <c r="P35" s="45"/>
      <c r="Q35" s="46"/>
      <c r="R35" s="22"/>
      <c r="S35" s="44" t="s">
        <v>19</v>
      </c>
      <c r="T35" s="45"/>
      <c r="U35" s="45"/>
      <c r="V35" s="45"/>
      <c r="W35" s="45"/>
      <c r="X35" s="45"/>
      <c r="Y35" s="46"/>
      <c r="Z35" s="12"/>
    </row>
    <row r="36" spans="1:27" ht="26" customHeight="1" thickBot="1" x14ac:dyDescent="0.6">
      <c r="A36" s="9"/>
      <c r="B36" s="12"/>
      <c r="C36" s="23" t="s">
        <v>35</v>
      </c>
      <c r="D36" s="52">
        <f>MIN(T32,200000)</f>
        <v>0</v>
      </c>
      <c r="E36" s="52"/>
      <c r="F36" s="52"/>
      <c r="G36" s="52"/>
      <c r="H36" s="52"/>
      <c r="I36" s="14" t="s">
        <v>8</v>
      </c>
      <c r="J36" s="13" t="s">
        <v>9</v>
      </c>
      <c r="K36" s="23" t="s">
        <v>36</v>
      </c>
      <c r="L36" s="53"/>
      <c r="M36" s="53"/>
      <c r="N36" s="53"/>
      <c r="O36" s="53"/>
      <c r="P36" s="53"/>
      <c r="Q36" s="14" t="s">
        <v>13</v>
      </c>
      <c r="R36" s="13" t="s">
        <v>10</v>
      </c>
      <c r="S36" s="23" t="s">
        <v>43</v>
      </c>
      <c r="T36" s="52">
        <f>D36*L36</f>
        <v>0</v>
      </c>
      <c r="U36" s="52"/>
      <c r="V36" s="52"/>
      <c r="W36" s="52"/>
      <c r="X36" s="52"/>
      <c r="Y36" s="14" t="s">
        <v>8</v>
      </c>
      <c r="Z36" s="12"/>
    </row>
    <row r="37" spans="1:27" ht="16" customHeight="1" thickBot="1" x14ac:dyDescent="0.6">
      <c r="A37" s="9"/>
      <c r="B37" s="11"/>
      <c r="C37" s="28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2"/>
    </row>
    <row r="38" spans="1:27" ht="20" customHeight="1" thickBot="1" x14ac:dyDescent="0.6">
      <c r="A38" s="9"/>
      <c r="B38" s="11"/>
      <c r="C38" s="11"/>
      <c r="D38" s="11"/>
      <c r="E38" s="11"/>
      <c r="F38" s="11"/>
      <c r="G38" s="11"/>
      <c r="H38" s="11"/>
      <c r="I38" s="16"/>
      <c r="J38" s="11"/>
      <c r="K38" s="30" t="s">
        <v>31</v>
      </c>
      <c r="L38" s="11"/>
      <c r="M38" s="11"/>
      <c r="N38" s="18"/>
      <c r="O38" s="18"/>
      <c r="P38" s="18"/>
      <c r="Q38" s="18"/>
      <c r="R38" s="18"/>
      <c r="S38" s="18"/>
      <c r="T38" s="11"/>
      <c r="U38" s="11"/>
      <c r="V38" s="11"/>
      <c r="W38" s="11"/>
      <c r="X38" s="11"/>
      <c r="Y38" s="11"/>
      <c r="Z38" s="12"/>
      <c r="AA38" s="2" t="s">
        <v>37</v>
      </c>
    </row>
    <row r="39" spans="1:27" ht="6.5" customHeight="1" thickBot="1" x14ac:dyDescent="0.6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1"/>
    </row>
  </sheetData>
  <sheetProtection algorithmName="SHA-512" hashValue="57IajS/qPGqEcmfZFJTMNma/zqGcR7bwJR8pX+K0eP50LEymk4Qf/i5hJbcIKeQXo0aH7Ph1HNnYJDuWeNe2vw==" saltValue="4f01yR0if3XBLBNloTmodQ==" spinCount="100000" sheet="1" objects="1" scenarios="1"/>
  <mergeCells count="36">
    <mergeCell ref="W4:Z4"/>
    <mergeCell ref="C20:I20"/>
    <mergeCell ref="K20:Q20"/>
    <mergeCell ref="S20:Y20"/>
    <mergeCell ref="D21:H21"/>
    <mergeCell ref="L21:P21"/>
    <mergeCell ref="T21:X21"/>
    <mergeCell ref="C16:I16"/>
    <mergeCell ref="K16:Q16"/>
    <mergeCell ref="S16:Y16"/>
    <mergeCell ref="D17:H17"/>
    <mergeCell ref="L17:P17"/>
    <mergeCell ref="T17:X17"/>
    <mergeCell ref="A6:Z8"/>
    <mergeCell ref="H10:X12"/>
    <mergeCell ref="A4:G4"/>
    <mergeCell ref="C24:I24"/>
    <mergeCell ref="K24:Q24"/>
    <mergeCell ref="S24:Y24"/>
    <mergeCell ref="D25:H25"/>
    <mergeCell ref="L25:P25"/>
    <mergeCell ref="T25:X25"/>
    <mergeCell ref="D36:H36"/>
    <mergeCell ref="L36:P36"/>
    <mergeCell ref="T36:X36"/>
    <mergeCell ref="C28:I28"/>
    <mergeCell ref="S28:Y28"/>
    <mergeCell ref="D29:H29"/>
    <mergeCell ref="J29:K29"/>
    <mergeCell ref="P29:Q29"/>
    <mergeCell ref="T29:X29"/>
    <mergeCell ref="S31:Y31"/>
    <mergeCell ref="T32:X32"/>
    <mergeCell ref="C35:I35"/>
    <mergeCell ref="K35:Q35"/>
    <mergeCell ref="S35:Y35"/>
  </mergeCells>
  <phoneticPr fontId="1"/>
  <dataValidations count="2">
    <dataValidation type="whole" allowBlank="1" showInputMessage="1" showErrorMessage="1" sqref="L36:P36" xr:uid="{1C9A694E-860C-4ED7-B67C-B3B8FBEA7A82}">
      <formula1>1</formula1>
      <formula2>21</formula2>
    </dataValidation>
    <dataValidation type="list" allowBlank="1" showInputMessage="1" showErrorMessage="1" sqref="I38" xr:uid="{272F1AE3-C337-4561-A9D1-F6BA1DCD7C7F}">
      <formula1>$AA$37:$AA$38</formula1>
    </dataValidation>
  </dataValidations>
  <pageMargins left="0.70866141732283472" right="0.51181102362204722" top="0.74803149606299213" bottom="0.35433070866141736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2021-06-23T06:49:14Z</dcterms:created>
  <dcterms:modified xsi:type="dcterms:W3CDTF">2022-02-15T07:46:30Z</dcterms:modified>
</cp:coreProperties>
</file>