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<sst xmlns="http://schemas.openxmlformats.org/spreadsheetml/2006/main" count="3204" uniqueCount="1050">
  <si>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</si>
  <si>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</si>
  <si>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</si>
  <si>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</si>
  <si>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</si>
  <si>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</si>
  <si>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</si>
  <si>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</si>
  <si>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</si>
  <si>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</si>
  <si>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</si>
  <si>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</si>
  <si>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</si>
  <si>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</si>
  <si>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</si>
  <si>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</si>
  <si>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</si>
  <si>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</si>
  <si>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</si>
  <si>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</si>
  <si>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</si>
  <si>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</si>
  <si>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</si>
  <si>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</si>
  <si>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</si>
  <si>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</si>
  <si>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</si>
  <si>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</si>
  <si>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</si>
  <si>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</si>
  <si>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</si>
  <si>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</si>
  <si>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</si>
  <si>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</si>
  <si>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</si>
  <si>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</si>
  <si>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</si>
  <si>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</si>
  <si>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</si>
  <si>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</si>
  <si>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</si>
  <si>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</si>
  <si>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</si>
  <si>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</si>
  <si>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</si>
  <si>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</si>
  <si>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</si>
  <si>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</si>
  <si>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</si>
  <si>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</si>
  <si>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</si>
  <si>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</si>
  <si>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</si>
  <si>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</si>
  <si>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</si>
  <si>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</si>
  <si>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</si>
  <si>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</si>
  <si>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</si>
  <si>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</si>
  <si>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</si>
  <si>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</si>
  <si>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</si>
  <si>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</si>
  <si>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</si>
  <si>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</si>
  <si>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</si>
  <si>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</si>
  <si>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</si>
  <si>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</si>
  <si>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</si>
  <si>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</si>
  <si>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</si>
  <si>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</si>
  <si>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</si>
  <si>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</si>
  <si>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</si>
  <si>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</si>
  <si>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</si>
  <si>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</si>
  <si>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</si>
  <si>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</si>
  <si>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</si>
  <si>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</si>
  <si>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</si>
  <si>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</si>
  <si>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</si>
  <si>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</si>
  <si>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</si>
  <si>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</si>
  <si>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</si>
  <si>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</si>
  <si>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</si>
  <si>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</si>
  <si>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</si>
  <si>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</si>
  <si>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</si>
  <si>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</si>
  <si>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</si>
  <si>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</si>
  <si>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</si>
  <si>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</si>
  <si>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</si>
  <si>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</si>
  <si>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</si>
  <si>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</si>
  <si>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</si>
  <si>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</si>
  <si>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</si>
  <si>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</si>
  <si>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</si>
  <si>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</si>
  <si>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</si>
  <si>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</si>
  <si>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</si>
  <si>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</si>
  <si>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</si>
  <si>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</si>
  <si>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</si>
  <si>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</si>
  <si>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</si>
  <si>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</si>
  <si>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</si>
  <si>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</si>
  <si>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</si>
  <si>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</si>
  <si>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</si>
  <si>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</si>
  <si>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</si>
  <si>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</si>
  <si>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</si>
  <si>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</si>
  <si>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</si>
  <si>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</si>
  <si>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</si>
  <si>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</si>
  <si>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</si>
  <si>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</si>
  <si>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</si>
  <si>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</si>
  <si>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</si>
  <si>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</si>
  <si>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</si>
  <si>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</si>
  <si>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</si>
  <si>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</si>
  <si>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</si>
  <si>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</si>
  <si>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</si>
  <si>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</si>
  <si>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</si>
  <si>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</si>
  <si>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</si>
  <si>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</si>
  <si>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</si>
  <si>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</si>
  <si>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</si>
  <si>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</si>
  <si>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</si>
  <si>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</si>
  <si>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</si>
  <si>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</si>
  <si>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</si>
  <si>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</si>
  <si>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</si>
  <si>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</si>
  <si>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</si>
  <si>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</si>
  <si>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</si>
  <si>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</si>
  <si>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</si>
  <si>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</si>
  <si>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</si>
  <si>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</si>
  <si>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</si>
  <si>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</si>
  <si>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</si>
  <si>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</si>
  <si>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</si>
  <si>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</si>
  <si>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</si>
  <si>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</si>
  <si>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</si>
  <si>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</si>
  <si>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</si>
  <si>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</si>
  <si>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</si>
  <si>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</si>
  <si>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</si>
  <si>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</si>
  <si>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</si>
  <si>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</si>
  <si>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</si>
  <si>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</si>
  <si>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</si>
  <si>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</si>
  <si>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</si>
  <si>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</si>
  <si>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</si>
  <si>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</si>
  <si>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</si>
  <si>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</si>
  <si>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</si>
  <si>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</si>
  <si>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</si>
  <si>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</si>
  <si>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</si>
  <si>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</si>
  <si>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</si>
  <si>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</si>
  <si>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</si>
  <si>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</si>
  <si>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</si>
  <si>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</si>
  <si>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</si>
  <si>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</si>
  <si>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</si>
  <si>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</si>
  <si>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</si>
  <si>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</si>
  <si>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</si>
  <si>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</si>
  <si>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</si>
  <si>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</si>
  <si>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</si>
  <si>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</si>
  <si>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</si>
  <si>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</si>
  <si>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</si>
  <si>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</si>
  <si>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</si>
  <si>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</si>
  <si>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</si>
  <si>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</si>
  <si>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</si>
  <si>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</si>
  <si>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</si>
  <si>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</si>
  <si>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</si>
  <si>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</si>
  <si>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</si>
  <si>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</si>
  <si>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</si>
  <si>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</si>
  <si>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</si>
  <si>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</si>
  <si>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</si>
  <si>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</si>
  <si>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</si>
  <si>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</si>
  <si>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</si>
  <si>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</si>
  <si>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</si>
  <si>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</si>
  <si>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</si>
  <si>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</si>
  <si>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</si>
  <si>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</si>
  <si>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</si>
  <si>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</si>
  <si>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</si>
  <si>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</si>
  <si>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</si>
  <si>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</si>
  <si>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</si>
  <si>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</si>
  <si>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</si>
  <si>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</si>
  <si>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</si>
  <si>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</si>
  <si>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</si>
  <si>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</si>
  <si>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</si>
  <si>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</si>
  <si>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</si>
  <si>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</si>
  <si>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</si>
  <si>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</si>
  <si>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</si>
  <si>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</si>
  <si>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</si>
  <si>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</si>
  <si>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</si>
  <si>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</si>
  <si>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</si>
  <si>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</si>
  <si>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</si>
  <si>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</si>
  <si>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</si>
  <si>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</si>
  <si>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</si>
  <si>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</si>
  <si>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</si>
  <si>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</si>
  <si>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</si>
  <si>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</si>
  <si>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</si>
  <si>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</si>
  <si>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</si>
  <si>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</si>
  <si>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</si>
  <si>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</si>
  <si>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</si>
  <si>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</si>
  <si>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</si>
  <si>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</si>
  <si>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</si>
  <si>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</si>
  <si>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</si>
  <si>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</si>
  <si>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</si>
  <si>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</si>
  <si>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</si>
  <si>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</si>
  <si>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</si>
  <si>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</si>
  <si>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</si>
  <si>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</si>
  <si>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</si>
  <si>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</si>
  <si>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</si>
  <si>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</si>
  <si>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</si>
  <si>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</si>
  <si>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</si>
  <si>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</si>
  <si>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</si>
  <si>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</si>
  <si>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</si>
  <si>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</si>
  <si>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</si>
  <si>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</si>
  <si>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</si>
  <si>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</si>
  <si>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</si>
  <si>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</si>
  <si>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</si>
  <si>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</si>
  <si>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</si>
  <si>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</si>
  <si>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</si>
  <si>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</si>
  <si>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</si>
  <si>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</si>
  <si>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</si>
  <si>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</si>
  <si>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</si>
  <si>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</si>
  <si>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</si>
  <si>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</si>
  <si>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</si>
  <si>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</si>
  <si>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</si>
  <si>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</si>
  <si>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</si>
  <si>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</si>
  <si>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</si>
  <si>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</si>
  <si>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</si>
  <si>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</si>
  <si>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</si>
  <si>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</si>
  <si>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</si>
  <si>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</si>
  <si>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</si>
  <si>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</si>
  <si>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</si>
  <si>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</si>
  <si>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</si>
  <si>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</si>
  <si>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</si>
  <si>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</si>
  <si>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</si>
  <si>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</si>
  <si>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</si>
  <si>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</si>
  <si>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</si>
  <si>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</si>
  <si>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</si>
  <si>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</si>
  <si>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</si>
  <si>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</si>
  <si>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</si>
  <si>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</si>
  <si>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</si>
  <si>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</si>
  <si>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</si>
  <si>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</si>
  <si>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</si>
  <si>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</si>
  <si>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</si>
  <si>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</si>
  <si>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</si>
  <si>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</si>
  <si>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</si>
  <si>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</si>
  <si>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</si>
  <si>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</si>
  <si>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</si>
  <si>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</si>
  <si>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</si>
  <si>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</si>
  <si>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</si>
  <si>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</si>
  <si>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</si>
  <si>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</si>
  <si>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</si>
  <si>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</si>
  <si>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</si>
  <si>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</si>
  <si>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</si>
  <si>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</si>
  <si>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</si>
  <si>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</si>
  <si>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</si>
  <si>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</si>
  <si>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</si>
  <si>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</si>
  <si>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</si>
  <si>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</si>
  <si>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</si>
  <si>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</si>
  <si>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</si>
  <si>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</si>
  <si>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</si>
  <si>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</si>
  <si>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</si>
  <si>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</si>
  <si>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</si>
  <si>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</si>
  <si>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</si>
  <si>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</si>
  <si>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</si>
  <si>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</si>
  <si>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</si>
  <si>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</si>
  <si>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</si>
  <si>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</si>
  <si>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</si>
  <si>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</si>
  <si>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</si>
  <si>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</si>
  <si>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</si>
  <si>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</si>
  <si>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</si>
  <si>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</si>
  <si>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</si>
  <si>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</si>
  <si>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</si>
  <si>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</si>
  <si>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</si>
  <si>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</si>
  <si>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</si>
  <si>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</si>
  <si>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</si>
  <si>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</si>
  <si>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</si>
  <si>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</si>
  <si>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</si>
  <si>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</si>
  <si>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</si>
  <si>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</si>
  <si>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</si>
  <si>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</si>
  <si>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</si>
  <si>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</si>
  <si>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</si>
  <si>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</si>
  <si>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</si>
  <si>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</si>
  <si>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</si>
  <si>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</si>
  <si>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</si>
  <si>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</si>
  <si>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</si>
  <si>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</si>
  <si>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</si>
  <si>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</si>
  <si>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</si>
  <si>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</si>
  <si>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</si>
  <si>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</si>
  <si>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</si>
  <si>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</si>
  <si>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</si>
  <si>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</si>
  <si>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</si>
  <si>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</si>
  <si>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</si>
  <si>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</si>
  <si>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</si>
  <si>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</si>
  <si>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</si>
  <si>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</si>
  <si>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</si>
  <si>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</si>
  <si>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</si>
  <si>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</si>
  <si>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</si>
  <si>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</si>
  <si>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</si>
  <si>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</si>
  <si>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</si>
  <si>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</si>
  <si>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</si>
  <si>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</si>
  <si>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</si>
  <si>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</si>
  <si>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</si>
  <si>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</si>
  <si>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</si>
  <si>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</si>
  <si>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</si>
  <si>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</si>
  <si>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</si>
  <si>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</si>
  <si>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</si>
  <si>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</si>
  <si>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</si>
  <si>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</si>
  <si>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</si>
  <si>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</si>
  <si>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</si>
  <si>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</si>
  <si>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</si>
  <si>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</si>
  <si>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</si>
  <si>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</si>
  <si>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</si>
  <si>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</si>
  <si>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</si>
  <si>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</si>
  <si>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</si>
  <si>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</si>
  <si>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</si>
  <si>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</si>
  <si>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</si>
  <si>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</si>
  <si>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</si>
  <si>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</si>
  <si>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</si>
  <si>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</si>
  <si>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</si>
  <si>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</si>
  <si>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</si>
  <si>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</si>
  <si>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</si>
  <si>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</si>
  <si>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</si>
  <si>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</si>
  <si>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</si>
  <si>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</si>
  <si>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</si>
  <si>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</si>
  <si>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</si>
  <si>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</si>
  <si>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</si>
  <si>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</si>
  <si>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</si>
  <si>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</si>
  <si>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</si>
  <si>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</si>
  <si>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</si>
  <si>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</si>
  <si>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</si>
  <si>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</si>
  <si>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</si>
  <si>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</si>
  <si>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</si>
  <si>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</si>
  <si>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</si>
  <si>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</si>
  <si>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</si>
  <si>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</si>
  <si>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</si>
  <si>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</si>
  <si>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</si>
  <si>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</si>
  <si>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</si>
  <si>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</si>
  <si>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</si>
  <si>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</si>
  <si>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</si>
  <si>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</si>
  <si>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</si>
  <si>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</si>
  <si>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</si>
  <si>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</si>
  <si>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</si>
  <si>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</si>
  <si>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</si>
  <si>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</si>
  <si>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</si>
  <si>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</si>
  <si>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</si>
  <si>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</si>
  <si>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</si>
  <si>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</si>
  <si>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</si>
  <si>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</si>
  <si>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</si>
  <si>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</si>
  <si>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</si>
  <si>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</si>
  <si>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</si>
  <si>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</si>
  <si>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</si>
  <si>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</si>
  <si>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</si>
  <si>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</si>
  <si>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</si>
  <si>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</si>
  <si>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</si>
  <si>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</si>
  <si>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</si>
  <si>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</si>
  <si>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</si>
  <si>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</si>
  <si>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</si>
  <si>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</si>
  <si>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</si>
  <si>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</si>
  <si>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</si>
  <si>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</si>
  <si>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</si>
  <si>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</si>
  <si>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</si>
  <si>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</si>
  <si>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</si>
  <si>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</si>
  <si>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</si>
  <si>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</si>
  <si>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</si>
  <si>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</si>
  <si>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</si>
  <si>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</si>
  <si>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</si>
  <si>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</si>
  <si>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</si>
  <si>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</si>
  <si>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</si>
  <si>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</si>
  <si>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</si>
  <si>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</si>
  <si>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</si>
  <si>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</si>
  <si>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</si>
  <si>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</si>
  <si>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</si>
  <si>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</si>
  <si>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</si>
  <si>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</si>
  <si>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</si>
  <si>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</si>
  <si>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</si>
  <si>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</si>
  <si>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</si>
  <si>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</si>
  <si>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</si>
  <si>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</si>
  <si>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</si>
  <si>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</si>
  <si>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</si>
  <si>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</si>
  <si>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</si>
  <si>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</si>
  <si>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</si>
  <si>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</si>
  <si>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</si>
  <si>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</si>
  <si>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</si>
  <si>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</si>
  <si>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</si>
  <si>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</si>
  <si>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</si>
  <si>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</si>
  <si>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</si>
  <si>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</si>
  <si>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</si>
  <si>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</si>
  <si>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</si>
  <si>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</si>
  <si>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</si>
  <si>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</si>
  <si>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</si>
  <si>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</si>
  <si>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</si>
  <si>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</si>
  <si>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</si>
  <si>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</si>
  <si>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</si>
  <si>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</si>
  <si>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</si>
  <si>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</si>
  <si>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</si>
  <si>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</si>
  <si>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</si>
  <si>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</si>
  <si>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</si>
  <si>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</si>
  <si>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</si>
  <si>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</si>
  <si>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</si>
  <si>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</si>
  <si>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</si>
  <si>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</si>
  <si>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</si>
  <si>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</si>
  <si>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</si>
  <si>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</si>
  <si>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</si>
  <si>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</si>
  <si>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</si>
  <si>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</si>
  <si>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</si>
  <si>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</si>
  <si>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</si>
  <si>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</si>
  <si>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</si>
  <si>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</si>
  <si>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</si>
  <si>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</si>
  <si>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</si>
  <si>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</si>
  <si>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</si>
  <si>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</si>
  <si>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</si>
  <si>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</si>
  <si>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</si>
  <si>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</si>
  <si>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</si>
  <si>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</si>
  <si>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</si>
  <si>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</si>
  <si>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</si>
  <si>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</si>
  <si>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</si>
  <si>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</si>
  <si>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</si>
  <si>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</si>
  <si>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</si>
  <si>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</si>
  <si>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</si>
  <si>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</si>
  <si>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</si>
  <si>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</si>
  <si>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</si>
  <si>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</si>
  <si>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</si>
  <si>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</si>
  <si>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</si>
  <si>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</si>
  <si>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</si>
  <si>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</si>
  <si>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</si>
  <si>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</si>
  <si>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</si>
  <si>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</si>
  <si>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</si>
  <si>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</si>
  <si>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</si>
  <si>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</si>
  <si>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</si>
  <si>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</si>
  <si>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</si>
  <si>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</si>
  <si>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</si>
  <si>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</si>
  <si>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</si>
  <si>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</si>
  <si>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</si>
  <si>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</si>
  <si>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</si>
  <si>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</si>
  <si>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</si>
  <si>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</si>
  <si>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</si>
  <si>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</si>
  <si>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</si>
  <si>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</si>
  <si>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</si>
  <si>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</si>
  <si>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</si>
  <si>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</si>
  <si>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</si>
  <si>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</si>
  <si>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</si>
  <si>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</si>
  <si>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</si>
  <si>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</si>
  <si>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</si>
  <si>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</si>
  <si>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</si>
  <si>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</si>
  <si>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</si>
  <si>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</si>
  <si>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</si>
  <si>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</si>
  <si>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</si>
  <si>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</si>
  <si>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</si>
  <si>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</si>
  <si>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</si>
  <si>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</si>
  <si>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</si>
  <si>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</si>
  <si>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</si>
  <si>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</si>
  <si>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</si>
  <si>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</si>
  <si>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</si>
  <si>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</si>
  <si>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</si>
  <si>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</si>
  <si>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</si>
  <si>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</si>
  <si>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</si>
  <si>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</si>
  <si>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</si>
  <si>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</si>
  <si>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</si>
  <si>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</si>
  <si>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</si>
  <si>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</si>
  <si>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</si>
  <si>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</si>
  <si>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</si>
  <si>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</si>
  <si>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</si>
  <si>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</si>
  <si>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</si>
  <si>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</si>
  <si>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</si>
  <si>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</si>
  <si>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</si>
  <si>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</si>
  <si>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</si>
  <si>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</si>
  <si>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</si>
  <si>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</si>
  <si>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</si>
  <si>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</si>
  <si>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</si>
  <si>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</si>
  <si>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</si>
  <si>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</si>
  <si>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</si>
  <si>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</si>
  <si>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</si>
  <si>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</si>
  <si>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</si>
  <si>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</si>
  <si>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</si>
  <si>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</si>
  <si>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</si>
  <si>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</si>
  <si>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</si>
  <si>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</si>
  <si>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</si>
  <si>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</si>
  <si>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</si>
  <si>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</si>
  <si>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</si>
  <si>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</si>
  <si>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</si>
  <si>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</si>
  <si>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</si>
  <si>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</si>
  <si>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</si>
  <si>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</si>
  <si>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</si>
  <si>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</si>
  <si>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</si>
  <si>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</si>
  <si>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</si>
  <si>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</si>
  <si>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</si>
  <si>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</si>
  <si>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</si>
  <si>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</si>
  <si>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</si>
  <si>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</si>
  <si>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</si>
  <si>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</si>
  <si>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</si>
  <si>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</si>
  <si>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</si>
  <si>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</si>
  <si>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</si>
  <si>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</si>
  <si>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</si>
  <si>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</si>
  <si>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</si>
  <si>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</si>
  <si>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</si>
  <si>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</si>
  <si>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</si>
  <si>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</si>
  <si>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</si>
  <si>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</si>
  <si>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</si>
  <si>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</si>
  <si>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</si>
  <si>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</si>
  <si>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</si>
  <si>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</si>
  <si>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</si>
  <si>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</si>
  <si>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</si>
  <si>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</si>
  <si>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</si>
  <si>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</si>
  <si>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</si>
  <si>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</si>
  <si>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</si>
  <si>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</si>
  <si>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</si>
  <si>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</si>
  <si>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</si>
  <si>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</si>
  <si>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</si>
  <si>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</si>
  <si>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</si>
  <si>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</si>
  <si>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</si>
  <si>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</si>
  <si>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</si>
  <si>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</si>
  <si>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</si>
  <si>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</si>
  <si>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</si>
  <si>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</si>
  <si>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</si>
  <si>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</si>
  <si>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</si>
  <si>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</si>
  <si>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</si>
  <si>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</si>
  <si>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</si>
  <si>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</si>
  <si>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</si>
  <si>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</si>
  <si>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</si>
  <si>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</si>
  <si>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</si>
  <si>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</si>
  <si>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</si>
  <si>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</si>
  <si>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</si>
  <si>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</si>
  <si>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</si>
  <si>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</si>
  <si>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</si>
  <si>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</si>
  <si>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</si>
  <si>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</si>
  <si>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</si>
  <si>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</si>
  <si>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</si>
  <si>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</si>
  <si>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</si>
  <si>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</si>
  <si>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</si>
  <si>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</si>
  <si>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</si>
  <si>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</si>
  <si>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</si>
  <si>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</si>
  <si>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</si>
  <si>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</si>
  <si>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</si>
  <si>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</si>
  <si>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</si>
  <si>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</si>
  <si>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</si>
  <si>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</si>
  <si>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</si>
  <si>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</si>
  <si>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</si>
  <si>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</si>
  <si>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</si>
  <si>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</si>
  <si>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</si>
  <si>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</si>
  <si>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</si>
  <si>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</si>
  <si>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</si>
  <si>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</si>
  <si>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</si>
  <si>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</si>
  <si>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</si>
  <si>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</si>
  <si>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</si>
  <si>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</si>
  <si>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</si>
  <si>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</si>
  <si>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</si>
  <si>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</si>
  <si>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</si>
  <si>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</si>
  <si>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</si>
  <si>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</si>
  <si>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</si>
  <si>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</si>
  <si>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</si>
  <si>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</si>
  <si>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</si>
  <si>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</si>
  <si>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</si>
  <si>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</si>
  <si>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</si>
  <si>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</si>
  <si>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</si>
  <si>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</si>
  <si>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</si>
  <si>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</si>
  <si>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</si>
  <si>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</si>
  <si>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</si>
  <si>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</si>
  <si>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</si>
  <si>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</si>
  <si>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</si>
  <si>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</si>
  <si>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</si>
  <si>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</si>
  <si>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</si>
  <si>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</si>
  <si>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</si>
  <si>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</si>
  <si>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</si>
  <si>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</si>
  <si>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</si>
  <si>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</si>
  <si>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</si>
  <si>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</si>
  <si>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</si>
  <si>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慶友整形外科病院</t>
    <phoneticPr fontId="3"/>
  </si>
  <si>
    <t>〒374-0011 館林市羽附町１７４１</t>
    <phoneticPr fontId="3"/>
  </si>
  <si>
    <t>〇</t>
  </si>
  <si>
    <t>医療法人</t>
  </si>
  <si>
    <t>整形外科</t>
  </si>
  <si>
    <t>急性期一般入院料１</t>
  </si>
  <si>
    <t>ＤＰＣ標準病院群</t>
  </si>
  <si>
    <t>有</t>
  </si>
  <si>
    <t>看護必要度Ⅰ</t>
    <phoneticPr fontId="3"/>
  </si>
  <si>
    <t>１病棟</t>
  </si>
  <si>
    <t>急性期機能</t>
  </si>
  <si>
    <t>２病棟</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</si>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</sst>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29?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1046</v>
      </c>
      <c r="M9" s="282" t="s">
        <v>1048</v>
      </c>
      <c r="N9" s="282" t="s">
        <v>1049</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c r="M13" s="28"/>
      <c r="N13" s="28"/>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1046</v>
      </c>
      <c r="M22" s="282" t="s">
        <v>1048</v>
      </c>
      <c r="N22" s="282" t="s">
        <v>1049</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row>
    <row r="25" spans="1:22" s="21" customFormat="1" ht="34.5" customHeight="1" x14ac:dyDescent="0.15">
      <c r="A25" s="244" t="s">
        <v>607</v>
      </c>
      <c r="B25" s="24"/>
      <c r="C25" s="19"/>
      <c r="D25" s="19"/>
      <c r="E25" s="19"/>
      <c r="F25" s="19"/>
      <c r="G25" s="19"/>
      <c r="H25" s="20"/>
      <c r="I25" s="307" t="s">
        <v>4</v>
      </c>
      <c r="J25" s="308"/>
      <c r="K25" s="309"/>
      <c r="L25" s="29"/>
      <c r="M25" s="29"/>
      <c r="N25" s="29"/>
    </row>
    <row r="26" spans="1:22" s="21" customFormat="1" ht="34.5" customHeight="1" x14ac:dyDescent="0.15">
      <c r="A26" s="244" t="s">
        <v>607</v>
      </c>
      <c r="B26" s="17"/>
      <c r="C26" s="19"/>
      <c r="D26" s="19"/>
      <c r="E26" s="19"/>
      <c r="F26" s="19"/>
      <c r="G26" s="19"/>
      <c r="H26" s="20"/>
      <c r="I26" s="307" t="s">
        <v>5</v>
      </c>
      <c r="J26" s="308"/>
      <c r="K26" s="309"/>
      <c r="L26" s="28"/>
      <c r="M26" s="28"/>
      <c r="N26" s="28"/>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1046</v>
      </c>
      <c r="M35" s="282" t="s">
        <v>1048</v>
      </c>
      <c r="N35" s="282" t="s">
        <v>1049</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1046</v>
      </c>
      <c r="M44" s="282" t="s">
        <v>1048</v>
      </c>
      <c r="N44" s="282" t="s">
        <v>1049</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x14ac:dyDescent="0.15">
      <c r="A89" s="243"/>
      <c r="B89" s="18"/>
      <c r="C89" s="62"/>
      <c r="D89" s="3"/>
      <c r="E89" s="3"/>
      <c r="F89" s="3"/>
      <c r="G89" s="3"/>
      <c r="H89" s="287"/>
      <c r="I89" s="287"/>
      <c r="J89" s="64" t="s">
        <v>35</v>
      </c>
      <c r="K89" s="65"/>
      <c r="L89" s="262" t="s">
        <v>1046</v>
      </c>
      <c r="M89" s="262" t="s">
        <v>1048</v>
      </c>
      <c r="N89" s="262" t="s">
        <v>1049</v>
      </c>
    </row>
    <row r="90" spans="1:22" s="21" customFormat="1" x14ac:dyDescent="0.15">
      <c r="A90" s="243"/>
      <c r="B90" s="1"/>
      <c r="C90" s="3"/>
      <c r="D90" s="3"/>
      <c r="E90" s="3"/>
      <c r="F90" s="3"/>
      <c r="G90" s="3"/>
      <c r="H90" s="287"/>
      <c r="I90" s="67" t="s">
        <v>36</v>
      </c>
      <c r="J90" s="68"/>
      <c r="K90" s="69"/>
      <c r="L90" s="262" t="s">
        <v>1047</v>
      </c>
      <c r="M90" s="262" t="s">
        <v>1047</v>
      </c>
      <c r="N90" s="262" t="s">
        <v>1047</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129</v>
      </c>
      <c r="K99" s="237" t="str">
        <f>IF(OR(COUNTIF(L99:N99,"未確認")&gt;0,COUNTIF(L99:N99,"~*")&gt;0),"※","")</f>
        <v/>
      </c>
      <c r="L99" s="258">
        <v>40</v>
      </c>
      <c r="M99" s="258">
        <v>45</v>
      </c>
      <c r="N99" s="258">
        <v>44</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129</v>
      </c>
      <c r="K101" s="237" t="str">
        <f>IF(OR(COUNTIF(L101:N101,"未確認")&gt;0,COUNTIF(L101:N101,"~*")&gt;0),"※","")</f>
        <v/>
      </c>
      <c r="L101" s="258">
        <v>40</v>
      </c>
      <c r="M101" s="258">
        <v>45</v>
      </c>
      <c r="N101" s="258">
        <v>44</v>
      </c>
    </row>
    <row r="102" spans="1:22" s="83" customFormat="1" ht="34.5" customHeight="1" x14ac:dyDescent="0.15">
      <c r="A102" s="244" t="s">
        <v>610</v>
      </c>
      <c r="B102" s="84"/>
      <c r="C102" s="323"/>
      <c r="D102" s="324"/>
      <c r="E102" s="316" t="s">
        <v>612</v>
      </c>
      <c r="F102" s="317"/>
      <c r="G102" s="317"/>
      <c r="H102" s="318"/>
      <c r="I102" s="351"/>
      <c r="J102" s="256">
        <f t="shared" si="0"/>
        <v>137</v>
      </c>
      <c r="K102" s="237" t="str">
        <f t="shared" ref="K102:K111" si="1">IF(OR(COUNTIF(L101:N101,"未確認")&gt;0,COUNTIF(L101:N101,"~*")&gt;0),"※","")</f>
        <v/>
      </c>
      <c r="L102" s="258">
        <v>45</v>
      </c>
      <c r="M102" s="258">
        <v>46</v>
      </c>
      <c r="N102" s="258">
        <v>46</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1042</v>
      </c>
      <c r="N131" s="98" t="s">
        <v>1042</v>
      </c>
    </row>
    <row r="132" spans="1:22" s="83" customFormat="1" ht="34.5" customHeight="1" x14ac:dyDescent="0.15">
      <c r="A132" s="244" t="s">
        <v>621</v>
      </c>
      <c r="B132" s="84"/>
      <c r="C132" s="295"/>
      <c r="D132" s="297"/>
      <c r="E132" s="303" t="s">
        <v>58</v>
      </c>
      <c r="F132" s="304"/>
      <c r="G132" s="304"/>
      <c r="H132" s="305"/>
      <c r="I132" s="349"/>
      <c r="J132" s="101"/>
      <c r="K132" s="102"/>
      <c r="L132" s="82">
        <v>40</v>
      </c>
      <c r="M132" s="82">
        <v>45</v>
      </c>
      <c r="N132" s="82">
        <v>44</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113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18</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350</v>
      </c>
      <c r="K145" s="264" t="str">
        <f t="shared" ref="K145:K176" si="3">IF(OR(COUNTIF(L145:N145,"未確認")&gt;0,COUNTIF(L145:N145,"~*")&gt;0),"※","")</f>
        <v/>
      </c>
      <c r="L145" s="117">
        <v>87</v>
      </c>
      <c r="M145" s="117">
        <v>138</v>
      </c>
      <c r="N145" s="117">
        <v>125</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44</v>
      </c>
      <c r="K205" s="264" t="str">
        <f t="shared" si="5"/>
        <v/>
      </c>
      <c r="L205" s="117">
        <v>44</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25</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4.7</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77</v>
      </c>
      <c r="K269" s="81" t="str">
        <f t="shared" si="8"/>
        <v/>
      </c>
      <c r="L269" s="147">
        <v>24</v>
      </c>
      <c r="M269" s="147">
        <v>28</v>
      </c>
      <c r="N269" s="147">
        <v>25</v>
      </c>
    </row>
    <row r="270" spans="1:22" s="83" customFormat="1" ht="34.5" customHeight="1" x14ac:dyDescent="0.15">
      <c r="A270" s="249" t="s">
        <v>725</v>
      </c>
      <c r="B270" s="120"/>
      <c r="C270" s="356"/>
      <c r="D270" s="356"/>
      <c r="E270" s="356"/>
      <c r="F270" s="356"/>
      <c r="G270" s="356" t="s">
        <v>148</v>
      </c>
      <c r="H270" s="356"/>
      <c r="I270" s="363"/>
      <c r="J270" s="266">
        <f t="shared" si="9"/>
        <v>11.6</v>
      </c>
      <c r="K270" s="81" t="str">
        <f t="shared" si="8"/>
        <v/>
      </c>
      <c r="L270" s="148">
        <v>4.5999999999999996</v>
      </c>
      <c r="M270" s="148">
        <v>3.6</v>
      </c>
      <c r="N270" s="148">
        <v>3.4</v>
      </c>
    </row>
    <row r="271" spans="1:22" s="83" customFormat="1" ht="34.5" customHeight="1" x14ac:dyDescent="0.15">
      <c r="A271" s="249" t="s">
        <v>726</v>
      </c>
      <c r="B271" s="120"/>
      <c r="C271" s="356" t="s">
        <v>151</v>
      </c>
      <c r="D271" s="361"/>
      <c r="E271" s="361"/>
      <c r="F271" s="361"/>
      <c r="G271" s="356" t="s">
        <v>146</v>
      </c>
      <c r="H271" s="356"/>
      <c r="I271" s="363"/>
      <c r="J271" s="266">
        <f t="shared" si="9"/>
        <v>12</v>
      </c>
      <c r="K271" s="81" t="str">
        <f t="shared" si="8"/>
        <v/>
      </c>
      <c r="L271" s="147">
        <v>4</v>
      </c>
      <c r="M271" s="147">
        <v>4</v>
      </c>
      <c r="N271" s="147">
        <v>4</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row>
    <row r="273" spans="1:14" s="83" customFormat="1" ht="34.5" customHeight="1" x14ac:dyDescent="0.15">
      <c r="A273" s="249" t="s">
        <v>727</v>
      </c>
      <c r="B273" s="120"/>
      <c r="C273" s="356" t="s">
        <v>152</v>
      </c>
      <c r="D273" s="361"/>
      <c r="E273" s="361"/>
      <c r="F273" s="361"/>
      <c r="G273" s="356" t="s">
        <v>146</v>
      </c>
      <c r="H273" s="356"/>
      <c r="I273" s="363"/>
      <c r="J273" s="266">
        <f t="shared" si="9"/>
        <v>17</v>
      </c>
      <c r="K273" s="81" t="str">
        <f t="shared" si="8"/>
        <v/>
      </c>
      <c r="L273" s="147">
        <v>6</v>
      </c>
      <c r="M273" s="147">
        <v>5</v>
      </c>
      <c r="N273" s="147">
        <v>6</v>
      </c>
    </row>
    <row r="274" spans="1:14" s="83" customFormat="1" ht="34.5" customHeight="1" x14ac:dyDescent="0.15">
      <c r="A274" s="249" t="s">
        <v>727</v>
      </c>
      <c r="B274" s="120"/>
      <c r="C274" s="361"/>
      <c r="D274" s="361"/>
      <c r="E274" s="361"/>
      <c r="F274" s="361"/>
      <c r="G274" s="356" t="s">
        <v>148</v>
      </c>
      <c r="H274" s="356"/>
      <c r="I274" s="363"/>
      <c r="J274" s="266">
        <f t="shared" si="9"/>
        <v>5</v>
      </c>
      <c r="K274" s="81" t="str">
        <f t="shared" si="8"/>
        <v/>
      </c>
      <c r="L274" s="148">
        <v>2.2000000000000002</v>
      </c>
      <c r="M274" s="148">
        <v>1.9</v>
      </c>
      <c r="N274" s="148">
        <v>0.9</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11</v>
      </c>
      <c r="K277" s="81" t="str">
        <f t="shared" si="8"/>
        <v/>
      </c>
      <c r="L277" s="147">
        <v>4</v>
      </c>
      <c r="M277" s="147">
        <v>4</v>
      </c>
      <c r="N277" s="147">
        <v>3</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2</v>
      </c>
      <c r="K279" s="81" t="str">
        <f t="shared" si="8"/>
        <v/>
      </c>
      <c r="L279" s="147">
        <v>1</v>
      </c>
      <c r="M279" s="147">
        <v>1</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4</v>
      </c>
      <c r="K283" s="81" t="str">
        <f t="shared" si="8"/>
        <v/>
      </c>
      <c r="L283" s="147">
        <v>1</v>
      </c>
      <c r="M283" s="147">
        <v>2</v>
      </c>
      <c r="N283" s="147">
        <v>1</v>
      </c>
    </row>
    <row r="284" spans="1:14" s="83" customFormat="1" ht="34.5" customHeight="1" x14ac:dyDescent="0.15">
      <c r="A284" s="249" t="s">
        <v>732</v>
      </c>
      <c r="B284" s="84"/>
      <c r="C284" s="361"/>
      <c r="D284" s="361"/>
      <c r="E284" s="361"/>
      <c r="F284" s="361"/>
      <c r="G284" s="356" t="s">
        <v>148</v>
      </c>
      <c r="H284" s="356"/>
      <c r="I284" s="363"/>
      <c r="J284" s="266">
        <f t="shared" si="9"/>
        <v>1</v>
      </c>
      <c r="K284" s="81" t="str">
        <f t="shared" si="8"/>
        <v/>
      </c>
      <c r="L284" s="148">
        <v>1</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11</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1</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1</v>
      </c>
      <c r="K291" s="81" t="str">
        <f t="shared" si="8"/>
        <v/>
      </c>
      <c r="L291" s="147">
        <v>1</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22</v>
      </c>
      <c r="M297" s="147">
        <v>4</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1.6</v>
      </c>
      <c r="M298" s="148">
        <v>4.8</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3</v>
      </c>
      <c r="M299" s="147">
        <v>5</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8</v>
      </c>
      <c r="M301" s="147">
        <v>2</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10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2</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3</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3</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3</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3</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1</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1048</v>
      </c>
      <c r="N367" s="66" t="s">
        <v>1049</v>
      </c>
    </row>
    <row r="368" spans="1:22" s="118" customFormat="1" ht="20.25" customHeight="1" x14ac:dyDescent="0.15">
      <c r="A368" s="243"/>
      <c r="B368" s="1"/>
      <c r="C368" s="3"/>
      <c r="D368" s="3"/>
      <c r="E368" s="3"/>
      <c r="F368" s="3"/>
      <c r="G368" s="3"/>
      <c r="H368" s="287"/>
      <c r="I368" s="67" t="s">
        <v>36</v>
      </c>
      <c r="J368" s="170"/>
      <c r="K368" s="79"/>
      <c r="L368" s="137" t="s">
        <v>1047</v>
      </c>
      <c r="M368" s="137" t="s">
        <v>1047</v>
      </c>
      <c r="N368" s="137" t="s">
        <v>1047</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3879</v>
      </c>
      <c r="K392" s="81" t="str">
        <f t="shared" ref="K392:K397" si="12">IF(OR(COUNTIF(L392:N392,"未確認")&gt;0,COUNTIF(L392:N392,"~*")&gt;0),"※","")</f>
        <v/>
      </c>
      <c r="L392" s="147">
        <v>1317</v>
      </c>
      <c r="M392" s="147">
        <v>1323</v>
      </c>
      <c r="N392" s="147">
        <v>1239</v>
      </c>
    </row>
    <row r="393" spans="1:22" s="83" customFormat="1" ht="34.5" customHeight="1" x14ac:dyDescent="0.15">
      <c r="A393" s="249" t="s">
        <v>773</v>
      </c>
      <c r="B393" s="84"/>
      <c r="C393" s="399"/>
      <c r="D393" s="379"/>
      <c r="E393" s="303" t="s">
        <v>224</v>
      </c>
      <c r="F393" s="304"/>
      <c r="G393" s="304"/>
      <c r="H393" s="305"/>
      <c r="I393" s="377"/>
      <c r="J393" s="140">
        <f t="shared" si="11"/>
        <v>3812</v>
      </c>
      <c r="K393" s="81" t="str">
        <f t="shared" si="12"/>
        <v/>
      </c>
      <c r="L393" s="147">
        <v>1299</v>
      </c>
      <c r="M393" s="147">
        <v>1294</v>
      </c>
      <c r="N393" s="147">
        <v>1219</v>
      </c>
    </row>
    <row r="394" spans="1:22" s="83" customFormat="1" ht="34.5" customHeight="1" x14ac:dyDescent="0.15">
      <c r="A394" s="250" t="s">
        <v>774</v>
      </c>
      <c r="B394" s="84"/>
      <c r="C394" s="399"/>
      <c r="D394" s="380"/>
      <c r="E394" s="303" t="s">
        <v>225</v>
      </c>
      <c r="F394" s="304"/>
      <c r="G394" s="304"/>
      <c r="H394" s="305"/>
      <c r="I394" s="377"/>
      <c r="J394" s="140">
        <f t="shared" si="11"/>
        <v>67</v>
      </c>
      <c r="K394" s="81" t="str">
        <f t="shared" si="12"/>
        <v/>
      </c>
      <c r="L394" s="147">
        <v>18</v>
      </c>
      <c r="M394" s="147">
        <v>29</v>
      </c>
      <c r="N394" s="147">
        <v>20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c r="N395" s="147">
        <v>0</v>
      </c>
    </row>
    <row r="396" spans="1:22" s="83" customFormat="1" ht="34.5" customHeight="1" x14ac:dyDescent="0.15">
      <c r="A396" s="250" t="s">
        <v>776</v>
      </c>
      <c r="B396" s="1"/>
      <c r="C396" s="399"/>
      <c r="D396" s="303" t="s">
        <v>227</v>
      </c>
      <c r="E396" s="304"/>
      <c r="F396" s="304"/>
      <c r="G396" s="304"/>
      <c r="H396" s="305"/>
      <c r="I396" s="377"/>
      <c r="J396" s="140">
        <f t="shared" si="11"/>
        <v>43576</v>
      </c>
      <c r="K396" s="81" t="str">
        <f t="shared" si="12"/>
        <v/>
      </c>
      <c r="L396" s="147">
        <v>14014</v>
      </c>
      <c r="M396" s="147">
        <v>15061</v>
      </c>
      <c r="N396" s="147">
        <v>14501</v>
      </c>
    </row>
    <row r="397" spans="1:22" s="83" customFormat="1" ht="34.5" customHeight="1" x14ac:dyDescent="0.15">
      <c r="A397" s="250" t="s">
        <v>777</v>
      </c>
      <c r="B397" s="119"/>
      <c r="C397" s="399"/>
      <c r="D397" s="303" t="s">
        <v>228</v>
      </c>
      <c r="E397" s="304"/>
      <c r="F397" s="304"/>
      <c r="G397" s="304"/>
      <c r="H397" s="305"/>
      <c r="I397" s="378"/>
      <c r="J397" s="140">
        <f t="shared" si="11"/>
        <v>3871</v>
      </c>
      <c r="K397" s="81" t="str">
        <f t="shared" si="12"/>
        <v/>
      </c>
      <c r="L397" s="147">
        <v>1315</v>
      </c>
      <c r="M397" s="147">
        <v>1320</v>
      </c>
      <c r="N397" s="147">
        <v>1236</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3879</v>
      </c>
      <c r="K405" s="81" t="str">
        <f t="shared" ref="K405:K422" si="14">IF(OR(COUNTIF(L405:N405,"未確認")&gt;0,COUNTIF(L405:N405,"~*")&gt;0),"※","")</f>
        <v/>
      </c>
      <c r="L405" s="147">
        <v>1317</v>
      </c>
      <c r="M405" s="147">
        <v>1323</v>
      </c>
      <c r="N405" s="147">
        <v>1239</v>
      </c>
    </row>
    <row r="406" spans="1:22" s="83" customFormat="1" ht="34.5" customHeight="1" x14ac:dyDescent="0.15">
      <c r="A406" s="251" t="s">
        <v>779</v>
      </c>
      <c r="B406" s="119"/>
      <c r="C406" s="391"/>
      <c r="D406" s="390" t="s">
        <v>233</v>
      </c>
      <c r="E406" s="323" t="s">
        <v>234</v>
      </c>
      <c r="F406" s="348"/>
      <c r="G406" s="348"/>
      <c r="H406" s="324"/>
      <c r="I406" s="388"/>
      <c r="J406" s="140">
        <f t="shared" si="13"/>
        <v>414</v>
      </c>
      <c r="K406" s="81" t="str">
        <f t="shared" si="14"/>
        <v/>
      </c>
      <c r="L406" s="147">
        <v>414</v>
      </c>
      <c r="M406" s="147">
        <v>0</v>
      </c>
      <c r="N406" s="147">
        <v>0</v>
      </c>
    </row>
    <row r="407" spans="1:22" s="83" customFormat="1" ht="34.5" customHeight="1" x14ac:dyDescent="0.15">
      <c r="A407" s="251" t="s">
        <v>780</v>
      </c>
      <c r="B407" s="119"/>
      <c r="C407" s="391"/>
      <c r="D407" s="391"/>
      <c r="E407" s="303" t="s">
        <v>235</v>
      </c>
      <c r="F407" s="304"/>
      <c r="G407" s="304"/>
      <c r="H407" s="305"/>
      <c r="I407" s="388"/>
      <c r="J407" s="140">
        <f t="shared" si="13"/>
        <v>3465</v>
      </c>
      <c r="K407" s="81" t="str">
        <f t="shared" si="14"/>
        <v/>
      </c>
      <c r="L407" s="147">
        <v>903</v>
      </c>
      <c r="M407" s="147">
        <v>1323</v>
      </c>
      <c r="N407" s="147">
        <v>1239</v>
      </c>
    </row>
    <row r="408" spans="1:22" s="83" customFormat="1" ht="34.5" customHeight="1" x14ac:dyDescent="0.15">
      <c r="A408" s="251" t="s">
        <v>781</v>
      </c>
      <c r="B408" s="119"/>
      <c r="C408" s="391"/>
      <c r="D408" s="391"/>
      <c r="E408" s="303" t="s">
        <v>236</v>
      </c>
      <c r="F408" s="304"/>
      <c r="G408" s="304"/>
      <c r="H408" s="305"/>
      <c r="I408" s="388"/>
      <c r="J408" s="140">
        <f t="shared" si="13"/>
        <v>0</v>
      </c>
      <c r="K408" s="81" t="str">
        <f t="shared" si="14"/>
        <v/>
      </c>
      <c r="L408" s="147">
        <v>0</v>
      </c>
      <c r="M408" s="147">
        <v>0</v>
      </c>
      <c r="N408" s="147">
        <v>0</v>
      </c>
    </row>
    <row r="409" spans="1:22" s="83" customFormat="1" ht="34.5" customHeight="1" x14ac:dyDescent="0.15">
      <c r="A409" s="251" t="s">
        <v>782</v>
      </c>
      <c r="B409" s="119"/>
      <c r="C409" s="391"/>
      <c r="D409" s="391"/>
      <c r="E409" s="316" t="s">
        <v>989</v>
      </c>
      <c r="F409" s="317"/>
      <c r="G409" s="317"/>
      <c r="H409" s="318"/>
      <c r="I409" s="388"/>
      <c r="J409" s="140">
        <f t="shared" si="13"/>
        <v>0</v>
      </c>
      <c r="K409" s="81" t="str">
        <f t="shared" si="14"/>
        <v/>
      </c>
      <c r="L409" s="147">
        <v>0</v>
      </c>
      <c r="M409" s="147">
        <v>0</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3871</v>
      </c>
      <c r="K413" s="81" t="str">
        <f t="shared" si="14"/>
        <v/>
      </c>
      <c r="L413" s="147">
        <v>1315</v>
      </c>
      <c r="M413" s="147">
        <v>1320</v>
      </c>
      <c r="N413" s="147">
        <v>1236</v>
      </c>
    </row>
    <row r="414" spans="1:22" s="83" customFormat="1" ht="34.5" customHeight="1" x14ac:dyDescent="0.15">
      <c r="A414" s="251" t="s">
        <v>787</v>
      </c>
      <c r="B414" s="119"/>
      <c r="C414" s="391"/>
      <c r="D414" s="390" t="s">
        <v>240</v>
      </c>
      <c r="E414" s="323" t="s">
        <v>241</v>
      </c>
      <c r="F414" s="348"/>
      <c r="G414" s="348"/>
      <c r="H414" s="324"/>
      <c r="I414" s="388"/>
      <c r="J414" s="140">
        <f t="shared" si="13"/>
        <v>414</v>
      </c>
      <c r="K414" s="81" t="str">
        <f t="shared" si="14"/>
        <v/>
      </c>
      <c r="L414" s="147">
        <v>0</v>
      </c>
      <c r="M414" s="147">
        <v>193</v>
      </c>
      <c r="N414" s="147">
        <v>221</v>
      </c>
    </row>
    <row r="415" spans="1:22" s="83" customFormat="1" ht="34.5" customHeight="1" x14ac:dyDescent="0.15">
      <c r="A415" s="251" t="s">
        <v>788</v>
      </c>
      <c r="B415" s="119"/>
      <c r="C415" s="391"/>
      <c r="D415" s="391"/>
      <c r="E415" s="303" t="s">
        <v>242</v>
      </c>
      <c r="F415" s="304"/>
      <c r="G415" s="304"/>
      <c r="H415" s="305"/>
      <c r="I415" s="388"/>
      <c r="J415" s="140">
        <f t="shared" si="13"/>
        <v>3299</v>
      </c>
      <c r="K415" s="81" t="str">
        <f t="shared" si="14"/>
        <v/>
      </c>
      <c r="L415" s="147">
        <v>1278</v>
      </c>
      <c r="M415" s="147">
        <v>1055</v>
      </c>
      <c r="N415" s="147">
        <v>966</v>
      </c>
    </row>
    <row r="416" spans="1:22" s="83" customFormat="1" ht="34.5" customHeight="1" x14ac:dyDescent="0.15">
      <c r="A416" s="251" t="s">
        <v>789</v>
      </c>
      <c r="B416" s="119"/>
      <c r="C416" s="391"/>
      <c r="D416" s="391"/>
      <c r="E416" s="303" t="s">
        <v>243</v>
      </c>
      <c r="F416" s="304"/>
      <c r="G416" s="304"/>
      <c r="H416" s="305"/>
      <c r="I416" s="388"/>
      <c r="J416" s="140">
        <f t="shared" si="13"/>
        <v>131</v>
      </c>
      <c r="K416" s="81" t="str">
        <f t="shared" si="14"/>
        <v/>
      </c>
      <c r="L416" s="147">
        <v>32</v>
      </c>
      <c r="M416" s="147">
        <v>59</v>
      </c>
      <c r="N416" s="147">
        <v>40</v>
      </c>
    </row>
    <row r="417" spans="1:22" s="83" customFormat="1" ht="34.5" customHeight="1" x14ac:dyDescent="0.15">
      <c r="A417" s="251" t="s">
        <v>790</v>
      </c>
      <c r="B417" s="119"/>
      <c r="C417" s="391"/>
      <c r="D417" s="391"/>
      <c r="E417" s="303" t="s">
        <v>244</v>
      </c>
      <c r="F417" s="304"/>
      <c r="G417" s="304"/>
      <c r="H417" s="305"/>
      <c r="I417" s="388"/>
      <c r="J417" s="140">
        <f t="shared" si="13"/>
        <v>24</v>
      </c>
      <c r="K417" s="81" t="str">
        <f t="shared" si="14"/>
        <v/>
      </c>
      <c r="L417" s="147">
        <v>4</v>
      </c>
      <c r="M417" s="147">
        <v>12</v>
      </c>
      <c r="N417" s="147">
        <v>8</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c r="N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c r="N420" s="147">
        <v>0</v>
      </c>
    </row>
    <row r="421" spans="1:22" s="83" customFormat="1" ht="34.5" customHeight="1" x14ac:dyDescent="0.15">
      <c r="A421" s="251" t="s">
        <v>794</v>
      </c>
      <c r="B421" s="119"/>
      <c r="C421" s="391"/>
      <c r="D421" s="391"/>
      <c r="E421" s="303" t="s">
        <v>247</v>
      </c>
      <c r="F421" s="304"/>
      <c r="G421" s="304"/>
      <c r="H421" s="305"/>
      <c r="I421" s="388"/>
      <c r="J421" s="140">
        <f t="shared" si="13"/>
        <v>3</v>
      </c>
      <c r="K421" s="81" t="str">
        <f t="shared" si="14"/>
        <v/>
      </c>
      <c r="L421" s="147">
        <v>1</v>
      </c>
      <c r="M421" s="147">
        <v>1</v>
      </c>
      <c r="N421" s="147">
        <v>1</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3457</v>
      </c>
      <c r="K430" s="193" t="str">
        <f>IF(OR(COUNTIF(L430:N430,"未確認")&gt;0,COUNTIF(L430:N430,"~*")&gt;0),"※","")</f>
        <v/>
      </c>
      <c r="L430" s="147">
        <v>1315</v>
      </c>
      <c r="M430" s="147">
        <v>1127</v>
      </c>
      <c r="N430" s="147">
        <v>1015</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23</v>
      </c>
      <c r="K431" s="193" t="str">
        <f>IF(OR(COUNTIF(L431:N431,"未確認")&gt;0,COUNTIF(L431:N431,"~*")&gt;0),"※","")</f>
        <v/>
      </c>
      <c r="L431" s="147">
        <v>10</v>
      </c>
      <c r="M431" s="147">
        <v>8</v>
      </c>
      <c r="N431" s="147">
        <v>5</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5</v>
      </c>
      <c r="K432" s="193" t="str">
        <f>IF(OR(COUNTIF(L432:N432,"未確認")&gt;0,COUNTIF(L432:N432,"~*")&gt;0),"※","")</f>
        <v/>
      </c>
      <c r="L432" s="147">
        <v>2</v>
      </c>
      <c r="M432" s="147">
        <v>2</v>
      </c>
      <c r="N432" s="147">
        <v>1</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3429</v>
      </c>
      <c r="K433" s="193" t="str">
        <f>IF(OR(COUNTIF(L433:N433,"未確認")&gt;0,COUNTIF(L433:N433,"~*")&gt;0),"※","")</f>
        <v/>
      </c>
      <c r="L433" s="147">
        <v>1303</v>
      </c>
      <c r="M433" s="147">
        <v>1117</v>
      </c>
      <c r="N433" s="147">
        <v>1009</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230</v>
      </c>
      <c r="K468" s="201" t="str">
        <f t="shared" ref="K468:K475" si="16">IF(OR(COUNTIF(L468:N468,"未確認")&gt;0,COUNTIF(L468:N468,"*")&gt;0),"※","")</f>
        <v/>
      </c>
      <c r="L468" s="117">
        <v>63</v>
      </c>
      <c r="M468" s="117">
        <v>88</v>
      </c>
      <c r="N468" s="117">
        <v>79</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IF(SUM(L469:N469)=0,IF(COUNTIF(L469:N469,"未確認")&gt;0,"未確認",IF(COUNTIF(L469:N469,"~*")&gt;0,"*",SUM(L469:N469))),SUM(L469:N469))</f>
        <v>*</v>
      </c>
      <c r="K469" s="201" t="str">
        <f t="shared" si="16"/>
        <v>※</v>
      </c>
      <c r="L469" s="117">
        <v>0</v>
      </c>
      <c r="M469" s="117">
        <v>0</v>
      </c>
      <c r="N469" s="117" t="s">
        <v>541</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306</v>
      </c>
      <c r="K470" s="201" t="str">
        <f t="shared" si="16"/>
        <v/>
      </c>
      <c r="L470" s="117">
        <v>81</v>
      </c>
      <c r="M470" s="117">
        <v>122</v>
      </c>
      <c r="N470" s="117">
        <v>103</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t="s">
        <v>541</v>
      </c>
      <c r="M471" s="117" t="s">
        <v>541</v>
      </c>
      <c r="N471" s="117" t="s">
        <v>541</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t="s">
        <v>541</v>
      </c>
      <c r="M475" s="117" t="s">
        <v>541</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229</v>
      </c>
      <c r="K481" s="201" t="str">
        <f t="shared" si="18"/>
        <v/>
      </c>
      <c r="L481" s="117">
        <v>63</v>
      </c>
      <c r="M481" s="117">
        <v>87</v>
      </c>
      <c r="N481" s="117">
        <v>79</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IF(SUM(L482:N482)=0,IF(COUNTIF(L482:N482,"未確認")&gt;0,"未確認",IF(COUNTIF(L482:N482,"~*")&gt;0,"*",SUM(L482:N482))),SUM(L482:N482))</f>
        <v>*</v>
      </c>
      <c r="K482" s="201" t="str">
        <f t="shared" si="18"/>
        <v>※</v>
      </c>
      <c r="L482" s="117">
        <v>0</v>
      </c>
      <c r="M482" s="117">
        <v>0</v>
      </c>
      <c r="N482" s="117" t="s">
        <v>541</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304</v>
      </c>
      <c r="K483" s="201" t="str">
        <f t="shared" si="18"/>
        <v/>
      </c>
      <c r="L483" s="117">
        <v>81</v>
      </c>
      <c r="M483" s="117">
        <v>121</v>
      </c>
      <c r="N483" s="117">
        <v>102</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t="s">
        <v>541</v>
      </c>
      <c r="M484" s="117" t="s">
        <v>541</v>
      </c>
      <c r="N484" s="117" t="s">
        <v>541</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t="s">
        <v>541</v>
      </c>
      <c r="M488" s="117" t="s">
        <v>541</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1047</v>
      </c>
      <c r="N503" s="70" t="s">
        <v>1047</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t="s">
        <v>541</v>
      </c>
      <c r="N505" s="117" t="s">
        <v>541</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1048</v>
      </c>
      <c r="N543" s="66" t="s">
        <v>1049</v>
      </c>
    </row>
    <row r="544" spans="1:22" s="1" customFormat="1" ht="20.25" customHeight="1" x14ac:dyDescent="0.15">
      <c r="A544" s="243"/>
      <c r="C544" s="62"/>
      <c r="D544" s="3"/>
      <c r="E544" s="3"/>
      <c r="F544" s="3"/>
      <c r="G544" s="3"/>
      <c r="H544" s="287"/>
      <c r="I544" s="67" t="s">
        <v>36</v>
      </c>
      <c r="J544" s="68"/>
      <c r="K544" s="186"/>
      <c r="L544" s="70" t="s">
        <v>1047</v>
      </c>
      <c r="M544" s="70" t="s">
        <v>1047</v>
      </c>
      <c r="N544" s="70" t="s">
        <v>1047</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c r="N558" s="211" t="s">
        <v>1045</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v>34.4</v>
      </c>
      <c r="M560" s="211">
        <v>27.6</v>
      </c>
      <c r="N560" s="211">
        <v>27.4</v>
      </c>
    </row>
    <row r="561" spans="1:14" s="91" customFormat="1" ht="34.5" customHeight="1" x14ac:dyDescent="0.15">
      <c r="A561" s="251" t="s">
        <v>871</v>
      </c>
      <c r="B561" s="119"/>
      <c r="C561" s="209"/>
      <c r="D561" s="417" t="s">
        <v>377</v>
      </c>
      <c r="E561" s="418"/>
      <c r="F561" s="418"/>
      <c r="G561" s="418"/>
      <c r="H561" s="419"/>
      <c r="I561" s="377"/>
      <c r="J561" s="207"/>
      <c r="K561" s="210"/>
      <c r="L561" s="211">
        <v>18.899999999999999</v>
      </c>
      <c r="M561" s="211">
        <v>13.1</v>
      </c>
      <c r="N561" s="211">
        <v>12.7</v>
      </c>
    </row>
    <row r="562" spans="1:14" s="91" customFormat="1" ht="34.5" customHeight="1" x14ac:dyDescent="0.15">
      <c r="A562" s="251" t="s">
        <v>872</v>
      </c>
      <c r="B562" s="119"/>
      <c r="C562" s="209"/>
      <c r="D562" s="417" t="s">
        <v>992</v>
      </c>
      <c r="E562" s="418"/>
      <c r="F562" s="418"/>
      <c r="G562" s="418"/>
      <c r="H562" s="419"/>
      <c r="I562" s="377"/>
      <c r="J562" s="207"/>
      <c r="K562" s="210"/>
      <c r="L562" s="211">
        <v>12.2</v>
      </c>
      <c r="M562" s="211">
        <v>8.1</v>
      </c>
      <c r="N562" s="211">
        <v>9.1999999999999993</v>
      </c>
    </row>
    <row r="563" spans="1:14" s="91" customFormat="1" ht="34.5" customHeight="1" x14ac:dyDescent="0.15">
      <c r="A563" s="251" t="s">
        <v>873</v>
      </c>
      <c r="B563" s="119"/>
      <c r="C563" s="209"/>
      <c r="D563" s="417" t="s">
        <v>379</v>
      </c>
      <c r="E563" s="418"/>
      <c r="F563" s="418"/>
      <c r="G563" s="418"/>
      <c r="H563" s="419"/>
      <c r="I563" s="377"/>
      <c r="J563" s="207"/>
      <c r="K563" s="210"/>
      <c r="L563" s="211">
        <v>13.8</v>
      </c>
      <c r="M563" s="211">
        <v>9.1</v>
      </c>
      <c r="N563" s="211">
        <v>9.4</v>
      </c>
    </row>
    <row r="564" spans="1:14" s="91" customFormat="1" ht="34.5" customHeight="1" x14ac:dyDescent="0.15">
      <c r="A564" s="251" t="s">
        <v>874</v>
      </c>
      <c r="B564" s="119"/>
      <c r="C564" s="209"/>
      <c r="D564" s="417" t="s">
        <v>380</v>
      </c>
      <c r="E564" s="418"/>
      <c r="F564" s="418"/>
      <c r="G564" s="418"/>
      <c r="H564" s="419"/>
      <c r="I564" s="377"/>
      <c r="J564" s="207"/>
      <c r="K564" s="210"/>
      <c r="L564" s="211">
        <v>39.1</v>
      </c>
      <c r="M564" s="211">
        <v>25.9</v>
      </c>
      <c r="N564" s="211">
        <v>26</v>
      </c>
    </row>
    <row r="565" spans="1:14" s="91" customFormat="1" ht="34.5" customHeight="1" x14ac:dyDescent="0.15">
      <c r="A565" s="251" t="s">
        <v>875</v>
      </c>
      <c r="B565" s="119"/>
      <c r="C565" s="280"/>
      <c r="D565" s="417" t="s">
        <v>869</v>
      </c>
      <c r="E565" s="418"/>
      <c r="F565" s="418"/>
      <c r="G565" s="418"/>
      <c r="H565" s="419"/>
      <c r="I565" s="377"/>
      <c r="J565" s="207"/>
      <c r="K565" s="210"/>
      <c r="L565" s="211">
        <v>0</v>
      </c>
      <c r="M565" s="211">
        <v>0.1</v>
      </c>
      <c r="N565" s="211">
        <v>0.4</v>
      </c>
    </row>
    <row r="566" spans="1:14" s="91" customFormat="1" ht="34.5" customHeight="1" x14ac:dyDescent="0.15">
      <c r="A566" s="251" t="s">
        <v>876</v>
      </c>
      <c r="B566" s="119"/>
      <c r="C566" s="285"/>
      <c r="D566" s="417" t="s">
        <v>993</v>
      </c>
      <c r="E566" s="418"/>
      <c r="F566" s="418"/>
      <c r="G566" s="418"/>
      <c r="H566" s="419"/>
      <c r="I566" s="377"/>
      <c r="J566" s="213"/>
      <c r="K566" s="214"/>
      <c r="L566" s="211">
        <v>39.4</v>
      </c>
      <c r="M566" s="211">
        <v>26.3</v>
      </c>
      <c r="N566" s="211">
        <v>26.5</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v>17.600000000000001</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v>2.8</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v>0.4</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v>0.2</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v>4.5</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v>0</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v>4.5999999999999996</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1048</v>
      </c>
      <c r="N588" s="66" t="s">
        <v>1049</v>
      </c>
    </row>
    <row r="589" spans="1:22" s="1" customFormat="1" ht="20.25" customHeight="1" x14ac:dyDescent="0.15">
      <c r="A589" s="243"/>
      <c r="C589" s="62"/>
      <c r="D589" s="3"/>
      <c r="E589" s="3"/>
      <c r="F589" s="3"/>
      <c r="G589" s="3"/>
      <c r="H589" s="287"/>
      <c r="I589" s="67" t="s">
        <v>36</v>
      </c>
      <c r="J589" s="68"/>
      <c r="K589" s="186"/>
      <c r="L589" s="70" t="s">
        <v>1047</v>
      </c>
      <c r="M589" s="70" t="s">
        <v>1047</v>
      </c>
      <c r="N589" s="70" t="s">
        <v>1047</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t="str">
        <f>IF(SUM(L591:N591)=0,IF(COUNTIF(L591:N591,"未確認")&gt;0,"未確認",IF(COUNTIF(L591:N591,"~*")&gt;0,"*",SUM(L591:N591))),SUM(L591:N591))</f>
        <v>*</v>
      </c>
      <c r="K591" s="201" t="str">
        <f>IF(OR(COUNTIF(L591:N591,"未確認")&gt;0,COUNTIF(L591:N591,"*")&gt;0),"※","")</f>
        <v>※</v>
      </c>
      <c r="L591" s="117">
        <v>0</v>
      </c>
      <c r="M591" s="117" t="s">
        <v>541</v>
      </c>
      <c r="N591" s="117" t="s">
        <v>541</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t="str">
        <f>IF(SUM(L593:N593)=0,IF(COUNTIF(L593:N593,"未確認")&gt;0,"未確認",IF(COUNTIF(L593:N593,"~*")&gt;0,"*",SUM(L593:N593))),SUM(L593:N593))</f>
        <v>*</v>
      </c>
      <c r="K593" s="201" t="str">
        <f>IF(OR(COUNTIF(L593:N593,"未確認")&gt;0,COUNTIF(L593:N593,"*")&gt;0),"※","")</f>
        <v>※</v>
      </c>
      <c r="L593" s="117">
        <v>0</v>
      </c>
      <c r="M593" s="117" t="s">
        <v>541</v>
      </c>
      <c r="N593" s="117" t="s">
        <v>541</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556</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67</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761</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92</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567</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t="str">
        <f t="shared" ref="J613:J623" si="28">IF(SUM(L613:N613)=0,IF(COUNTIF(L613:N613,"未確認")&gt;0,"未確認",IF(COUNTIF(L613:N613,"~*")&gt;0,"*",SUM(L613:N613))),SUM(L613:N613))</f>
        <v>*</v>
      </c>
      <c r="K613" s="201" t="str">
        <f t="shared" ref="K613:K623" si="29">IF(OR(COUNTIF(L613:N613,"未確認")&gt;0,COUNTIF(L613:N613,"*")&gt;0),"※","")</f>
        <v>※</v>
      </c>
      <c r="L613" s="117" t="s">
        <v>541</v>
      </c>
      <c r="M613" s="117" t="s">
        <v>541</v>
      </c>
      <c r="N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37</v>
      </c>
      <c r="K618" s="201" t="str">
        <f t="shared" si="29"/>
        <v/>
      </c>
      <c r="L618" s="117">
        <v>37</v>
      </c>
      <c r="M618" s="117">
        <v>0</v>
      </c>
      <c r="N618" s="117">
        <v>0</v>
      </c>
    </row>
    <row r="619" spans="1:22"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t="s">
        <v>541</v>
      </c>
      <c r="M619" s="117" t="s">
        <v>541</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t="s">
        <v>541</v>
      </c>
    </row>
    <row r="622" spans="1:22" s="118" customFormat="1" ht="69.95" customHeight="1" x14ac:dyDescent="0.15">
      <c r="A622" s="252" t="s">
        <v>915</v>
      </c>
      <c r="B622" s="119"/>
      <c r="C622" s="303" t="s">
        <v>427</v>
      </c>
      <c r="D622" s="304"/>
      <c r="E622" s="304"/>
      <c r="F622" s="304"/>
      <c r="G622" s="304"/>
      <c r="H622" s="305"/>
      <c r="I622" s="122" t="s">
        <v>428</v>
      </c>
      <c r="J622" s="116">
        <f t="shared" si="28"/>
        <v>135</v>
      </c>
      <c r="K622" s="201" t="str">
        <f t="shared" si="29"/>
        <v/>
      </c>
      <c r="L622" s="117">
        <v>19</v>
      </c>
      <c r="M622" s="117">
        <v>55</v>
      </c>
      <c r="N622" s="117">
        <v>61</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t="s">
        <v>541</v>
      </c>
      <c r="N623" s="117" t="s">
        <v>541</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t="s">
        <v>541</v>
      </c>
      <c r="N632" s="117" t="s">
        <v>541</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t="s">
        <v>541</v>
      </c>
      <c r="N633" s="117" t="s">
        <v>541</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148</v>
      </c>
      <c r="K635" s="201" t="str">
        <f t="shared" si="31"/>
        <v/>
      </c>
      <c r="L635" s="117">
        <v>39</v>
      </c>
      <c r="M635" s="117">
        <v>58</v>
      </c>
      <c r="N635" s="117">
        <v>51</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274</v>
      </c>
      <c r="K646" s="201" t="str">
        <f t="shared" ref="K646:K660" si="33">IF(OR(COUNTIF(L646:N646,"未確認")&gt;0,COUNTIF(L646:N646,"*")&gt;0),"※","")</f>
        <v/>
      </c>
      <c r="L646" s="117">
        <v>64</v>
      </c>
      <c r="M646" s="117">
        <v>110</v>
      </c>
      <c r="N646" s="117">
        <v>100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c r="N648" s="117" t="s">
        <v>541</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c r="N649" s="117">
        <v>0</v>
      </c>
    </row>
    <row r="650" spans="1:22" s="118" customFormat="1" ht="84" customHeight="1" x14ac:dyDescent="0.15">
      <c r="A650" s="252" t="s">
        <v>929</v>
      </c>
      <c r="B650" s="84"/>
      <c r="C650" s="295"/>
      <c r="D650" s="297"/>
      <c r="E650" s="303" t="s">
        <v>941</v>
      </c>
      <c r="F650" s="304"/>
      <c r="G650" s="304"/>
      <c r="H650" s="305"/>
      <c r="I650" s="122" t="s">
        <v>458</v>
      </c>
      <c r="J650" s="116">
        <f t="shared" si="32"/>
        <v>265</v>
      </c>
      <c r="K650" s="201" t="str">
        <f t="shared" si="33"/>
        <v/>
      </c>
      <c r="L650" s="117">
        <v>61</v>
      </c>
      <c r="M650" s="117">
        <v>106</v>
      </c>
      <c r="N650" s="117">
        <v>98</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271</v>
      </c>
      <c r="K655" s="201" t="str">
        <f t="shared" si="33"/>
        <v/>
      </c>
      <c r="L655" s="117">
        <v>63</v>
      </c>
      <c r="M655" s="117">
        <v>110</v>
      </c>
      <c r="N655" s="117">
        <v>98</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259</v>
      </c>
      <c r="K657" s="201" t="str">
        <f t="shared" si="33"/>
        <v/>
      </c>
      <c r="L657" s="117">
        <v>62</v>
      </c>
      <c r="M657" s="117">
        <v>103</v>
      </c>
      <c r="N657" s="117">
        <v>94</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c r="N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x14ac:dyDescent="0.15">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2020-01-06T00:20:14Z</dcterms:created>
  <dcterms:modified xsi:type="dcterms:W3CDTF">2020-01-06T00:20:17Z</dcterms:modified>
</cp:coreProperties>
</file>