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5_太田市□△\"/>
    </mc:Choice>
  </mc:AlternateContent>
  <xr:revisionPtr revIDLastSave="0" documentId="13_ncr:1_{4EC69F6D-EDFB-4B5F-8498-CFE60CCC9C7D}" xr6:coauthVersionLast="36" xr6:coauthVersionMax="36" xr10:uidLastSave="{00000000-0000-0000-0000-000000000000}"/>
  <workbookProtection workbookAlgorithmName="SHA-512" workbookHashValue="tF7IxhnCE5rN5aqrtZVWPll92UQBjCX9enW2tutXPZdw1nDwLig8bKWS3WEQXUSOJSFLGo/e3QFQzhyfQDEalg==" workbookSaltValue="dHkSN3IBetk1DbLP1dXhJ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BB8" i="4"/>
  <c r="AT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<sst xmlns="http://schemas.openxmlformats.org/spreadsheetml/2006/main" count="231" uniqueCount="117">
  <si>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</si>
  <si>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</si>
  <si>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</si>
  <si>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</si>
  <si>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</si>
  <si>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</si>
  <si>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</si>
  <si>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</si>
  <si>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</si>
  <si>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</si>
  <si>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</si>
  <si>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</si>
  <si>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</si>
  <si>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</si>
  <si>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</si>
  <si>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</si>
  <si>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</si>
  <si>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</si>
  <si>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</si>
  <si>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</si>
  <si>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</si>
  <si>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</si>
  <si>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</si>
  <si>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</si>
  <si>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</si>
  <si>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</si>
  <si>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</si>
  <si>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</si>
  <si>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</si>
  <si>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</si>
  <si>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</si>
  <si>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</si>
  <si>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</si>
  <si>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</si>
  <si>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</si>
  <si>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</si>
  <si>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</si>
  <si>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</si>
  <si>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</si>
  <si>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</si>
  <si>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</si>
  <si>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</si>
  <si>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</si>
  <si>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</si>
  <si>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</si>
  <si>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</si>
  <si>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</si>
  <si>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</si>
  <si>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</si>
  <si>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</si>
  <si>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</si>
  <si>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</si>
  <si>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</si>
  <si>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</si>
  <si>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</si>
  <si>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</si>
  <si>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</si>
  <si>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</si>
  <si>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</si>
  <si>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</si>
  <si>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</si>
  <si>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</si>
  <si>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</si>
  <si>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</si>
  <si>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</si>
  <si>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</si>
  <si>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</si>
  <si>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</si>
  <si>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</si>
  <si>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</si>
  <si>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</si>
  <si>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</si>
  <si>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</si>
  <si>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</si>
  <si>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</si>
  <si>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</si>
  <si>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</si>
  <si>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</si>
  <si>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</si>
  <si>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</si>
  <si>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</si>
  <si>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</si>
  <si>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</si>
  <si>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</si>
  <si>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</si>
  <si>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</si>
  <si>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</si>
  <si>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</si>
  <si>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</si>
  <si>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</si>
  <si>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</si>
  <si>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</si>
  <si>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</si>
  <si>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</si>
  <si>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</si>
  <si>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</si>
  <si>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</si>
  <si>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</si>
  <si>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</si>
  <si>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</si>
  <si>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</si>
  <si>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</si>
  <si>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</si>
  <si>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</si>
  <si>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</si>
  <si>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</si>
  <si>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</si>
  <si>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</si>
  <si>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</si>
  <si>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</si>
  <si>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</si>
  <si>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</si>
  <si>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</si>
  <si>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</si>
  <si>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①計画地域の整備が完了しているため、新規の建設改良費の計上がないので、数値は上昇している。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phoneticPr fontId="4"/>
  </si>
  <si>
    <t>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くとともに、必要に応じて下水道使用料改定も含めた計画的かつ効率的な経営に努めたい。</t>
    <phoneticPr fontId="4"/>
  </si>
  <si>
    <t>①収支不足額について、一般会計からの繰入金（基準外）を前提としているため100％を超えている。
②累積欠損金は発生していない。
③前年度とほぼ横ばい。流動資産のうち、現金が増加したことにより数値は上昇した。
④企業債現在高が減少し、使用料が増加したため、数値が下降した。
⑤前年度とほぼ横ばい。全国平均を上回っている。
⑥前年度とほぼ横ばい。
⑦全国平均は上回っているが、未接続世帯が多いため、数値は低い。
⑧未接続世帯が多いため、数値は低い。
　供用開始後２０年前後の地域が大半を占め、処理区域内既存住宅では浄化槽が使用されている。これらの住宅に対して順次接続するように働きかけているところであるが、思うように接続戸数が伸びていない。これは、経費回収率や汚水処理原価をさらに悪化させる要因となり得るため、引き続き接続率向上のための働きかけを継続していきたい。</t>
    <rPh sb="77" eb="79">
      <t>シサン</t>
    </rPh>
    <rPh sb="83" eb="85">
      <t>ゲンキン</t>
    </rPh>
    <rPh sb="86" eb="88">
      <t>ゾウカ</t>
    </rPh>
    <rPh sb="105" eb="107">
      <t>キギョウ</t>
    </rPh>
    <rPh sb="107" eb="108">
      <t>サイ</t>
    </rPh>
    <rPh sb="108" eb="110">
      <t>ゲンザイ</t>
    </rPh>
    <rPh sb="110" eb="111">
      <t>ダカ</t>
    </rPh>
    <rPh sb="112" eb="114">
      <t>ゲンショウ</t>
    </rPh>
    <rPh sb="116" eb="119">
      <t>シヨウリョウ</t>
    </rPh>
    <rPh sb="120" eb="122">
      <t>ゾウカ</t>
    </rPh>
    <rPh sb="127" eb="129">
      <t>スウチ</t>
    </rPh>
    <rPh sb="130" eb="132">
      <t>カコウ</t>
    </rPh>
    <rPh sb="161" eb="164">
      <t>ゼンネンド</t>
    </rPh>
    <rPh sb="167" eb="16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</si>
</sst>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1A-4C01-8DD3-E1B6AB2149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B1A-4C01-8DD3-E1B6AB2149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60.92</c:v>
                </c:pt>
                <c:pt idx="1">
                  <c:v>62.07</c:v>
                </c:pt>
                <c:pt idx="2">
                  <c:v>58.72</c:v>
                </c:pt>
                <c:pt idx="3">
                  <c:v>65.569999999999993</c:v>
                </c:pt>
                <c:pt idx="4">
                  <c:v>65.38</c:v>
                </c:pt>
              </c:numCache>
            </c:numRef>
          </c:val>
          <c:extLst>
            <c:ext xmlns:c16="http://schemas.microsoft.com/office/drawing/2014/chart" uri="{C3380CC4-5D6E-409C-BE32-E72D297353CC}">
              <c16:uniqueId val="{00000000-4C91-4638-A763-0C6146180F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C91-4638-A763-0C6146180F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75.05</c:v>
                </c:pt>
                <c:pt idx="1">
                  <c:v>75.239999999999995</c:v>
                </c:pt>
                <c:pt idx="2">
                  <c:v>75.36</c:v>
                </c:pt>
                <c:pt idx="3">
                  <c:v>75.5</c:v>
                </c:pt>
                <c:pt idx="4">
                  <c:v>75.56</c:v>
                </c:pt>
              </c:numCache>
            </c:numRef>
          </c:val>
          <c:extLst>
            <c:ext xmlns:c16="http://schemas.microsoft.com/office/drawing/2014/chart" uri="{C3380CC4-5D6E-409C-BE32-E72D297353CC}">
              <c16:uniqueId val="{00000000-CD9E-4FE3-89B4-7EFD42F4D3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D9E-4FE3-89B4-7EFD42F4D3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100.55</c:v>
                </c:pt>
                <c:pt idx="1">
                  <c:v>100.33</c:v>
                </c:pt>
                <c:pt idx="2">
                  <c:v>100.28</c:v>
                </c:pt>
                <c:pt idx="3">
                  <c:v>102.79</c:v>
                </c:pt>
                <c:pt idx="4">
                  <c:v>102.04</c:v>
                </c:pt>
              </c:numCache>
            </c:numRef>
          </c:val>
          <c:extLst>
            <c:ext xmlns:c16="http://schemas.microsoft.com/office/drawing/2014/chart" uri="{C3380CC4-5D6E-409C-BE32-E72D297353CC}">
              <c16:uniqueId val="{00000000-D5C0-410F-900B-D6000DF291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D5C0-410F-900B-D6000DF291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31.32</c:v>
                </c:pt>
                <c:pt idx="1">
                  <c:v>33.4</c:v>
                </c:pt>
                <c:pt idx="2">
                  <c:v>35.409999999999997</c:v>
                </c:pt>
                <c:pt idx="3">
                  <c:v>37.369999999999997</c:v>
                </c:pt>
                <c:pt idx="4">
                  <c:v>39.33</c:v>
                </c:pt>
              </c:numCache>
            </c:numRef>
          </c:val>
          <c:extLst>
            <c:ext xmlns:c16="http://schemas.microsoft.com/office/drawing/2014/chart" uri="{C3380CC4-5D6E-409C-BE32-E72D297353CC}">
              <c16:uniqueId val="{00000000-E4B6-4BC0-9C03-1AF53AB43E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E4B6-4BC0-9C03-1AF53AB43E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D4-43CA-82E4-ED17881850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D4-43CA-82E4-ED17881850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A0-48D7-9039-B4DE0ED9EC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CAA0-48D7-9039-B4DE0ED9EC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38.21</c:v>
                </c:pt>
                <c:pt idx="1">
                  <c:v>39.619999999999997</c:v>
                </c:pt>
                <c:pt idx="2">
                  <c:v>40.78</c:v>
                </c:pt>
                <c:pt idx="3">
                  <c:v>41.29</c:v>
                </c:pt>
                <c:pt idx="4">
                  <c:v>42.06</c:v>
                </c:pt>
              </c:numCache>
            </c:numRef>
          </c:val>
          <c:extLst>
            <c:ext xmlns:c16="http://schemas.microsoft.com/office/drawing/2014/chart" uri="{C3380CC4-5D6E-409C-BE32-E72D297353CC}">
              <c16:uniqueId val="{00000000-B2A6-4A09-9CBC-60A3162DF1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B2A6-4A09-9CBC-60A3162DF1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26.43</c:v>
                </c:pt>
                <c:pt idx="1">
                  <c:v>618.16</c:v>
                </c:pt>
                <c:pt idx="2">
                  <c:v>703.84</c:v>
                </c:pt>
                <c:pt idx="3">
                  <c:v>904.44</c:v>
                </c:pt>
                <c:pt idx="4">
                  <c:v>822.43</c:v>
                </c:pt>
              </c:numCache>
            </c:numRef>
          </c:val>
          <c:extLst>
            <c:ext xmlns:c16="http://schemas.microsoft.com/office/drawing/2014/chart" uri="{C3380CC4-5D6E-409C-BE32-E72D297353CC}">
              <c16:uniqueId val="{00000000-A9CD-4137-8230-102E07EDD4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9CD-4137-8230-102E07EDD4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68.86</c:v>
                </c:pt>
                <c:pt idx="1">
                  <c:v>66.569999999999993</c:v>
                </c:pt>
                <c:pt idx="2">
                  <c:v>65.569999999999993</c:v>
                </c:pt>
                <c:pt idx="3">
                  <c:v>66.7</c:v>
                </c:pt>
                <c:pt idx="4">
                  <c:v>66.42</c:v>
                </c:pt>
              </c:numCache>
            </c:numRef>
          </c:val>
          <c:extLst>
            <c:ext xmlns:c16="http://schemas.microsoft.com/office/drawing/2014/chart" uri="{C3380CC4-5D6E-409C-BE32-E72D297353CC}">
              <c16:uniqueId val="{00000000-B049-41E3-9C2E-D3744DB3A1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049-41E3-9C2E-D3744DB3A1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146.66999999999999</c:v>
                </c:pt>
                <c:pt idx="1">
                  <c:v>151.71</c:v>
                </c:pt>
                <c:pt idx="2">
                  <c:v>154.04</c:v>
                </c:pt>
                <c:pt idx="3">
                  <c:v>151.43</c:v>
                </c:pt>
                <c:pt idx="4">
                  <c:v>152.06</c:v>
                </c:pt>
              </c:numCache>
            </c:numRef>
          </c:val>
          <c:extLst>
            <c:ext xmlns:c16="http://schemas.microsoft.com/office/drawing/2014/chart" uri="{C3380CC4-5D6E-409C-BE32-E72D297353CC}">
              <c16:uniqueId val="{00000000-264E-4F17-AFAC-3CA13E7AF9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64E-4F17-AFAC-3CA13E7AF9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224217</v>
      </c>
      <c r="AM8" s="51"/>
      <c r="AN8" s="51"/>
      <c r="AO8" s="51"/>
      <c r="AP8" s="51"/>
      <c r="AQ8" s="51"/>
      <c r="AR8" s="51"/>
      <c r="AS8" s="51"/>
      <c r="AT8" s="46">
        <f>データ!T6</f>
        <v>175.54</v>
      </c>
      <c r="AU8" s="46"/>
      <c r="AV8" s="46"/>
      <c r="AW8" s="46"/>
      <c r="AX8" s="46"/>
      <c r="AY8" s="46"/>
      <c r="AZ8" s="46"/>
      <c r="BA8" s="46"/>
      <c r="BB8" s="46">
        <f>データ!U6</f>
        <v>1277.3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72.930000000000007</v>
      </c>
      <c r="J10" s="46"/>
      <c r="K10" s="46"/>
      <c r="L10" s="46"/>
      <c r="M10" s="46"/>
      <c r="N10" s="46"/>
      <c r="O10" s="46"/>
      <c r="P10" s="46">
        <f>データ!P6</f>
        <v>7.47</v>
      </c>
      <c r="Q10" s="46"/>
      <c r="R10" s="46"/>
      <c r="S10" s="46"/>
      <c r="T10" s="46"/>
      <c r="U10" s="46"/>
      <c r="V10" s="46"/>
      <c r="W10" s="46">
        <f>データ!Q6</f>
        <v>85.32</v>
      </c>
      <c r="X10" s="46"/>
      <c r="Y10" s="46"/>
      <c r="Z10" s="46"/>
      <c r="AA10" s="46"/>
      <c r="AB10" s="46"/>
      <c r="AC10" s="46"/>
      <c r="AD10" s="51">
        <f>データ!R6</f>
        <v>2222</v>
      </c>
      <c r="AE10" s="51"/>
      <c r="AF10" s="51"/>
      <c r="AG10" s="51"/>
      <c r="AH10" s="51"/>
      <c r="AI10" s="51"/>
      <c r="AJ10" s="51"/>
      <c r="AK10" s="2"/>
      <c r="AL10" s="51">
        <f>データ!V6</f>
        <v>16725</v>
      </c>
      <c r="AM10" s="51"/>
      <c r="AN10" s="51"/>
      <c r="AO10" s="51"/>
      <c r="AP10" s="51"/>
      <c r="AQ10" s="51"/>
      <c r="AR10" s="51"/>
      <c r="AS10" s="51"/>
      <c r="AT10" s="46">
        <f>データ!W6</f>
        <v>10.220000000000001</v>
      </c>
      <c r="AU10" s="46"/>
      <c r="AV10" s="46"/>
      <c r="AW10" s="46"/>
      <c r="AX10" s="46"/>
      <c r="AY10" s="46"/>
      <c r="AZ10" s="46"/>
      <c r="BA10" s="46"/>
      <c r="BB10" s="46">
        <f>データ!X6</f>
        <v>1636.5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gUUWQhRtallvtXH8iMG8L8CrKybmmTiGutZAg5DdEUmjTP4Jg5VFVmrI0NPaefRjYaC8aT0RrT7mFirBQ2q9w==" saltValue="Xk/L0P5NMZBLFJbjBA6f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102059</v>
      </c>
      <c r="D6" s="33">
        <f t="shared" si="3"/>
        <v>46</v>
      </c>
      <c r="E6" s="33">
        <f t="shared" si="3"/>
        <v>17</v>
      </c>
      <c r="F6" s="33">
        <f t="shared" si="3"/>
        <v>5</v>
      </c>
      <c r="G6" s="33">
        <f t="shared" si="3"/>
        <v>0</v>
      </c>
      <c r="H6" s="33" t="str">
        <f t="shared" si="3"/>
        <v>群馬県　太田市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72.930000000000007</v>
      </c>
      <c r="P6" s="34">
        <f t="shared" si="3"/>
        <v>7.47</v>
      </c>
      <c r="Q6" s="34">
        <f t="shared" si="3"/>
        <v>85.32</v>
      </c>
      <c r="R6" s="34">
        <f t="shared" si="3"/>
        <v>2222</v>
      </c>
      <c r="S6" s="34">
        <f t="shared" si="3"/>
        <v>224217</v>
      </c>
      <c r="T6" s="34">
        <f t="shared" si="3"/>
        <v>175.54</v>
      </c>
      <c r="U6" s="34">
        <f t="shared" si="3"/>
        <v>1277.3</v>
      </c>
      <c r="V6" s="34">
        <f t="shared" si="3"/>
        <v>16725</v>
      </c>
      <c r="W6" s="34">
        <f t="shared" si="3"/>
        <v>10.220000000000001</v>
      </c>
      <c r="X6" s="34">
        <f t="shared" si="3"/>
        <v>1636.5</v>
      </c>
      <c r="Y6" s="35">
        <f>IF(Y7="",NA(),Y7)</f>
        <v>100.55</v>
      </c>
      <c r="Z6" s="35">
        <f t="shared" ref="Z6:AH6" si="4">IF(Z7="",NA(),Z7)</f>
        <v>100.33</v>
      </c>
      <c r="AA6" s="35">
        <f t="shared" si="4"/>
        <v>100.28</v>
      </c>
      <c r="AB6" s="35">
        <f t="shared" si="4"/>
        <v>102.79</v>
      </c>
      <c r="AC6" s="35">
        <f t="shared" si="4"/>
        <v>102.04</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38.21</v>
      </c>
      <c r="AV6" s="35">
        <f t="shared" ref="AV6:BD6" si="6">IF(AV7="",NA(),AV7)</f>
        <v>39.619999999999997</v>
      </c>
      <c r="AW6" s="35">
        <f t="shared" si="6"/>
        <v>40.78</v>
      </c>
      <c r="AX6" s="35">
        <f t="shared" si="6"/>
        <v>41.29</v>
      </c>
      <c r="AY6" s="35">
        <f t="shared" si="6"/>
        <v>42.06</v>
      </c>
      <c r="AZ6" s="35">
        <f t="shared" si="6"/>
        <v>31.84</v>
      </c>
      <c r="BA6" s="35">
        <f t="shared" si="6"/>
        <v>29.91</v>
      </c>
      <c r="BB6" s="35">
        <f t="shared" si="6"/>
        <v>29.54</v>
      </c>
      <c r="BC6" s="35">
        <f t="shared" si="6"/>
        <v>26.99</v>
      </c>
      <c r="BD6" s="35">
        <f t="shared" si="6"/>
        <v>29.13</v>
      </c>
      <c r="BE6" s="34" t="str">
        <f>IF(BE7="","",IF(BE7="-","【-】","【"&amp;SUBSTITUTE(TEXT(BE7,"#,##0.00"),"-","△")&amp;"】"))</f>
        <v>【32.80】</v>
      </c>
      <c r="BF6" s="35">
        <f>IF(BF7="",NA(),BF7)</f>
        <v>26.43</v>
      </c>
      <c r="BG6" s="35">
        <f t="shared" ref="BG6:BO6" si="7">IF(BG7="",NA(),BG7)</f>
        <v>618.16</v>
      </c>
      <c r="BH6" s="35">
        <f t="shared" si="7"/>
        <v>703.84</v>
      </c>
      <c r="BI6" s="35">
        <f t="shared" si="7"/>
        <v>904.44</v>
      </c>
      <c r="BJ6" s="35">
        <f t="shared" si="7"/>
        <v>822.43</v>
      </c>
      <c r="BK6" s="35">
        <f t="shared" si="7"/>
        <v>974.93</v>
      </c>
      <c r="BL6" s="35">
        <f t="shared" si="7"/>
        <v>855.8</v>
      </c>
      <c r="BM6" s="35">
        <f t="shared" si="7"/>
        <v>789.46</v>
      </c>
      <c r="BN6" s="35">
        <f t="shared" si="7"/>
        <v>826.83</v>
      </c>
      <c r="BO6" s="35">
        <f t="shared" si="7"/>
        <v>867.83</v>
      </c>
      <c r="BP6" s="34" t="str">
        <f>IF(BP7="","",IF(BP7="-","【-】","【"&amp;SUBSTITUTE(TEXT(BP7,"#,##0.00"),"-","△")&amp;"】"))</f>
        <v>【832.52】</v>
      </c>
      <c r="BQ6" s="35">
        <f>IF(BQ7="",NA(),BQ7)</f>
        <v>68.86</v>
      </c>
      <c r="BR6" s="35">
        <f t="shared" ref="BR6:BZ6" si="8">IF(BR7="",NA(),BR7)</f>
        <v>66.569999999999993</v>
      </c>
      <c r="BS6" s="35">
        <f t="shared" si="8"/>
        <v>65.569999999999993</v>
      </c>
      <c r="BT6" s="35">
        <f t="shared" si="8"/>
        <v>66.7</v>
      </c>
      <c r="BU6" s="35">
        <f t="shared" si="8"/>
        <v>66.42</v>
      </c>
      <c r="BV6" s="35">
        <f t="shared" si="8"/>
        <v>55.32</v>
      </c>
      <c r="BW6" s="35">
        <f t="shared" si="8"/>
        <v>59.8</v>
      </c>
      <c r="BX6" s="35">
        <f t="shared" si="8"/>
        <v>57.77</v>
      </c>
      <c r="BY6" s="35">
        <f t="shared" si="8"/>
        <v>57.31</v>
      </c>
      <c r="BZ6" s="35">
        <f t="shared" si="8"/>
        <v>57.08</v>
      </c>
      <c r="CA6" s="34" t="str">
        <f>IF(CA7="","",IF(CA7="-","【-】","【"&amp;SUBSTITUTE(TEXT(CA7,"#,##0.00"),"-","△")&amp;"】"))</f>
        <v>【60.94】</v>
      </c>
      <c r="CB6" s="35">
        <f>IF(CB7="",NA(),CB7)</f>
        <v>146.66999999999999</v>
      </c>
      <c r="CC6" s="35">
        <f t="shared" ref="CC6:CK6" si="9">IF(CC7="",NA(),CC7)</f>
        <v>151.71</v>
      </c>
      <c r="CD6" s="35">
        <f t="shared" si="9"/>
        <v>154.04</v>
      </c>
      <c r="CE6" s="35">
        <f t="shared" si="9"/>
        <v>151.43</v>
      </c>
      <c r="CF6" s="35">
        <f t="shared" si="9"/>
        <v>152.06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60.92</v>
      </c>
      <c r="CN6" s="35">
        <f t="shared" ref="CN6:CV6" si="10">IF(CN7="",NA(),CN7)</f>
        <v>62.07</v>
      </c>
      <c r="CO6" s="35">
        <f t="shared" si="10"/>
        <v>58.72</v>
      </c>
      <c r="CP6" s="35">
        <f t="shared" si="10"/>
        <v>65.569999999999993</v>
      </c>
      <c r="CQ6" s="35">
        <f t="shared" si="10"/>
        <v>65.38</v>
      </c>
      <c r="CR6" s="35">
        <f t="shared" si="10"/>
        <v>60.65</v>
      </c>
      <c r="CS6" s="35">
        <f t="shared" si="10"/>
        <v>51.75</v>
      </c>
      <c r="CT6" s="35">
        <f t="shared" si="10"/>
        <v>50.68</v>
      </c>
      <c r="CU6" s="35">
        <f t="shared" si="10"/>
        <v>50.14</v>
      </c>
      <c r="CV6" s="35">
        <f t="shared" si="10"/>
        <v>54.83</v>
      </c>
      <c r="CW6" s="34" t="str">
        <f>IF(CW7="","",IF(CW7="-","【-】","【"&amp;SUBSTITUTE(TEXT(CW7,"#,##0.00"),"-","△")&amp;"】"))</f>
        <v>【54.84】</v>
      </c>
      <c r="CX6" s="35">
        <f>IF(CX7="",NA(),CX7)</f>
        <v>75.05</v>
      </c>
      <c r="CY6" s="35">
        <f t="shared" ref="CY6:DG6" si="11">IF(CY7="",NA(),CY7)</f>
        <v>75.239999999999995</v>
      </c>
      <c r="CZ6" s="35">
        <f t="shared" si="11"/>
        <v>75.36</v>
      </c>
      <c r="DA6" s="35">
        <f t="shared" si="11"/>
        <v>75.5</v>
      </c>
      <c r="DB6" s="35">
        <f t="shared" si="11"/>
        <v>75.56</v>
      </c>
      <c r="DC6" s="35">
        <f t="shared" si="11"/>
        <v>84.58</v>
      </c>
      <c r="DD6" s="35">
        <f t="shared" si="11"/>
        <v>84.84</v>
      </c>
      <c r="DE6" s="35">
        <f t="shared" si="11"/>
        <v>84.86</v>
      </c>
      <c r="DF6" s="35">
        <f t="shared" si="11"/>
        <v>84.98</v>
      </c>
      <c r="DG6" s="35">
        <f t="shared" si="11"/>
        <v>84.7</v>
      </c>
      <c r="DH6" s="34" t="str">
        <f>IF(DH7="","",IF(DH7="-","【-】","【"&amp;SUBSTITUTE(TEXT(DH7,"#,##0.00"),"-","△")&amp;"】"))</f>
        <v>【86.60】</v>
      </c>
      <c r="DI6" s="35">
        <f>IF(DI7="",NA(),DI7)</f>
        <v>31.32</v>
      </c>
      <c r="DJ6" s="35">
        <f t="shared" ref="DJ6:DR6" si="12">IF(DJ7="",NA(),DJ7)</f>
        <v>33.4</v>
      </c>
      <c r="DK6" s="35">
        <f t="shared" si="12"/>
        <v>35.409999999999997</v>
      </c>
      <c r="DL6" s="35">
        <f t="shared" si="12"/>
        <v>37.369999999999997</v>
      </c>
      <c r="DM6" s="35">
        <f t="shared" si="12"/>
        <v>39.33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102059</v>
      </c>
      <c r="D7" s="37">
        <v>46</v>
      </c>
      <c r="E7" s="37">
        <v>17</v>
      </c>
      <c r="F7" s="37">
        <v>5</v>
      </c>
      <c r="G7" s="37">
        <v>0</v>
      </c>
      <c r="H7" s="37" t="s">
        <v>96</v>
      </c>
      <c r="I7" s="37" t="s">
        <v>97</v>
      </c>
      <c r="J7" s="37" t="s">
        <v>98</v>
      </c>
      <c r="K7" s="37" t="s">
        <v>99</v>
      </c>
      <c r="L7" s="37" t="s">
        <v>100</v>
      </c>
      <c r="M7" s="37" t="s">
        <v>101</v>
      </c>
      <c r="N7" s="38" t="s">
        <v>102</v>
      </c>
      <c r="O7" s="38">
        <v>72.930000000000007</v>
      </c>
      <c r="P7" s="38">
        <v>7.47</v>
      </c>
      <c r="Q7" s="38">
        <v>85.32</v>
      </c>
      <c r="R7" s="38">
        <v>2222</v>
      </c>
      <c r="S7" s="38">
        <v>224217</v>
      </c>
      <c r="T7" s="38">
        <v>175.54</v>
      </c>
      <c r="U7" s="38">
        <v>1277.3</v>
      </c>
      <c r="V7" s="38">
        <v>16725</v>
      </c>
      <c r="W7" s="38">
        <v>10.220000000000001</v>
      </c>
      <c r="X7" s="38">
        <v>1636.5</v>
      </c>
      <c r="Y7" s="38">
        <v>100.55</v>
      </c>
      <c r="Z7" s="38">
        <v>100.33</v>
      </c>
      <c r="AA7" s="38">
        <v>100.28</v>
      </c>
      <c r="AB7" s="38">
        <v>102.79</v>
      </c>
      <c r="AC7" s="38">
        <v>102.04</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38.21</v>
      </c>
      <c r="AV7" s="38">
        <v>39.619999999999997</v>
      </c>
      <c r="AW7" s="38">
        <v>40.78</v>
      </c>
      <c r="AX7" s="38">
        <v>41.29</v>
      </c>
      <c r="AY7" s="38">
        <v>42.06</v>
      </c>
      <c r="AZ7" s="38">
        <v>31.84</v>
      </c>
      <c r="BA7" s="38">
        <v>29.91</v>
      </c>
      <c r="BB7" s="38">
        <v>29.54</v>
      </c>
      <c r="BC7" s="38">
        <v>26.99</v>
      </c>
      <c r="BD7" s="38">
        <v>29.13</v>
      </c>
      <c r="BE7" s="38">
        <v>32.799999999999997</v>
      </c>
      <c r="BF7" s="38">
        <v>26.43</v>
      </c>
      <c r="BG7" s="38">
        <v>618.16</v>
      </c>
      <c r="BH7" s="38">
        <v>703.84</v>
      </c>
      <c r="BI7" s="38">
        <v>904.44</v>
      </c>
      <c r="BJ7" s="38">
        <v>822.43</v>
      </c>
      <c r="BK7" s="38">
        <v>974.93</v>
      </c>
      <c r="BL7" s="38">
        <v>855.8</v>
      </c>
      <c r="BM7" s="38">
        <v>789.46</v>
      </c>
      <c r="BN7" s="38">
        <v>826.83</v>
      </c>
      <c r="BO7" s="38">
        <v>867.83</v>
      </c>
      <c r="BP7" s="38">
        <v>832.52</v>
      </c>
      <c r="BQ7" s="38">
        <v>68.86</v>
      </c>
      <c r="BR7" s="38">
        <v>66.569999999999993</v>
      </c>
      <c r="BS7" s="38">
        <v>65.569999999999993</v>
      </c>
      <c r="BT7" s="38">
        <v>66.7</v>
      </c>
      <c r="BU7" s="38">
        <v>66.42</v>
      </c>
      <c r="BV7" s="38">
        <v>55.32</v>
      </c>
      <c r="BW7" s="38">
        <v>59.8</v>
      </c>
      <c r="BX7" s="38">
        <v>57.77</v>
      </c>
      <c r="BY7" s="38">
        <v>57.31</v>
      </c>
      <c r="BZ7" s="38">
        <v>57.08</v>
      </c>
      <c r="CA7" s="38">
        <v>60.94</v>
      </c>
      <c r="CB7" s="38">
        <v>146.66999999999999</v>
      </c>
      <c r="CC7" s="38">
        <v>151.71</v>
      </c>
      <c r="CD7" s="38">
        <v>154.04</v>
      </c>
      <c r="CE7" s="38">
        <v>151.43</v>
      </c>
      <c r="CF7" s="38">
        <v>152.06</v>
      </c>
      <c r="CG7" s="38">
        <v>283.17</v>
      </c>
      <c r="CH7" s="38">
        <v>263.76</v>
      </c>
      <c r="CI7" s="38">
        <v>274.35000000000002</v>
      </c>
      <c r="CJ7" s="38">
        <v>273.52</v>
      </c>
      <c r="CK7" s="38">
        <v>274.99</v>
      </c>
      <c r="CL7" s="38">
        <v>253.04</v>
      </c>
      <c r="CM7" s="38">
        <v>60.92</v>
      </c>
      <c r="CN7" s="38">
        <v>62.07</v>
      </c>
      <c r="CO7" s="38">
        <v>58.72</v>
      </c>
      <c r="CP7" s="38">
        <v>65.569999999999993</v>
      </c>
      <c r="CQ7" s="38">
        <v>65.38</v>
      </c>
      <c r="CR7" s="38">
        <v>60.65</v>
      </c>
      <c r="CS7" s="38">
        <v>51.75</v>
      </c>
      <c r="CT7" s="38">
        <v>50.68</v>
      </c>
      <c r="CU7" s="38">
        <v>50.14</v>
      </c>
      <c r="CV7" s="38">
        <v>54.83</v>
      </c>
      <c r="CW7" s="38">
        <v>54.84</v>
      </c>
      <c r="CX7" s="38">
        <v>75.05</v>
      </c>
      <c r="CY7" s="38">
        <v>75.239999999999995</v>
      </c>
      <c r="CZ7" s="38">
        <v>75.36</v>
      </c>
      <c r="DA7" s="38">
        <v>75.5</v>
      </c>
      <c r="DB7" s="38">
        <v>75.56</v>
      </c>
      <c r="DC7" s="38">
        <v>84.58</v>
      </c>
      <c r="DD7" s="38">
        <v>84.84</v>
      </c>
      <c r="DE7" s="38">
        <v>84.86</v>
      </c>
      <c r="DF7" s="38">
        <v>84.98</v>
      </c>
      <c r="DG7" s="38">
        <v>84.7</v>
      </c>
      <c r="DH7" s="38">
        <v>86.6</v>
      </c>
      <c r="DI7" s="38">
        <v>31.32</v>
      </c>
      <c r="DJ7" s="38">
        <v>33.4</v>
      </c>
      <c r="DK7" s="38">
        <v>35.409999999999997</v>
      </c>
      <c r="DL7" s="38">
        <v>37.369999999999997</v>
      </c>
      <c r="DM7" s="38">
        <v>39.33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2022-01-24T23:30:22Z</cp:lastPrinted>
  <dcterms:created xsi:type="dcterms:W3CDTF">2021-12-03T07:30:33Z</dcterms:created>
  <dcterms:modified xsi:type="dcterms:W3CDTF">2022-02-18T01:18:48Z</dcterms:modified>
  <cp:category/>
</cp:coreProperties>
</file>