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E67AE058-45FA-496A-9315-2E1695959ED3}" xr6:coauthVersionLast="36" xr6:coauthVersionMax="36" xr10:uidLastSave="{00000000-0000-0000-0000-000000000000}"/>
  <workbookProtection workbookAlgorithmName="SHA-512" workbookHashValue="W8II6KIgqEl/nFS8pdDgP9pz+0HSVbxr2puBG8Ue/90qILFkMov7MQ3U2xnGYQsUC/fFyRwooaZR+byy7yzQmg==" workbookSaltValue="vdj3kuBpnuHKfWjC1gwepA==" workbookSpinCount="100000" lockStructure="1"/>
  <bookViews>
    <workbookView xWindow="0" yWindow="0" windowWidth="15360" windowHeight="76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ML77" i="4" s="1"/>
  <c r="DY7" i="5"/>
  <c r="LX77" i="4" s="1"/>
  <c r="DX7" i="5"/>
  <c r="LJ77" i="4" s="1"/>
  <c r="DW7" i="5"/>
  <c r="DV7" i="5"/>
  <c r="DJ7" i="5"/>
  <c r="DI7" i="5"/>
  <c r="CV7" i="5"/>
  <c r="ML54" i="4" s="1"/>
  <c r="CU7" i="5"/>
  <c r="LX54" i="4" s="1"/>
  <c r="CT7" i="5"/>
  <c r="LJ54" i="4" s="1"/>
  <c r="CS7" i="5"/>
  <c r="KV54" i="4" s="1"/>
  <c r="CR7" i="5"/>
  <c r="CQ7" i="5"/>
  <c r="CP7" i="5"/>
  <c r="CO7" i="5"/>
  <c r="CN7" i="5"/>
  <c r="KV53" i="4" s="1"/>
  <c r="CM7" i="5"/>
  <c r="KH53" i="4" s="1"/>
  <c r="CK7" i="5"/>
  <c r="CJ7" i="5"/>
  <c r="IJ54" i="4" s="1"/>
  <c r="CI7" i="5"/>
  <c r="CH7" i="5"/>
  <c r="CG7" i="5"/>
  <c r="CF7" i="5"/>
  <c r="CE7" i="5"/>
  <c r="CD7" i="5"/>
  <c r="CC7" i="5"/>
  <c r="CB7" i="5"/>
  <c r="BZ7" i="5"/>
  <c r="BY7" i="5"/>
  <c r="BX7" i="5"/>
  <c r="BW7" i="5"/>
  <c r="BV7" i="5"/>
  <c r="DF54" i="4" s="1"/>
  <c r="BU7" i="5"/>
  <c r="FJ53" i="4" s="1"/>
  <c r="BT7" i="5"/>
  <c r="EV53" i="4" s="1"/>
  <c r="BS7" i="5"/>
  <c r="EH53" i="4" s="1"/>
  <c r="BR7" i="5"/>
  <c r="BQ7" i="5"/>
  <c r="BO7" i="5"/>
  <c r="BN7" i="5"/>
  <c r="BM7" i="5"/>
  <c r="AT54" i="4" s="1"/>
  <c r="BL7" i="5"/>
  <c r="AF54" i="4" s="1"/>
  <c r="BK7" i="5"/>
  <c r="R54" i="4" s="1"/>
  <c r="BJ7" i="5"/>
  <c r="BV53" i="4" s="1"/>
  <c r="BI7" i="5"/>
  <c r="BH7" i="5"/>
  <c r="BG7" i="5"/>
  <c r="BF7" i="5"/>
  <c r="BD7" i="5"/>
  <c r="IX32" i="4" s="1"/>
  <c r="BC7" i="5"/>
  <c r="IJ32" i="4" s="1"/>
  <c r="BB7" i="5"/>
  <c r="HV32" i="4" s="1"/>
  <c r="BA7" i="5"/>
  <c r="HH32" i="4" s="1"/>
  <c r="AZ7" i="5"/>
  <c r="AY7" i="5"/>
  <c r="AX7" i="5"/>
  <c r="AW7" i="5"/>
  <c r="AV7" i="5"/>
  <c r="AU7" i="5"/>
  <c r="AS7" i="5"/>
  <c r="AR7" i="5"/>
  <c r="EV32" i="4" s="1"/>
  <c r="AQ7" i="5"/>
  <c r="AP7" i="5"/>
  <c r="AO7" i="5"/>
  <c r="AN7" i="5"/>
  <c r="AM7" i="5"/>
  <c r="AL7" i="5"/>
  <c r="EH31" i="4" s="1"/>
  <c r="AK7" i="5"/>
  <c r="DT31" i="4" s="1"/>
  <c r="AJ7" i="5"/>
  <c r="DF31" i="4" s="1"/>
  <c r="AH7" i="5"/>
  <c r="AG7" i="5"/>
  <c r="AF7" i="5"/>
  <c r="AE7" i="5"/>
  <c r="AD7" i="5"/>
  <c r="R32" i="4" s="1"/>
  <c r="AC7" i="5"/>
  <c r="BV31" i="4" s="1"/>
  <c r="AB7" i="5"/>
  <c r="BH31" i="4" s="1"/>
  <c r="AA7" i="5"/>
  <c r="AT31" i="4" s="1"/>
  <c r="Z7" i="5"/>
  <c r="Y7" i="5"/>
  <c r="X7" i="5"/>
  <c r="W7" i="5"/>
  <c r="V7" i="5"/>
  <c r="IC10" i="4" s="1"/>
  <c r="U7" i="5"/>
  <c r="T7" i="5"/>
  <c r="JV8" i="4" s="1"/>
  <c r="S7" i="5"/>
  <c r="IC8" i="4" s="1"/>
  <c r="R7" i="5"/>
  <c r="Q7" i="5"/>
  <c r="P7" i="5"/>
  <c r="O7" i="5"/>
  <c r="N7" i="5"/>
  <c r="FJ8" i="4" s="1"/>
  <c r="M7" i="5"/>
  <c r="DU8" i="4" s="1"/>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B88" i="4"/>
  <c r="ML78" i="4"/>
  <c r="LX78" i="4"/>
  <c r="LJ78" i="4"/>
  <c r="KV78" i="4"/>
  <c r="KH78" i="4"/>
  <c r="IX78" i="4"/>
  <c r="IJ78" i="4"/>
  <c r="HV78" i="4"/>
  <c r="HH78" i="4"/>
  <c r="GT78" i="4"/>
  <c r="BV78" i="4"/>
  <c r="BH78" i="4"/>
  <c r="AT78" i="4"/>
  <c r="AF78" i="4"/>
  <c r="R78" i="4"/>
  <c r="KV77" i="4"/>
  <c r="KH77" i="4"/>
  <c r="IX77" i="4"/>
  <c r="IJ77" i="4"/>
  <c r="HV77" i="4"/>
  <c r="HH77" i="4"/>
  <c r="GT77" i="4"/>
  <c r="BV77" i="4"/>
  <c r="BH77" i="4"/>
  <c r="AT77" i="4"/>
  <c r="AF77" i="4"/>
  <c r="R77" i="4"/>
  <c r="KH54" i="4"/>
  <c r="IX54" i="4"/>
  <c r="HV54" i="4"/>
  <c r="HH54" i="4"/>
  <c r="GT54" i="4"/>
  <c r="FJ54" i="4"/>
  <c r="EV54" i="4"/>
  <c r="EH54" i="4"/>
  <c r="DT54" i="4"/>
  <c r="BV54" i="4"/>
  <c r="BH54" i="4"/>
  <c r="ML53" i="4"/>
  <c r="LX53" i="4"/>
  <c r="LJ53" i="4"/>
  <c r="IX53" i="4"/>
  <c r="IJ53" i="4"/>
  <c r="HV53" i="4"/>
  <c r="HH53" i="4"/>
  <c r="GT53" i="4"/>
  <c r="DT53" i="4"/>
  <c r="DF53" i="4"/>
  <c r="BH53" i="4"/>
  <c r="AT53" i="4"/>
  <c r="AF53" i="4"/>
  <c r="R53" i="4"/>
  <c r="GT32" i="4"/>
  <c r="FJ32" i="4"/>
  <c r="EH32" i="4"/>
  <c r="DT32" i="4"/>
  <c r="DF32" i="4"/>
  <c r="BV32" i="4"/>
  <c r="BH32" i="4"/>
  <c r="AT32" i="4"/>
  <c r="AF32" i="4"/>
  <c r="IX31" i="4"/>
  <c r="IJ31" i="4"/>
  <c r="HV31" i="4"/>
  <c r="HH31" i="4"/>
  <c r="GT31" i="4"/>
  <c r="FJ31" i="4"/>
  <c r="EV31" i="4"/>
  <c r="AF31" i="4"/>
  <c r="R31" i="4"/>
  <c r="LO10" i="4"/>
  <c r="JV10" i="4"/>
  <c r="DU10" i="4"/>
  <c r="CF10" i="4"/>
  <c r="AQ10" i="4"/>
  <c r="B10" i="4"/>
  <c r="LO8" i="4"/>
  <c r="B8" i="4"/>
  <c r="B6" i="4"/>
  <c r="M88" i="4" l="1"/>
  <c r="BV30" i="4"/>
  <c r="IX52" i="4"/>
  <c r="BV76" i="4"/>
  <c r="FJ52" i="4"/>
  <c r="IX30" i="4"/>
  <c r="ML52" i="4"/>
  <c r="ML76" i="4"/>
  <c r="BV52" i="4"/>
  <c r="FJ30" i="4"/>
  <c r="IX76" i="4"/>
  <c r="C11" i="5"/>
  <c r="D11" i="5"/>
  <c r="E11" i="5"/>
  <c r="B11" i="5"/>
  <c r="EH30" i="4" l="1"/>
  <c r="HV76" i="4"/>
  <c r="LJ52" i="4"/>
  <c r="AT30" i="4"/>
  <c r="EH52" i="4"/>
  <c r="LJ76" i="4"/>
  <c r="HV52" i="4"/>
  <c r="AT76" i="4"/>
  <c r="HV30" i="4"/>
  <c r="AT52" i="4"/>
  <c r="HH52" i="4"/>
  <c r="HH30" i="4"/>
  <c r="AF76" i="4"/>
  <c r="KV76" i="4"/>
  <c r="AF52" i="4"/>
  <c r="DT30" i="4"/>
  <c r="DT52" i="4"/>
  <c r="HH76" i="4"/>
  <c r="KV52" i="4"/>
  <c r="AF30" i="4"/>
  <c r="GT76" i="4"/>
  <c r="GT52" i="4"/>
  <c r="R76" i="4"/>
  <c r="DF52" i="4"/>
  <c r="GT30" i="4"/>
  <c r="KH76" i="4"/>
  <c r="R52" i="4"/>
  <c r="DF30" i="4"/>
  <c r="KH52" i="4"/>
  <c r="R30" i="4"/>
  <c r="LX76" i="4"/>
  <c r="IJ52" i="4"/>
  <c r="EV30" i="4"/>
  <c r="IJ76" i="4"/>
  <c r="BH30" i="4"/>
  <c r="BH76" i="4"/>
  <c r="EV52" i="4"/>
  <c r="IJ30" i="4"/>
  <c r="BH52" i="4"/>
  <c r="LX52" i="4"/>
</calcChain>
</file>

<file path=xl/sharedStrings.xml><?xml version="1.0" encoding="utf-8"?>
<sst xmlns="http://schemas.openxmlformats.org/spreadsheetml/2006/main" count="301" uniqueCount="136">
  <si>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</si>
  <si>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</si>
  <si>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</si>
  <si>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</si>
  <si>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</si>
  <si>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</si>
  <si>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</si>
  <si>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</si>
  <si>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</si>
  <si>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</si>
  <si>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</si>
  <si>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</si>
  <si>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</si>
  <si>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</si>
  <si>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</si>
  <si>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</si>
  <si>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</si>
  <si>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</si>
  <si>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</si>
  <si>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</si>
  <si>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</si>
  <si>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</si>
  <si>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</si>
  <si>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</si>
  <si>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</si>
  <si>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</si>
  <si>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</si>
  <si>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</si>
  <si>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</si>
  <si>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</si>
  <si>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</si>
  <si>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</si>
  <si>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</si>
  <si>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</si>
  <si>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</si>
  <si>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</si>
  <si>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</si>
  <si>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</si>
  <si>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</si>
  <si>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</si>
  <si>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</si>
  <si>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</si>
  <si>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</si>
  <si>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</si>
  <si>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</si>
  <si>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</si>
  <si>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</si>
  <si>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</si>
  <si>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</si>
  <si>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</si>
  <si>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</si>
  <si>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</si>
  <si>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</si>
  <si>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</si>
  <si>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</si>
  <si>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</si>
  <si>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</si>
  <si>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</si>
  <si>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</si>
  <si>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</si>
  <si>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</si>
  <si>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</si>
  <si>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</si>
  <si>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</si>
  <si>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</si>
  <si>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</si>
  <si>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</si>
  <si>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</si>
  <si>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</si>
  <si>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</si>
  <si>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</si>
  <si>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</si>
  <si>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</si>
  <si>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</si>
  <si>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</si>
  <si>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</si>
  <si>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</si>
  <si>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</si>
  <si>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</si>
  <si>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</si>
  <si>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</si>
  <si>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</si>
  <si>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</si>
  <si>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</si>
  <si>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</si>
  <si>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</si>
  <si>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</si>
  <si>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</si>
  <si>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</si>
  <si>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</si>
  <si>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</si>
  <si>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</si>
  <si>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</si>
  <si>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</si>
  <si>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</si>
  <si>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</si>
  <si>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</si>
  <si>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</si>
  <si>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</si>
  <si>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</si>
  <si>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</si>
  <si>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</si>
  <si>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</si>
  <si>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</si>
  <si>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</si>
  <si>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</si>
  <si>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</si>
  <si>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</si>
  <si>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</si>
  <si>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</si>
  <si>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</si>
  <si>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</si>
  <si>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</si>
  <si>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</si>
  <si>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</si>
  <si>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群馬県　南牧村</t>
  </si>
  <si>
    <t>南牧村自然公園</t>
  </si>
  <si>
    <t>法非適用</t>
  </si>
  <si>
    <t>観光施設事業</t>
  </si>
  <si>
    <t>休養宿泊施設</t>
  </si>
  <si>
    <t>Ａ２Ｂ２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</si>
  <si>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</si>
  <si>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</si>
  <si>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</si>
  <si>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</si>
  <si>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</si>
  <si>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</si>
  <si>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</si>
  <si>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</si>
  <si>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</si>
  <si>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</si>
  <si>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</si>
  <si>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年々資産の価値は減少してきている。老朽化も激しく設備投資を計画的に検討し、次年度以降から修繕・改修をしていく予定である。</t>
    <rPh sb="38" eb="41">
      <t>ジネンド</t>
    </rPh>
    <rPh sb="41" eb="43">
      <t>イコウ</t>
    </rPh>
    <rPh sb="45" eb="47">
      <t>シュウゼン</t>
    </rPh>
    <rPh sb="48" eb="50">
      <t>カイシュウ</t>
    </rPh>
    <rPh sb="55" eb="57">
      <t>ヨテイ</t>
    </rPh>
    <phoneticPr fontId="5"/>
  </si>
  <si>
    <t>　村内の宿泊施設で最大の収容人数を確保しているため、利用はあるが、定員稼働率は冬期間閉鎖となることから低い状況である。また、利用の大半は夏季の短期に集中しているため、夏季以外の利用率を上げる必要がある。</t>
    <phoneticPr fontId="5"/>
  </si>
  <si>
    <t>　当該宿泊施設は、平成１７年７月以降、指定管理者制度（利用料金制）を導入し、民間活用による運営を行っている。
　今後、少子高齢化による利用客の減少や施設の老朽化に伴う維持費の増加を踏まえ、計画的な設備更新を検討しながら、引続き村の観光拠点として推進していく。</t>
    <phoneticPr fontId="5"/>
  </si>
  <si>
    <t xml:space="preserve">　当該施設は、指定管理者制度を（利用料金制度）により運営を行っている。
・収益的比率については、H28が低い値となっているが、観光施設であるがゆえに天候の状況が経営に大きく影響したものである。
・他会計補助金比率について、指定管理者制度を導入しているため、経常費用は人件費と物件費のみであるが、運営委員報酬と施設の修繕費を一般会計より繰出ししているため、高い比率となってしまうが、補助金額は必要最小限としているため、宿泊者一人当たりの他会計補助金額は低い値である。
</t>
    <rPh sb="111" eb="113">
      <t>シテイ</t>
    </rPh>
    <rPh sb="113" eb="116">
      <t>カンリシャ</t>
    </rPh>
    <rPh sb="116" eb="118">
      <t>セイド</t>
    </rPh>
    <rPh sb="119" eb="121">
      <t>ドウニュウ</t>
    </rPh>
    <rPh sb="128" eb="130">
      <t>ケイジョウ</t>
    </rPh>
    <rPh sb="130" eb="132">
      <t>ヒヨウ</t>
    </rPh>
    <rPh sb="133" eb="136">
      <t>ジンケンヒ</t>
    </rPh>
    <rPh sb="137" eb="140">
      <t>ブッケンヒ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</si>
</sst>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210</c:v>
                </c:pt>
                <c:pt idx="1">
                  <c:v>13</c:v>
                </c:pt>
                <c:pt idx="2">
                  <c:v>79</c:v>
                </c:pt>
                <c:pt idx="3">
                  <c:v>5</c:v>
                </c:pt>
                <c:pt idx="4">
                  <c:v>3</c:v>
                </c:pt>
              </c:numCache>
            </c:numRef>
          </c:val>
          <c:extLst>
            <c:ext xmlns:c16="http://schemas.microsoft.com/office/drawing/2014/chart" uri="{C3380CC4-5D6E-409C-BE32-E72D297353CC}">
              <c16:uniqueId val="{00000000-CF89-4ECF-B558-918E414E344F}"/>
            </c:ext>
          </c:extLst>
        </c:ser>
        <c:dLbls>
          <c:showLegendKey val="0"/>
          <c:showVal val="0"/>
          <c:showCatName val="0"/>
          <c:showSerName val="0"/>
          <c:showPercent val="0"/>
          <c:showBubbleSize val="0"/>
        </c:dLbls>
        <c:gapWidth val="150"/>
        <c:axId val="113208496"/>
        <c:axId val="11346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4380</c:v>
                </c:pt>
              </c:numCache>
            </c:numRef>
          </c:val>
          <c:smooth val="0"/>
          <c:extLst>
            <c:ext xmlns:c16="http://schemas.microsoft.com/office/drawing/2014/chart" uri="{C3380CC4-5D6E-409C-BE32-E72D297353CC}">
              <c16:uniqueId val="{00000001-CF89-4ECF-B558-918E414E344F}"/>
            </c:ext>
          </c:extLst>
        </c:ser>
        <c:dLbls>
          <c:showLegendKey val="0"/>
          <c:showVal val="0"/>
          <c:showCatName val="0"/>
          <c:showSerName val="0"/>
          <c:showPercent val="0"/>
          <c:showBubbleSize val="0"/>
        </c:dLbls>
        <c:marker val="1"/>
        <c:smooth val="0"/>
        <c:axId val="113208496"/>
        <c:axId val="113469816"/>
      </c:lineChart>
      <c:catAx>
        <c:axId val="113208496"/>
        <c:scaling>
          <c:orientation val="minMax"/>
        </c:scaling>
        <c:delete val="1"/>
        <c:axPos val="b"/>
        <c:numFmt formatCode="General" sourceLinked="1"/>
        <c:majorTickMark val="none"/>
        <c:minorTickMark val="none"/>
        <c:tickLblPos val="none"/>
        <c:crossAx val="113469816"/>
        <c:crosses val="autoZero"/>
        <c:auto val="1"/>
        <c:lblAlgn val="ctr"/>
        <c:lblOffset val="100"/>
        <c:noMultiLvlLbl val="1"/>
      </c:catAx>
      <c:valAx>
        <c:axId val="113469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0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100.3</c:v>
                </c:pt>
                <c:pt idx="1">
                  <c:v>93</c:v>
                </c:pt>
                <c:pt idx="2">
                  <c:v>100</c:v>
                </c:pt>
                <c:pt idx="3">
                  <c:v>100</c:v>
                </c:pt>
                <c:pt idx="4">
                  <c:v>100</c:v>
                </c:pt>
              </c:numCache>
            </c:numRef>
          </c:val>
          <c:extLst>
            <c:ext xmlns:c16="http://schemas.microsoft.com/office/drawing/2014/chart" uri="{C3380CC4-5D6E-409C-BE32-E72D297353CC}">
              <c16:uniqueId val="{00000000-5B35-4A6D-8668-CE17B0F34537}"/>
            </c:ext>
          </c:extLst>
        </c:ser>
        <c:dLbls>
          <c:showLegendKey val="0"/>
          <c:showVal val="0"/>
          <c:showCatName val="0"/>
          <c:showSerName val="0"/>
          <c:showPercent val="0"/>
          <c:showBubbleSize val="0"/>
        </c:dLbls>
        <c:gapWidth val="150"/>
        <c:axId val="113474128"/>
        <c:axId val="1134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30.1</c:v>
                </c:pt>
              </c:numCache>
            </c:numRef>
          </c:val>
          <c:smooth val="0"/>
          <c:extLst>
            <c:ext xmlns:c16="http://schemas.microsoft.com/office/drawing/2014/chart" uri="{C3380CC4-5D6E-409C-BE32-E72D297353CC}">
              <c16:uniqueId val="{00000001-5B35-4A6D-8668-CE17B0F34537}"/>
            </c:ext>
          </c:extLst>
        </c:ser>
        <c:dLbls>
          <c:showLegendKey val="0"/>
          <c:showVal val="0"/>
          <c:showCatName val="0"/>
          <c:showSerName val="0"/>
          <c:showPercent val="0"/>
          <c:showBubbleSize val="0"/>
        </c:dLbls>
        <c:marker val="1"/>
        <c:smooth val="0"/>
        <c:axId val="113474128"/>
        <c:axId val="113470208"/>
      </c:lineChart>
      <c:catAx>
        <c:axId val="113474128"/>
        <c:scaling>
          <c:orientation val="minMax"/>
        </c:scaling>
        <c:delete val="1"/>
        <c:axPos val="b"/>
        <c:numFmt formatCode="General" sourceLinked="1"/>
        <c:majorTickMark val="none"/>
        <c:minorTickMark val="none"/>
        <c:tickLblPos val="none"/>
        <c:crossAx val="113470208"/>
        <c:crosses val="autoZero"/>
        <c:auto val="1"/>
        <c:lblAlgn val="ctr"/>
        <c:lblOffset val="100"/>
        <c:noMultiLvlLbl val="1"/>
      </c:catAx>
      <c:valAx>
        <c:axId val="11347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7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93.8</c:v>
                </c:pt>
                <c:pt idx="2">
                  <c:v>100</c:v>
                </c:pt>
                <c:pt idx="3">
                  <c:v>100</c:v>
                </c:pt>
                <c:pt idx="4">
                  <c:v>100</c:v>
                </c:pt>
              </c:numCache>
            </c:numRef>
          </c:val>
          <c:extLst>
            <c:ext xmlns:c16="http://schemas.microsoft.com/office/drawing/2014/chart" uri="{C3380CC4-5D6E-409C-BE32-E72D297353CC}">
              <c16:uniqueId val="{00000000-FB93-4218-A4FF-7792DC62D5F2}"/>
            </c:ext>
          </c:extLst>
        </c:ser>
        <c:dLbls>
          <c:showLegendKey val="0"/>
          <c:showVal val="0"/>
          <c:showCatName val="0"/>
          <c:showSerName val="0"/>
          <c:showPercent val="0"/>
          <c:showBubbleSize val="0"/>
        </c:dLbls>
        <c:gapWidth val="150"/>
        <c:axId val="113468248"/>
        <c:axId val="1134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100.9</c:v>
                </c:pt>
              </c:numCache>
            </c:numRef>
          </c:val>
          <c:smooth val="0"/>
          <c:extLst>
            <c:ext xmlns:c16="http://schemas.microsoft.com/office/drawing/2014/chart" uri="{C3380CC4-5D6E-409C-BE32-E72D297353CC}">
              <c16:uniqueId val="{00000001-FB93-4218-A4FF-7792DC62D5F2}"/>
            </c:ext>
          </c:extLst>
        </c:ser>
        <c:dLbls>
          <c:showLegendKey val="0"/>
          <c:showVal val="0"/>
          <c:showCatName val="0"/>
          <c:showSerName val="0"/>
          <c:showPercent val="0"/>
          <c:showBubbleSize val="0"/>
        </c:dLbls>
        <c:marker val="1"/>
        <c:smooth val="0"/>
        <c:axId val="113468248"/>
        <c:axId val="113468640"/>
      </c:lineChart>
      <c:catAx>
        <c:axId val="113468248"/>
        <c:scaling>
          <c:orientation val="minMax"/>
        </c:scaling>
        <c:delete val="1"/>
        <c:axPos val="b"/>
        <c:numFmt formatCode="General" sourceLinked="1"/>
        <c:majorTickMark val="none"/>
        <c:minorTickMark val="none"/>
        <c:tickLblPos val="none"/>
        <c:crossAx val="113468640"/>
        <c:crosses val="autoZero"/>
        <c:auto val="1"/>
        <c:lblAlgn val="ctr"/>
        <c:lblOffset val="100"/>
        <c:noMultiLvlLbl val="1"/>
      </c:catAx>
      <c:valAx>
        <c:axId val="11346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6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0</c:v>
                </c:pt>
                <c:pt idx="1">
                  <c:v>0</c:v>
                </c:pt>
                <c:pt idx="2">
                  <c:v>-375</c:v>
                </c:pt>
                <c:pt idx="3">
                  <c:v>-18</c:v>
                </c:pt>
                <c:pt idx="4">
                  <c:v>-12</c:v>
                </c:pt>
              </c:numCache>
            </c:numRef>
          </c:val>
          <c:extLst>
            <c:ext xmlns:c16="http://schemas.microsoft.com/office/drawing/2014/chart" uri="{C3380CC4-5D6E-409C-BE32-E72D297353CC}">
              <c16:uniqueId val="{00000000-89FF-4AA1-BC1A-0665F5C36999}"/>
            </c:ext>
          </c:extLst>
        </c:ser>
        <c:dLbls>
          <c:showLegendKey val="0"/>
          <c:showVal val="0"/>
          <c:showCatName val="0"/>
          <c:showSerName val="0"/>
          <c:showPercent val="0"/>
          <c:showBubbleSize val="0"/>
        </c:dLbls>
        <c:gapWidth val="150"/>
        <c:axId val="113472560"/>
        <c:axId val="11346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-9940</c:v>
                </c:pt>
              </c:numCache>
            </c:numRef>
          </c:val>
          <c:smooth val="0"/>
          <c:extLst>
            <c:ext xmlns:c16="http://schemas.microsoft.com/office/drawing/2014/chart" uri="{C3380CC4-5D6E-409C-BE32-E72D297353CC}">
              <c16:uniqueId val="{00000001-89FF-4AA1-BC1A-0665F5C36999}"/>
            </c:ext>
          </c:extLst>
        </c:ser>
        <c:dLbls>
          <c:showLegendKey val="0"/>
          <c:showVal val="0"/>
          <c:showCatName val="0"/>
          <c:showSerName val="0"/>
          <c:showPercent val="0"/>
          <c:showBubbleSize val="0"/>
        </c:dLbls>
        <c:marker val="1"/>
        <c:smooth val="0"/>
        <c:axId val="113472560"/>
        <c:axId val="113467464"/>
      </c:lineChart>
      <c:catAx>
        <c:axId val="113472560"/>
        <c:scaling>
          <c:orientation val="minMax"/>
        </c:scaling>
        <c:delete val="1"/>
        <c:axPos val="b"/>
        <c:numFmt formatCode="General" sourceLinked="1"/>
        <c:majorTickMark val="none"/>
        <c:minorTickMark val="none"/>
        <c:tickLblPos val="none"/>
        <c:crossAx val="113467464"/>
        <c:crosses val="autoZero"/>
        <c:auto val="1"/>
        <c:lblAlgn val="ctr"/>
        <c:lblOffset val="100"/>
        <c:noMultiLvlLbl val="1"/>
      </c:catAx>
      <c:valAx>
        <c:axId val="113467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B3-4BDF-8FE4-8D19A35828A0}"/>
            </c:ext>
          </c:extLst>
        </c:ser>
        <c:dLbls>
          <c:showLegendKey val="0"/>
          <c:showVal val="0"/>
          <c:showCatName val="0"/>
          <c:showSerName val="0"/>
          <c:showPercent val="0"/>
          <c:showBubbleSize val="0"/>
        </c:dLbls>
        <c:gapWidth val="150"/>
        <c:axId val="113474520"/>
        <c:axId val="1134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-51.3</c:v>
                </c:pt>
              </c:numCache>
            </c:numRef>
          </c:val>
          <c:smooth val="0"/>
          <c:extLst>
            <c:ext xmlns:c16="http://schemas.microsoft.com/office/drawing/2014/chart" uri="{C3380CC4-5D6E-409C-BE32-E72D297353CC}">
              <c16:uniqueId val="{00000001-A4B3-4BDF-8FE4-8D19A35828A0}"/>
            </c:ext>
          </c:extLst>
        </c:ser>
        <c:dLbls>
          <c:showLegendKey val="0"/>
          <c:showVal val="0"/>
          <c:showCatName val="0"/>
          <c:showSerName val="0"/>
          <c:showPercent val="0"/>
          <c:showBubbleSize val="0"/>
        </c:dLbls>
        <c:marker val="1"/>
        <c:smooth val="0"/>
        <c:axId val="113474520"/>
        <c:axId val="113470992"/>
      </c:lineChart>
      <c:catAx>
        <c:axId val="113474520"/>
        <c:scaling>
          <c:orientation val="minMax"/>
        </c:scaling>
        <c:delete val="1"/>
        <c:axPos val="b"/>
        <c:numFmt formatCode="General" sourceLinked="1"/>
        <c:majorTickMark val="none"/>
        <c:minorTickMark val="none"/>
        <c:tickLblPos val="none"/>
        <c:crossAx val="113470992"/>
        <c:crosses val="autoZero"/>
        <c:auto val="1"/>
        <c:lblAlgn val="ctr"/>
        <c:lblOffset val="100"/>
        <c:noMultiLvlLbl val="1"/>
      </c:catAx>
      <c:valAx>
        <c:axId val="11347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7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06-412F-93AA-2563FBCDFB65}"/>
            </c:ext>
          </c:extLst>
        </c:ser>
        <c:dLbls>
          <c:showLegendKey val="0"/>
          <c:showVal val="0"/>
          <c:showCatName val="0"/>
          <c:showSerName val="0"/>
          <c:showPercent val="0"/>
          <c:showBubbleSize val="0"/>
        </c:dLbls>
        <c:gapWidth val="150"/>
        <c:axId val="113471776"/>
        <c:axId val="1134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47.7</c:v>
                </c:pt>
              </c:numCache>
            </c:numRef>
          </c:val>
          <c:smooth val="0"/>
          <c:extLst>
            <c:ext xmlns:c16="http://schemas.microsoft.com/office/drawing/2014/chart" uri="{C3380CC4-5D6E-409C-BE32-E72D297353CC}">
              <c16:uniqueId val="{00000001-4106-412F-93AA-2563FBCDFB65}"/>
            </c:ext>
          </c:extLst>
        </c:ser>
        <c:dLbls>
          <c:showLegendKey val="0"/>
          <c:showVal val="0"/>
          <c:showCatName val="0"/>
          <c:showSerName val="0"/>
          <c:showPercent val="0"/>
          <c:showBubbleSize val="0"/>
        </c:dLbls>
        <c:marker val="1"/>
        <c:smooth val="0"/>
        <c:axId val="113471776"/>
        <c:axId val="113469032"/>
      </c:lineChart>
      <c:catAx>
        <c:axId val="113471776"/>
        <c:scaling>
          <c:orientation val="minMax"/>
        </c:scaling>
        <c:delete val="1"/>
        <c:axPos val="b"/>
        <c:numFmt formatCode="General" sourceLinked="1"/>
        <c:majorTickMark val="none"/>
        <c:minorTickMark val="none"/>
        <c:tickLblPos val="none"/>
        <c:crossAx val="113469032"/>
        <c:crosses val="autoZero"/>
        <c:auto val="1"/>
        <c:lblAlgn val="ctr"/>
        <c:lblOffset val="100"/>
        <c:noMultiLvlLbl val="1"/>
      </c:catAx>
      <c:valAx>
        <c:axId val="11346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7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6.4</c:v>
                </c:pt>
                <c:pt idx="1">
                  <c:v>6.4</c:v>
                </c:pt>
                <c:pt idx="2">
                  <c:v>6.4</c:v>
                </c:pt>
                <c:pt idx="3">
                  <c:v>4.5999999999999996</c:v>
                </c:pt>
                <c:pt idx="4">
                  <c:v>4.9000000000000004</c:v>
                </c:pt>
              </c:numCache>
            </c:numRef>
          </c:val>
          <c:extLst>
            <c:ext xmlns:c16="http://schemas.microsoft.com/office/drawing/2014/chart" uri="{C3380CC4-5D6E-409C-BE32-E72D297353CC}">
              <c16:uniqueId val="{00000000-407E-43EE-BC63-A3EAA72AC9F3}"/>
            </c:ext>
          </c:extLst>
        </c:ser>
        <c:dLbls>
          <c:showLegendKey val="0"/>
          <c:showVal val="0"/>
          <c:showCatName val="0"/>
          <c:showSerName val="0"/>
          <c:showPercent val="0"/>
          <c:showBubbleSize val="0"/>
        </c:dLbls>
        <c:gapWidth val="150"/>
        <c:axId val="113473344"/>
        <c:axId val="11347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13.2</c:v>
                </c:pt>
              </c:numCache>
            </c:numRef>
          </c:val>
          <c:smooth val="0"/>
          <c:extLst>
            <c:ext xmlns:c16="http://schemas.microsoft.com/office/drawing/2014/chart" uri="{C3380CC4-5D6E-409C-BE32-E72D297353CC}">
              <c16:uniqueId val="{00000001-407E-43EE-BC63-A3EAA72AC9F3}"/>
            </c:ext>
          </c:extLst>
        </c:ser>
        <c:dLbls>
          <c:showLegendKey val="0"/>
          <c:showVal val="0"/>
          <c:showCatName val="0"/>
          <c:showSerName val="0"/>
          <c:showPercent val="0"/>
          <c:showBubbleSize val="0"/>
        </c:dLbls>
        <c:marker val="1"/>
        <c:smooth val="0"/>
        <c:axId val="113473344"/>
        <c:axId val="113473736"/>
      </c:lineChart>
      <c:catAx>
        <c:axId val="113473344"/>
        <c:scaling>
          <c:orientation val="minMax"/>
        </c:scaling>
        <c:delete val="1"/>
        <c:axPos val="b"/>
        <c:numFmt formatCode="General" sourceLinked="1"/>
        <c:majorTickMark val="none"/>
        <c:minorTickMark val="none"/>
        <c:tickLblPos val="none"/>
        <c:crossAx val="113473736"/>
        <c:crosses val="autoZero"/>
        <c:auto val="1"/>
        <c:lblAlgn val="ctr"/>
        <c:lblOffset val="100"/>
        <c:noMultiLvlLbl val="1"/>
      </c:catAx>
      <c:valAx>
        <c:axId val="11347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C4-416C-90C9-D91F383E1416}"/>
            </c:ext>
          </c:extLst>
        </c:ser>
        <c:dLbls>
          <c:showLegendKey val="0"/>
          <c:showVal val="0"/>
          <c:showCatName val="0"/>
          <c:showSerName val="0"/>
          <c:showPercent val="0"/>
          <c:showBubbleSize val="0"/>
        </c:dLbls>
        <c:gapWidth val="150"/>
        <c:axId val="186180856"/>
        <c:axId val="1861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0</c:v>
                </c:pt>
              </c:numCache>
            </c:numRef>
          </c:val>
          <c:smooth val="0"/>
          <c:extLst>
            <c:ext xmlns:c16="http://schemas.microsoft.com/office/drawing/2014/chart" uri="{C3380CC4-5D6E-409C-BE32-E72D297353CC}">
              <c16:uniqueId val="{00000001-8EC4-416C-90C9-D91F383E1416}"/>
            </c:ext>
          </c:extLst>
        </c:ser>
        <c:dLbls>
          <c:showLegendKey val="0"/>
          <c:showVal val="0"/>
          <c:showCatName val="0"/>
          <c:showSerName val="0"/>
          <c:showPercent val="0"/>
          <c:showBubbleSize val="0"/>
        </c:dLbls>
        <c:marker val="1"/>
        <c:smooth val="0"/>
        <c:axId val="186180856"/>
        <c:axId val="186182816"/>
      </c:lineChart>
      <c:catAx>
        <c:axId val="186180856"/>
        <c:scaling>
          <c:orientation val="minMax"/>
        </c:scaling>
        <c:delete val="1"/>
        <c:axPos val="b"/>
        <c:numFmt formatCode="General" sourceLinked="1"/>
        <c:majorTickMark val="none"/>
        <c:minorTickMark val="none"/>
        <c:tickLblPos val="none"/>
        <c:crossAx val="186182816"/>
        <c:crosses val="autoZero"/>
        <c:auto val="1"/>
        <c:lblAlgn val="ctr"/>
        <c:lblOffset val="100"/>
        <c:noMultiLvlLbl val="1"/>
      </c:catAx>
      <c:valAx>
        <c:axId val="18618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8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8239-493B-92CB-A596AFA097C6}"/>
            </c:ext>
          </c:extLst>
        </c:ser>
        <c:dLbls>
          <c:showLegendKey val="0"/>
          <c:showVal val="0"/>
          <c:showCatName val="0"/>
          <c:showSerName val="0"/>
          <c:showPercent val="0"/>
          <c:showBubbleSize val="0"/>
        </c:dLbls>
        <c:gapWidth val="150"/>
        <c:axId val="186185560"/>
        <c:axId val="18618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239-493B-92CB-A596AFA097C6}"/>
            </c:ext>
          </c:extLst>
        </c:ser>
        <c:dLbls>
          <c:showLegendKey val="0"/>
          <c:showVal val="0"/>
          <c:showCatName val="0"/>
          <c:showSerName val="0"/>
          <c:showPercent val="0"/>
          <c:showBubbleSize val="0"/>
        </c:dLbls>
        <c:marker val="1"/>
        <c:smooth val="0"/>
        <c:axId val="186185560"/>
        <c:axId val="186183600"/>
      </c:lineChart>
      <c:catAx>
        <c:axId val="186185560"/>
        <c:scaling>
          <c:orientation val="minMax"/>
        </c:scaling>
        <c:delete val="1"/>
        <c:axPos val="b"/>
        <c:numFmt formatCode="General" sourceLinked="1"/>
        <c:majorTickMark val="none"/>
        <c:minorTickMark val="none"/>
        <c:tickLblPos val="none"/>
        <c:crossAx val="186183600"/>
        <c:crosses val="autoZero"/>
        <c:auto val="1"/>
        <c:lblAlgn val="ctr"/>
        <c:lblOffset val="100"/>
        <c:noMultiLvlLbl val="1"/>
      </c:catAx>
      <c:valAx>
        <c:axId val="18618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8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8D80-42E5-AAA4-9922F4271361}"/>
            </c:ext>
          </c:extLst>
        </c:ser>
        <c:dLbls>
          <c:showLegendKey val="0"/>
          <c:showVal val="0"/>
          <c:showCatName val="0"/>
          <c:showSerName val="0"/>
          <c:showPercent val="0"/>
          <c:showBubbleSize val="0"/>
        </c:dLbls>
        <c:gapWidth val="150"/>
        <c:axId val="186183992"/>
        <c:axId val="1861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D80-42E5-AAA4-9922F4271361}"/>
            </c:ext>
          </c:extLst>
        </c:ser>
        <c:dLbls>
          <c:showLegendKey val="0"/>
          <c:showVal val="0"/>
          <c:showCatName val="0"/>
          <c:showSerName val="0"/>
          <c:showPercent val="0"/>
          <c:showBubbleSize val="0"/>
        </c:dLbls>
        <c:marker val="1"/>
        <c:smooth val="0"/>
        <c:axId val="186183992"/>
        <c:axId val="186179680"/>
      </c:lineChart>
      <c:catAx>
        <c:axId val="186183992"/>
        <c:scaling>
          <c:orientation val="minMax"/>
        </c:scaling>
        <c:delete val="1"/>
        <c:axPos val="b"/>
        <c:numFmt formatCode="General" sourceLinked="1"/>
        <c:majorTickMark val="none"/>
        <c:minorTickMark val="none"/>
        <c:tickLblPos val="none"/>
        <c:crossAx val="186179680"/>
        <c:crosses val="autoZero"/>
        <c:auto val="1"/>
        <c:lblAlgn val="ctr"/>
        <c:lblOffset val="100"/>
        <c:noMultiLvlLbl val="1"/>
      </c:catAx>
      <c:valAx>
        <c:axId val="1861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8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1E-4</c:v>
                </c:pt>
                <c:pt idx="1">
                  <c:v>1E-3</c:v>
                </c:pt>
                <c:pt idx="2">
                  <c:v>0.15890000000000001</c:v>
                </c:pt>
                <c:pt idx="3">
                  <c:v>5.9999999999999995E-4</c:v>
                </c:pt>
                <c:pt idx="4">
                  <c:v>0</c:v>
                </c:pt>
              </c:numCache>
            </c:numRef>
          </c:val>
          <c:smooth val="0"/>
          <c:extLst>
            <c:ext xmlns:c16="http://schemas.microsoft.com/office/drawing/2014/chart" uri="{C3380CC4-5D6E-409C-BE32-E72D297353CC}">
              <c16:uniqueId val="{00000000-51D1-479B-8E82-705F79E4ABED}"/>
            </c:ext>
          </c:extLst>
        </c:ser>
        <c:dLbls>
          <c:showLegendKey val="0"/>
          <c:showVal val="0"/>
          <c:showCatName val="0"/>
          <c:showSerName val="0"/>
          <c:showPercent val="0"/>
          <c:showBubbleSize val="0"/>
        </c:dLbls>
        <c:marker val="1"/>
        <c:smooth val="0"/>
        <c:axId val="186184384"/>
        <c:axId val="18617889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1.6999999999999999E-3</c:v>
                </c:pt>
                <c:pt idx="1">
                  <c:v>1.6999999999999999E-3</c:v>
                </c:pt>
                <c:pt idx="2">
                  <c:v>1.6999999999999999E-3</c:v>
                </c:pt>
                <c:pt idx="3">
                  <c:v>4.0000000000000002E-4</c:v>
                </c:pt>
                <c:pt idx="4">
                  <c:v>4.0000000000000002E-4</c:v>
                </c:pt>
              </c:numCache>
            </c:numRef>
          </c:val>
          <c:smooth val="0"/>
          <c:extLst>
            <c:ext xmlns:c16="http://schemas.microsoft.com/office/drawing/2014/chart" uri="{C3380CC4-5D6E-409C-BE32-E72D297353CC}">
              <c16:uniqueId val="{00000001-51D1-479B-8E82-705F79E4ABED}"/>
            </c:ext>
          </c:extLst>
        </c:ser>
        <c:dLbls>
          <c:showLegendKey val="0"/>
          <c:showVal val="0"/>
          <c:showCatName val="0"/>
          <c:showSerName val="0"/>
          <c:showPercent val="0"/>
          <c:showBubbleSize val="0"/>
        </c:dLbls>
        <c:marker val="1"/>
        <c:smooth val="0"/>
        <c:axId val="186180072"/>
        <c:axId val="186184776"/>
      </c:lineChart>
      <c:catAx>
        <c:axId val="18618438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86178896"/>
        <c:crosses val="autoZero"/>
        <c:auto val="1"/>
        <c:lblAlgn val="ctr"/>
        <c:lblOffset val="100"/>
        <c:noMultiLvlLbl val="1"/>
      </c:catAx>
      <c:valAx>
        <c:axId val="186178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6184384"/>
        <c:crosses val="autoZero"/>
        <c:crossBetween val="between"/>
      </c:valAx>
      <c:valAx>
        <c:axId val="1861847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86180072"/>
        <c:crosses val="max"/>
        <c:crossBetween val="between"/>
      </c:valAx>
      <c:catAx>
        <c:axId val="186180072"/>
        <c:scaling>
          <c:orientation val="minMax"/>
        </c:scaling>
        <c:delete val="1"/>
        <c:axPos val="b"/>
        <c:numFmt formatCode="General" sourceLinked="1"/>
        <c:majorTickMark val="out"/>
        <c:minorTickMark val="none"/>
        <c:tickLblPos val="nextTo"/>
        <c:crossAx val="18618477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55" zoomScaleNormal="55"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33" t="str">
        <f>データ!H6&amp;"　"&amp;データ!I6</f>
        <v>群馬県南牧村　南牧村自然公園</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2">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Ａ２Ｂ２</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2393</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2">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2">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2009</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203</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5.3</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2">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2">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145" t="s">
        <v>135</v>
      </c>
      <c r="NJ15" s="146"/>
      <c r="NK15" s="146"/>
      <c r="NL15" s="146"/>
      <c r="NM15" s="146"/>
      <c r="NN15" s="146"/>
      <c r="NO15" s="146"/>
      <c r="NP15" s="146"/>
      <c r="NQ15" s="146"/>
      <c r="NR15" s="146"/>
      <c r="NS15" s="146"/>
      <c r="NT15" s="146"/>
      <c r="NU15" s="146"/>
      <c r="NV15" s="146"/>
      <c r="NW15" s="147"/>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5"/>
      <c r="NJ16" s="146"/>
      <c r="NK16" s="146"/>
      <c r="NL16" s="146"/>
      <c r="NM16" s="146"/>
      <c r="NN16" s="146"/>
      <c r="NO16" s="146"/>
      <c r="NP16" s="146"/>
      <c r="NQ16" s="146"/>
      <c r="NR16" s="146"/>
      <c r="NS16" s="146"/>
      <c r="NT16" s="146"/>
      <c r="NU16" s="146"/>
      <c r="NV16" s="146"/>
      <c r="NW16" s="147"/>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5"/>
      <c r="NJ17" s="146"/>
      <c r="NK17" s="146"/>
      <c r="NL17" s="146"/>
      <c r="NM17" s="146"/>
      <c r="NN17" s="146"/>
      <c r="NO17" s="146"/>
      <c r="NP17" s="146"/>
      <c r="NQ17" s="146"/>
      <c r="NR17" s="146"/>
      <c r="NS17" s="146"/>
      <c r="NT17" s="146"/>
      <c r="NU17" s="146"/>
      <c r="NV17" s="146"/>
      <c r="NW17" s="147"/>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5"/>
      <c r="NJ18" s="146"/>
      <c r="NK18" s="146"/>
      <c r="NL18" s="146"/>
      <c r="NM18" s="146"/>
      <c r="NN18" s="146"/>
      <c r="NO18" s="146"/>
      <c r="NP18" s="146"/>
      <c r="NQ18" s="146"/>
      <c r="NR18" s="146"/>
      <c r="NS18" s="146"/>
      <c r="NT18" s="146"/>
      <c r="NU18" s="146"/>
      <c r="NV18" s="146"/>
      <c r="NW18" s="147"/>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5"/>
      <c r="NJ19" s="146"/>
      <c r="NK19" s="146"/>
      <c r="NL19" s="146"/>
      <c r="NM19" s="146"/>
      <c r="NN19" s="146"/>
      <c r="NO19" s="146"/>
      <c r="NP19" s="146"/>
      <c r="NQ19" s="146"/>
      <c r="NR19" s="146"/>
      <c r="NS19" s="146"/>
      <c r="NT19" s="146"/>
      <c r="NU19" s="146"/>
      <c r="NV19" s="146"/>
      <c r="NW19" s="147"/>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5"/>
      <c r="NJ20" s="146"/>
      <c r="NK20" s="146"/>
      <c r="NL20" s="146"/>
      <c r="NM20" s="146"/>
      <c r="NN20" s="146"/>
      <c r="NO20" s="146"/>
      <c r="NP20" s="146"/>
      <c r="NQ20" s="146"/>
      <c r="NR20" s="146"/>
      <c r="NS20" s="146"/>
      <c r="NT20" s="146"/>
      <c r="NU20" s="146"/>
      <c r="NV20" s="146"/>
      <c r="NW20" s="147"/>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5"/>
      <c r="NJ21" s="146"/>
      <c r="NK21" s="146"/>
      <c r="NL21" s="146"/>
      <c r="NM21" s="146"/>
      <c r="NN21" s="146"/>
      <c r="NO21" s="146"/>
      <c r="NP21" s="146"/>
      <c r="NQ21" s="146"/>
      <c r="NR21" s="146"/>
      <c r="NS21" s="146"/>
      <c r="NT21" s="146"/>
      <c r="NU21" s="146"/>
      <c r="NV21" s="146"/>
      <c r="NW21" s="147"/>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5"/>
      <c r="NJ22" s="146"/>
      <c r="NK22" s="146"/>
      <c r="NL22" s="146"/>
      <c r="NM22" s="146"/>
      <c r="NN22" s="146"/>
      <c r="NO22" s="146"/>
      <c r="NP22" s="146"/>
      <c r="NQ22" s="146"/>
      <c r="NR22" s="146"/>
      <c r="NS22" s="146"/>
      <c r="NT22" s="146"/>
      <c r="NU22" s="146"/>
      <c r="NV22" s="146"/>
      <c r="NW22" s="147"/>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5"/>
      <c r="NJ23" s="146"/>
      <c r="NK23" s="146"/>
      <c r="NL23" s="146"/>
      <c r="NM23" s="146"/>
      <c r="NN23" s="146"/>
      <c r="NO23" s="146"/>
      <c r="NP23" s="146"/>
      <c r="NQ23" s="146"/>
      <c r="NR23" s="146"/>
      <c r="NS23" s="146"/>
      <c r="NT23" s="146"/>
      <c r="NU23" s="146"/>
      <c r="NV23" s="146"/>
      <c r="NW23" s="147"/>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5"/>
      <c r="NJ24" s="146"/>
      <c r="NK24" s="146"/>
      <c r="NL24" s="146"/>
      <c r="NM24" s="146"/>
      <c r="NN24" s="146"/>
      <c r="NO24" s="146"/>
      <c r="NP24" s="146"/>
      <c r="NQ24" s="146"/>
      <c r="NR24" s="146"/>
      <c r="NS24" s="146"/>
      <c r="NT24" s="146"/>
      <c r="NU24" s="146"/>
      <c r="NV24" s="146"/>
      <c r="NW24" s="147"/>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5"/>
      <c r="NJ25" s="146"/>
      <c r="NK25" s="146"/>
      <c r="NL25" s="146"/>
      <c r="NM25" s="146"/>
      <c r="NN25" s="146"/>
      <c r="NO25" s="146"/>
      <c r="NP25" s="146"/>
      <c r="NQ25" s="146"/>
      <c r="NR25" s="146"/>
      <c r="NS25" s="146"/>
      <c r="NT25" s="146"/>
      <c r="NU25" s="146"/>
      <c r="NV25" s="146"/>
      <c r="NW25" s="147"/>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5"/>
      <c r="NJ26" s="146"/>
      <c r="NK26" s="146"/>
      <c r="NL26" s="146"/>
      <c r="NM26" s="146"/>
      <c r="NN26" s="146"/>
      <c r="NO26" s="146"/>
      <c r="NP26" s="146"/>
      <c r="NQ26" s="146"/>
      <c r="NR26" s="146"/>
      <c r="NS26" s="146"/>
      <c r="NT26" s="146"/>
      <c r="NU26" s="146"/>
      <c r="NV26" s="146"/>
      <c r="NW26" s="147"/>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5"/>
      <c r="NJ27" s="146"/>
      <c r="NK27" s="146"/>
      <c r="NL27" s="146"/>
      <c r="NM27" s="146"/>
      <c r="NN27" s="146"/>
      <c r="NO27" s="146"/>
      <c r="NP27" s="146"/>
      <c r="NQ27" s="146"/>
      <c r="NR27" s="146"/>
      <c r="NS27" s="146"/>
      <c r="NT27" s="146"/>
      <c r="NU27" s="146"/>
      <c r="NV27" s="146"/>
      <c r="NW27" s="147"/>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5"/>
      <c r="NJ28" s="146"/>
      <c r="NK28" s="146"/>
      <c r="NL28" s="146"/>
      <c r="NM28" s="146"/>
      <c r="NN28" s="146"/>
      <c r="NO28" s="146"/>
      <c r="NP28" s="146"/>
      <c r="NQ28" s="146"/>
      <c r="NR28" s="146"/>
      <c r="NS28" s="146"/>
      <c r="NT28" s="146"/>
      <c r="NU28" s="146"/>
      <c r="NV28" s="146"/>
      <c r="NW28" s="147"/>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5"/>
      <c r="NJ29" s="146"/>
      <c r="NK29" s="146"/>
      <c r="NL29" s="146"/>
      <c r="NM29" s="146"/>
      <c r="NN29" s="146"/>
      <c r="NO29" s="146"/>
      <c r="NP29" s="146"/>
      <c r="NQ29" s="146"/>
      <c r="NR29" s="146"/>
      <c r="NS29" s="146"/>
      <c r="NT29" s="146"/>
      <c r="NU29" s="146"/>
      <c r="NV29" s="146"/>
      <c r="NW29" s="147"/>
    </row>
    <row r="30" spans="1:387" ht="13.5" customHeight="1" x14ac:dyDescent="0.2">
      <c r="A30" s="2"/>
      <c r="B30" s="21"/>
      <c r="C30" s="4"/>
      <c r="D30" s="4"/>
      <c r="E30" s="4"/>
      <c r="F30" s="4"/>
      <c r="I30" s="4"/>
      <c r="J30" s="4"/>
      <c r="K30" s="4"/>
      <c r="L30" s="4"/>
      <c r="M30" s="4"/>
      <c r="N30" s="4"/>
      <c r="O30" s="4"/>
      <c r="P30" s="4"/>
      <c r="Q30" s="4"/>
      <c r="R30" s="86" t="str">
        <f>データ!$B$11</f>
        <v>H27</v>
      </c>
      <c r="S30" s="86"/>
      <c r="T30" s="86"/>
      <c r="U30" s="86"/>
      <c r="V30" s="86"/>
      <c r="W30" s="86"/>
      <c r="X30" s="86"/>
      <c r="Y30" s="86"/>
      <c r="Z30" s="86"/>
      <c r="AA30" s="86"/>
      <c r="AB30" s="86"/>
      <c r="AC30" s="86"/>
      <c r="AD30" s="86"/>
      <c r="AE30" s="86"/>
      <c r="AF30" s="86" t="str">
        <f>データ!$C$11</f>
        <v>H28</v>
      </c>
      <c r="AG30" s="86"/>
      <c r="AH30" s="86"/>
      <c r="AI30" s="86"/>
      <c r="AJ30" s="86"/>
      <c r="AK30" s="86"/>
      <c r="AL30" s="86"/>
      <c r="AM30" s="86"/>
      <c r="AN30" s="86"/>
      <c r="AO30" s="86"/>
      <c r="AP30" s="86"/>
      <c r="AQ30" s="86"/>
      <c r="AR30" s="86"/>
      <c r="AS30" s="86"/>
      <c r="AT30" s="86" t="str">
        <f>データ!$D$11</f>
        <v>H29</v>
      </c>
      <c r="AU30" s="86"/>
      <c r="AV30" s="86"/>
      <c r="AW30" s="86"/>
      <c r="AX30" s="86"/>
      <c r="AY30" s="86"/>
      <c r="AZ30" s="86"/>
      <c r="BA30" s="86"/>
      <c r="BB30" s="86"/>
      <c r="BC30" s="86"/>
      <c r="BD30" s="86"/>
      <c r="BE30" s="86"/>
      <c r="BF30" s="86"/>
      <c r="BG30" s="86"/>
      <c r="BH30" s="86" t="str">
        <f>データ!$E$11</f>
        <v>H30</v>
      </c>
      <c r="BI30" s="86"/>
      <c r="BJ30" s="86"/>
      <c r="BK30" s="86"/>
      <c r="BL30" s="86"/>
      <c r="BM30" s="86"/>
      <c r="BN30" s="86"/>
      <c r="BO30" s="86"/>
      <c r="BP30" s="86"/>
      <c r="BQ30" s="86"/>
      <c r="BR30" s="86"/>
      <c r="BS30" s="86"/>
      <c r="BT30" s="86"/>
      <c r="BU30" s="86"/>
      <c r="BV30" s="86" t="str">
        <f>データ!$F$11</f>
        <v>R01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H27</v>
      </c>
      <c r="DG30" s="86"/>
      <c r="DH30" s="86"/>
      <c r="DI30" s="86"/>
      <c r="DJ30" s="86"/>
      <c r="DK30" s="86"/>
      <c r="DL30" s="86"/>
      <c r="DM30" s="86"/>
      <c r="DN30" s="86"/>
      <c r="DO30" s="86"/>
      <c r="DP30" s="86"/>
      <c r="DQ30" s="86"/>
      <c r="DR30" s="86"/>
      <c r="DS30" s="86"/>
      <c r="DT30" s="86" t="str">
        <f>データ!$C$11</f>
        <v>H28</v>
      </c>
      <c r="DU30" s="86"/>
      <c r="DV30" s="86"/>
      <c r="DW30" s="86"/>
      <c r="DX30" s="86"/>
      <c r="DY30" s="86"/>
      <c r="DZ30" s="86"/>
      <c r="EA30" s="86"/>
      <c r="EB30" s="86"/>
      <c r="EC30" s="86"/>
      <c r="ED30" s="86"/>
      <c r="EE30" s="86"/>
      <c r="EF30" s="86"/>
      <c r="EG30" s="86"/>
      <c r="EH30" s="86" t="str">
        <f>データ!$D$11</f>
        <v>H29</v>
      </c>
      <c r="EI30" s="86"/>
      <c r="EJ30" s="86"/>
      <c r="EK30" s="86"/>
      <c r="EL30" s="86"/>
      <c r="EM30" s="86"/>
      <c r="EN30" s="86"/>
      <c r="EO30" s="86"/>
      <c r="EP30" s="86"/>
      <c r="EQ30" s="86"/>
      <c r="ER30" s="86"/>
      <c r="ES30" s="86"/>
      <c r="ET30" s="86"/>
      <c r="EU30" s="86"/>
      <c r="EV30" s="86" t="str">
        <f>データ!$E$11</f>
        <v>H30</v>
      </c>
      <c r="EW30" s="86"/>
      <c r="EX30" s="86"/>
      <c r="EY30" s="86"/>
      <c r="EZ30" s="86"/>
      <c r="FA30" s="86"/>
      <c r="FB30" s="86"/>
      <c r="FC30" s="86"/>
      <c r="FD30" s="86"/>
      <c r="FE30" s="86"/>
      <c r="FF30" s="86"/>
      <c r="FG30" s="86"/>
      <c r="FH30" s="86"/>
      <c r="FI30" s="86"/>
      <c r="FJ30" s="86" t="str">
        <f>データ!$F$11</f>
        <v>R01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H27</v>
      </c>
      <c r="GU30" s="86"/>
      <c r="GV30" s="86"/>
      <c r="GW30" s="86"/>
      <c r="GX30" s="86"/>
      <c r="GY30" s="86"/>
      <c r="GZ30" s="86"/>
      <c r="HA30" s="86"/>
      <c r="HB30" s="86"/>
      <c r="HC30" s="86"/>
      <c r="HD30" s="86"/>
      <c r="HE30" s="86"/>
      <c r="HF30" s="86"/>
      <c r="HG30" s="86"/>
      <c r="HH30" s="86" t="str">
        <f>データ!$C$11</f>
        <v>H28</v>
      </c>
      <c r="HI30" s="86"/>
      <c r="HJ30" s="86"/>
      <c r="HK30" s="86"/>
      <c r="HL30" s="86"/>
      <c r="HM30" s="86"/>
      <c r="HN30" s="86"/>
      <c r="HO30" s="86"/>
      <c r="HP30" s="86"/>
      <c r="HQ30" s="86"/>
      <c r="HR30" s="86"/>
      <c r="HS30" s="86"/>
      <c r="HT30" s="86"/>
      <c r="HU30" s="86"/>
      <c r="HV30" s="86" t="str">
        <f>データ!$D$11</f>
        <v>H29</v>
      </c>
      <c r="HW30" s="86"/>
      <c r="HX30" s="86"/>
      <c r="HY30" s="86"/>
      <c r="HZ30" s="86"/>
      <c r="IA30" s="86"/>
      <c r="IB30" s="86"/>
      <c r="IC30" s="86"/>
      <c r="ID30" s="86"/>
      <c r="IE30" s="86"/>
      <c r="IF30" s="86"/>
      <c r="IG30" s="86"/>
      <c r="IH30" s="86"/>
      <c r="II30" s="86"/>
      <c r="IJ30" s="86" t="str">
        <f>データ!$E$11</f>
        <v>H30</v>
      </c>
      <c r="IK30" s="86"/>
      <c r="IL30" s="86"/>
      <c r="IM30" s="86"/>
      <c r="IN30" s="86"/>
      <c r="IO30" s="86"/>
      <c r="IP30" s="86"/>
      <c r="IQ30" s="86"/>
      <c r="IR30" s="86"/>
      <c r="IS30" s="86"/>
      <c r="IT30" s="86"/>
      <c r="IU30" s="86"/>
      <c r="IV30" s="86"/>
      <c r="IW30" s="86"/>
      <c r="IX30" s="86" t="str">
        <f>データ!$F$11</f>
        <v>R01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8"/>
      <c r="NJ30" s="149"/>
      <c r="NK30" s="149"/>
      <c r="NL30" s="149"/>
      <c r="NM30" s="149"/>
      <c r="NN30" s="149"/>
      <c r="NO30" s="149"/>
      <c r="NP30" s="149"/>
      <c r="NQ30" s="149"/>
      <c r="NR30" s="149"/>
      <c r="NS30" s="149"/>
      <c r="NT30" s="149"/>
      <c r="NU30" s="149"/>
      <c r="NV30" s="149"/>
      <c r="NW30" s="150"/>
    </row>
    <row r="31" spans="1:387" ht="13.5" customHeight="1" x14ac:dyDescent="0.2">
      <c r="A31" s="2"/>
      <c r="B31" s="21"/>
      <c r="C31" s="4"/>
      <c r="D31" s="4"/>
      <c r="E31" s="4"/>
      <c r="F31" s="4"/>
      <c r="I31" s="85" t="s">
        <v>27</v>
      </c>
      <c r="J31" s="85"/>
      <c r="K31" s="85"/>
      <c r="L31" s="85"/>
      <c r="M31" s="85"/>
      <c r="N31" s="85"/>
      <c r="O31" s="85"/>
      <c r="P31" s="85"/>
      <c r="Q31" s="85"/>
      <c r="R31" s="83">
        <f>データ!Y7</f>
        <v>100</v>
      </c>
      <c r="S31" s="83"/>
      <c r="T31" s="83"/>
      <c r="U31" s="83"/>
      <c r="V31" s="83"/>
      <c r="W31" s="83"/>
      <c r="X31" s="83"/>
      <c r="Y31" s="83"/>
      <c r="Z31" s="83"/>
      <c r="AA31" s="83"/>
      <c r="AB31" s="83"/>
      <c r="AC31" s="83"/>
      <c r="AD31" s="83"/>
      <c r="AE31" s="83"/>
      <c r="AF31" s="83">
        <f>データ!Z7</f>
        <v>93.8</v>
      </c>
      <c r="AG31" s="83"/>
      <c r="AH31" s="83"/>
      <c r="AI31" s="83"/>
      <c r="AJ31" s="83"/>
      <c r="AK31" s="83"/>
      <c r="AL31" s="83"/>
      <c r="AM31" s="83"/>
      <c r="AN31" s="83"/>
      <c r="AO31" s="83"/>
      <c r="AP31" s="83"/>
      <c r="AQ31" s="83"/>
      <c r="AR31" s="83"/>
      <c r="AS31" s="83"/>
      <c r="AT31" s="83">
        <f>データ!AA7</f>
        <v>100</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100.3</v>
      </c>
      <c r="DG31" s="83"/>
      <c r="DH31" s="83"/>
      <c r="DI31" s="83"/>
      <c r="DJ31" s="83"/>
      <c r="DK31" s="83"/>
      <c r="DL31" s="83"/>
      <c r="DM31" s="83"/>
      <c r="DN31" s="83"/>
      <c r="DO31" s="83"/>
      <c r="DP31" s="83"/>
      <c r="DQ31" s="83"/>
      <c r="DR31" s="83"/>
      <c r="DS31" s="83"/>
      <c r="DT31" s="83">
        <f>データ!AK7</f>
        <v>93</v>
      </c>
      <c r="DU31" s="83"/>
      <c r="DV31" s="83"/>
      <c r="DW31" s="83"/>
      <c r="DX31" s="83"/>
      <c r="DY31" s="83"/>
      <c r="DZ31" s="83"/>
      <c r="EA31" s="83"/>
      <c r="EB31" s="83"/>
      <c r="EC31" s="83"/>
      <c r="ED31" s="83"/>
      <c r="EE31" s="83"/>
      <c r="EF31" s="83"/>
      <c r="EG31" s="83"/>
      <c r="EH31" s="83">
        <f>データ!AL7</f>
        <v>100</v>
      </c>
      <c r="EI31" s="83"/>
      <c r="EJ31" s="83"/>
      <c r="EK31" s="83"/>
      <c r="EL31" s="83"/>
      <c r="EM31" s="83"/>
      <c r="EN31" s="83"/>
      <c r="EO31" s="83"/>
      <c r="EP31" s="83"/>
      <c r="EQ31" s="83"/>
      <c r="ER31" s="83"/>
      <c r="ES31" s="83"/>
      <c r="ET31" s="83"/>
      <c r="EU31" s="83"/>
      <c r="EV31" s="83">
        <f>データ!AM7</f>
        <v>100</v>
      </c>
      <c r="EW31" s="83"/>
      <c r="EX31" s="83"/>
      <c r="EY31" s="83"/>
      <c r="EZ31" s="83"/>
      <c r="FA31" s="83"/>
      <c r="FB31" s="83"/>
      <c r="FC31" s="83"/>
      <c r="FD31" s="83"/>
      <c r="FE31" s="83"/>
      <c r="FF31" s="83"/>
      <c r="FG31" s="83"/>
      <c r="FH31" s="83"/>
      <c r="FI31" s="83"/>
      <c r="FJ31" s="83">
        <f>データ!AN7</f>
        <v>100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210</v>
      </c>
      <c r="GU31" s="100"/>
      <c r="GV31" s="100"/>
      <c r="GW31" s="100"/>
      <c r="GX31" s="100"/>
      <c r="GY31" s="100"/>
      <c r="GZ31" s="100"/>
      <c r="HA31" s="100"/>
      <c r="HB31" s="100"/>
      <c r="HC31" s="100"/>
      <c r="HD31" s="100"/>
      <c r="HE31" s="100"/>
      <c r="HF31" s="100"/>
      <c r="HG31" s="100"/>
      <c r="HH31" s="100">
        <f>データ!AV7</f>
        <v>13</v>
      </c>
      <c r="HI31" s="100"/>
      <c r="HJ31" s="100"/>
      <c r="HK31" s="100"/>
      <c r="HL31" s="100"/>
      <c r="HM31" s="100"/>
      <c r="HN31" s="100"/>
      <c r="HO31" s="100"/>
      <c r="HP31" s="100"/>
      <c r="HQ31" s="100"/>
      <c r="HR31" s="100"/>
      <c r="HS31" s="100"/>
      <c r="HT31" s="100"/>
      <c r="HU31" s="100"/>
      <c r="HV31" s="100">
        <f>データ!AW7</f>
        <v>79</v>
      </c>
      <c r="HW31" s="100"/>
      <c r="HX31" s="100"/>
      <c r="HY31" s="100"/>
      <c r="HZ31" s="100"/>
      <c r="IA31" s="100"/>
      <c r="IB31" s="100"/>
      <c r="IC31" s="100"/>
      <c r="ID31" s="100"/>
      <c r="IE31" s="100"/>
      <c r="IF31" s="100"/>
      <c r="IG31" s="100"/>
      <c r="IH31" s="100"/>
      <c r="II31" s="100"/>
      <c r="IJ31" s="100">
        <f>データ!AX7</f>
        <v>5</v>
      </c>
      <c r="IK31" s="100"/>
      <c r="IL31" s="100"/>
      <c r="IM31" s="100"/>
      <c r="IN31" s="100"/>
      <c r="IO31" s="100"/>
      <c r="IP31" s="100"/>
      <c r="IQ31" s="100"/>
      <c r="IR31" s="100"/>
      <c r="IS31" s="100"/>
      <c r="IT31" s="100"/>
      <c r="IU31" s="100"/>
      <c r="IV31" s="100"/>
      <c r="IW31" s="100"/>
      <c r="IX31" s="100">
        <f>データ!AY7</f>
        <v>3</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2">
      <c r="A32" s="2"/>
      <c r="B32" s="21"/>
      <c r="C32" s="4"/>
      <c r="D32" s="4"/>
      <c r="E32" s="4"/>
      <c r="F32" s="4"/>
      <c r="G32" s="4"/>
      <c r="H32" s="4"/>
      <c r="I32" s="85" t="s">
        <v>29</v>
      </c>
      <c r="J32" s="85"/>
      <c r="K32" s="85"/>
      <c r="L32" s="85"/>
      <c r="M32" s="85"/>
      <c r="N32" s="85"/>
      <c r="O32" s="85"/>
      <c r="P32" s="85"/>
      <c r="Q32" s="85"/>
      <c r="R32" s="83">
        <f>データ!AD7</f>
        <v>105.6</v>
      </c>
      <c r="S32" s="83"/>
      <c r="T32" s="83"/>
      <c r="U32" s="83"/>
      <c r="V32" s="83"/>
      <c r="W32" s="83"/>
      <c r="X32" s="83"/>
      <c r="Y32" s="83"/>
      <c r="Z32" s="83"/>
      <c r="AA32" s="83"/>
      <c r="AB32" s="83"/>
      <c r="AC32" s="83"/>
      <c r="AD32" s="83"/>
      <c r="AE32" s="83"/>
      <c r="AF32" s="83">
        <f>データ!AE7</f>
        <v>101.7</v>
      </c>
      <c r="AG32" s="83"/>
      <c r="AH32" s="83"/>
      <c r="AI32" s="83"/>
      <c r="AJ32" s="83"/>
      <c r="AK32" s="83"/>
      <c r="AL32" s="83"/>
      <c r="AM32" s="83"/>
      <c r="AN32" s="83"/>
      <c r="AO32" s="83"/>
      <c r="AP32" s="83"/>
      <c r="AQ32" s="83"/>
      <c r="AR32" s="83"/>
      <c r="AS32" s="83"/>
      <c r="AT32" s="83">
        <f>データ!AF7</f>
        <v>98.7</v>
      </c>
      <c r="AU32" s="83"/>
      <c r="AV32" s="83"/>
      <c r="AW32" s="83"/>
      <c r="AX32" s="83"/>
      <c r="AY32" s="83"/>
      <c r="AZ32" s="83"/>
      <c r="BA32" s="83"/>
      <c r="BB32" s="83"/>
      <c r="BC32" s="83"/>
      <c r="BD32" s="83"/>
      <c r="BE32" s="83"/>
      <c r="BF32" s="83"/>
      <c r="BG32" s="83"/>
      <c r="BH32" s="83">
        <f>データ!AG7</f>
        <v>100.3</v>
      </c>
      <c r="BI32" s="83"/>
      <c r="BJ32" s="83"/>
      <c r="BK32" s="83"/>
      <c r="BL32" s="83"/>
      <c r="BM32" s="83"/>
      <c r="BN32" s="83"/>
      <c r="BO32" s="83"/>
      <c r="BP32" s="83"/>
      <c r="BQ32" s="83"/>
      <c r="BR32" s="83"/>
      <c r="BS32" s="83"/>
      <c r="BT32" s="83"/>
      <c r="BU32" s="83"/>
      <c r="BV32" s="83">
        <f>データ!AH7</f>
        <v>100.9</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20.7</v>
      </c>
      <c r="DG32" s="83"/>
      <c r="DH32" s="83"/>
      <c r="DI32" s="83"/>
      <c r="DJ32" s="83"/>
      <c r="DK32" s="83"/>
      <c r="DL32" s="83"/>
      <c r="DM32" s="83"/>
      <c r="DN32" s="83"/>
      <c r="DO32" s="83"/>
      <c r="DP32" s="83"/>
      <c r="DQ32" s="83"/>
      <c r="DR32" s="83"/>
      <c r="DS32" s="83"/>
      <c r="DT32" s="83">
        <f>データ!AP7</f>
        <v>23.9</v>
      </c>
      <c r="DU32" s="83"/>
      <c r="DV32" s="83"/>
      <c r="DW32" s="83"/>
      <c r="DX32" s="83"/>
      <c r="DY32" s="83"/>
      <c r="DZ32" s="83"/>
      <c r="EA32" s="83"/>
      <c r="EB32" s="83"/>
      <c r="EC32" s="83"/>
      <c r="ED32" s="83"/>
      <c r="EE32" s="83"/>
      <c r="EF32" s="83"/>
      <c r="EG32" s="83"/>
      <c r="EH32" s="83">
        <f>データ!AQ7</f>
        <v>28.3</v>
      </c>
      <c r="EI32" s="83"/>
      <c r="EJ32" s="83"/>
      <c r="EK32" s="83"/>
      <c r="EL32" s="83"/>
      <c r="EM32" s="83"/>
      <c r="EN32" s="83"/>
      <c r="EO32" s="83"/>
      <c r="EP32" s="83"/>
      <c r="EQ32" s="83"/>
      <c r="ER32" s="83"/>
      <c r="ES32" s="83"/>
      <c r="ET32" s="83"/>
      <c r="EU32" s="83"/>
      <c r="EV32" s="83">
        <f>データ!AR7</f>
        <v>24.2</v>
      </c>
      <c r="EW32" s="83"/>
      <c r="EX32" s="83"/>
      <c r="EY32" s="83"/>
      <c r="EZ32" s="83"/>
      <c r="FA32" s="83"/>
      <c r="FB32" s="83"/>
      <c r="FC32" s="83"/>
      <c r="FD32" s="83"/>
      <c r="FE32" s="83"/>
      <c r="FF32" s="83"/>
      <c r="FG32" s="83"/>
      <c r="FH32" s="83"/>
      <c r="FI32" s="83"/>
      <c r="FJ32" s="83">
        <f>データ!AS7</f>
        <v>30.1</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1943</v>
      </c>
      <c r="GU32" s="100"/>
      <c r="GV32" s="100"/>
      <c r="GW32" s="100"/>
      <c r="GX32" s="100"/>
      <c r="GY32" s="100"/>
      <c r="GZ32" s="100"/>
      <c r="HA32" s="100"/>
      <c r="HB32" s="100"/>
      <c r="HC32" s="100"/>
      <c r="HD32" s="100"/>
      <c r="HE32" s="100"/>
      <c r="HF32" s="100"/>
      <c r="HG32" s="100"/>
      <c r="HH32" s="100">
        <f>データ!BA7</f>
        <v>2296</v>
      </c>
      <c r="HI32" s="100"/>
      <c r="HJ32" s="100"/>
      <c r="HK32" s="100"/>
      <c r="HL32" s="100"/>
      <c r="HM32" s="100"/>
      <c r="HN32" s="100"/>
      <c r="HO32" s="100"/>
      <c r="HP32" s="100"/>
      <c r="HQ32" s="100"/>
      <c r="HR32" s="100"/>
      <c r="HS32" s="100"/>
      <c r="HT32" s="100"/>
      <c r="HU32" s="100"/>
      <c r="HV32" s="100">
        <f>データ!BB7</f>
        <v>2654</v>
      </c>
      <c r="HW32" s="100"/>
      <c r="HX32" s="100"/>
      <c r="HY32" s="100"/>
      <c r="HZ32" s="100"/>
      <c r="IA32" s="100"/>
      <c r="IB32" s="100"/>
      <c r="IC32" s="100"/>
      <c r="ID32" s="100"/>
      <c r="IE32" s="100"/>
      <c r="IF32" s="100"/>
      <c r="IG32" s="100"/>
      <c r="IH32" s="100"/>
      <c r="II32" s="100"/>
      <c r="IJ32" s="100">
        <f>データ!BC7</f>
        <v>3438</v>
      </c>
      <c r="IK32" s="100"/>
      <c r="IL32" s="100"/>
      <c r="IM32" s="100"/>
      <c r="IN32" s="100"/>
      <c r="IO32" s="100"/>
      <c r="IP32" s="100"/>
      <c r="IQ32" s="100"/>
      <c r="IR32" s="100"/>
      <c r="IS32" s="100"/>
      <c r="IT32" s="100"/>
      <c r="IU32" s="100"/>
      <c r="IV32" s="100"/>
      <c r="IW32" s="100"/>
      <c r="IX32" s="100">
        <f>データ!BD7</f>
        <v>4380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132</v>
      </c>
      <c r="NJ32" s="94"/>
      <c r="NK32" s="94"/>
      <c r="NL32" s="94"/>
      <c r="NM32" s="94"/>
      <c r="NN32" s="94"/>
      <c r="NO32" s="94"/>
      <c r="NP32" s="94"/>
      <c r="NQ32" s="94"/>
      <c r="NR32" s="94"/>
      <c r="NS32" s="94"/>
      <c r="NT32" s="94"/>
      <c r="NU32" s="94"/>
      <c r="NV32" s="94"/>
      <c r="NW32" s="95"/>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133</v>
      </c>
      <c r="NJ49" s="94"/>
      <c r="NK49" s="94"/>
      <c r="NL49" s="94"/>
      <c r="NM49" s="94"/>
      <c r="NN49" s="94"/>
      <c r="NO49" s="94"/>
      <c r="NP49" s="94"/>
      <c r="NQ49" s="94"/>
      <c r="NR49" s="94"/>
      <c r="NS49" s="94"/>
      <c r="NT49" s="94"/>
      <c r="NU49" s="94"/>
      <c r="NV49" s="94"/>
      <c r="NW49" s="95"/>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2">
      <c r="A52" s="2"/>
      <c r="B52" s="21"/>
      <c r="C52" s="4"/>
      <c r="D52" s="4"/>
      <c r="E52" s="4"/>
      <c r="F52" s="4"/>
      <c r="I52" s="4"/>
      <c r="J52" s="4"/>
      <c r="K52" s="4"/>
      <c r="L52" s="4"/>
      <c r="M52" s="4"/>
      <c r="N52" s="4"/>
      <c r="O52" s="4"/>
      <c r="P52" s="4"/>
      <c r="Q52" s="4"/>
      <c r="R52" s="86" t="str">
        <f>データ!$B$11</f>
        <v>H27</v>
      </c>
      <c r="S52" s="86"/>
      <c r="T52" s="86"/>
      <c r="U52" s="86"/>
      <c r="V52" s="86"/>
      <c r="W52" s="86"/>
      <c r="X52" s="86"/>
      <c r="Y52" s="86"/>
      <c r="Z52" s="86"/>
      <c r="AA52" s="86"/>
      <c r="AB52" s="86"/>
      <c r="AC52" s="86"/>
      <c r="AD52" s="86"/>
      <c r="AE52" s="86"/>
      <c r="AF52" s="86" t="str">
        <f>データ!$C$11</f>
        <v>H28</v>
      </c>
      <c r="AG52" s="86"/>
      <c r="AH52" s="86"/>
      <c r="AI52" s="86"/>
      <c r="AJ52" s="86"/>
      <c r="AK52" s="86"/>
      <c r="AL52" s="86"/>
      <c r="AM52" s="86"/>
      <c r="AN52" s="86"/>
      <c r="AO52" s="86"/>
      <c r="AP52" s="86"/>
      <c r="AQ52" s="86"/>
      <c r="AR52" s="86"/>
      <c r="AS52" s="86"/>
      <c r="AT52" s="86" t="str">
        <f>データ!$D$11</f>
        <v>H29</v>
      </c>
      <c r="AU52" s="86"/>
      <c r="AV52" s="86"/>
      <c r="AW52" s="86"/>
      <c r="AX52" s="86"/>
      <c r="AY52" s="86"/>
      <c r="AZ52" s="86"/>
      <c r="BA52" s="86"/>
      <c r="BB52" s="86"/>
      <c r="BC52" s="86"/>
      <c r="BD52" s="86"/>
      <c r="BE52" s="86"/>
      <c r="BF52" s="86"/>
      <c r="BG52" s="86"/>
      <c r="BH52" s="86" t="str">
        <f>データ!$E$11</f>
        <v>H30</v>
      </c>
      <c r="BI52" s="86"/>
      <c r="BJ52" s="86"/>
      <c r="BK52" s="86"/>
      <c r="BL52" s="86"/>
      <c r="BM52" s="86"/>
      <c r="BN52" s="86"/>
      <c r="BO52" s="86"/>
      <c r="BP52" s="86"/>
      <c r="BQ52" s="86"/>
      <c r="BR52" s="86"/>
      <c r="BS52" s="86"/>
      <c r="BT52" s="86"/>
      <c r="BU52" s="86"/>
      <c r="BV52" s="86" t="str">
        <f>データ!$F$11</f>
        <v>R01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H27</v>
      </c>
      <c r="DG52" s="86"/>
      <c r="DH52" s="86"/>
      <c r="DI52" s="86"/>
      <c r="DJ52" s="86"/>
      <c r="DK52" s="86"/>
      <c r="DL52" s="86"/>
      <c r="DM52" s="86"/>
      <c r="DN52" s="86"/>
      <c r="DO52" s="86"/>
      <c r="DP52" s="86"/>
      <c r="DQ52" s="86"/>
      <c r="DR52" s="86"/>
      <c r="DS52" s="86"/>
      <c r="DT52" s="86" t="str">
        <f>データ!$C$11</f>
        <v>H28</v>
      </c>
      <c r="DU52" s="86"/>
      <c r="DV52" s="86"/>
      <c r="DW52" s="86"/>
      <c r="DX52" s="86"/>
      <c r="DY52" s="86"/>
      <c r="DZ52" s="86"/>
      <c r="EA52" s="86"/>
      <c r="EB52" s="86"/>
      <c r="EC52" s="86"/>
      <c r="ED52" s="86"/>
      <c r="EE52" s="86"/>
      <c r="EF52" s="86"/>
      <c r="EG52" s="86"/>
      <c r="EH52" s="86" t="str">
        <f>データ!$D$11</f>
        <v>H29</v>
      </c>
      <c r="EI52" s="86"/>
      <c r="EJ52" s="86"/>
      <c r="EK52" s="86"/>
      <c r="EL52" s="86"/>
      <c r="EM52" s="86"/>
      <c r="EN52" s="86"/>
      <c r="EO52" s="86"/>
      <c r="EP52" s="86"/>
      <c r="EQ52" s="86"/>
      <c r="ER52" s="86"/>
      <c r="ES52" s="86"/>
      <c r="ET52" s="86"/>
      <c r="EU52" s="86"/>
      <c r="EV52" s="86" t="str">
        <f>データ!$E$11</f>
        <v>H30</v>
      </c>
      <c r="EW52" s="86"/>
      <c r="EX52" s="86"/>
      <c r="EY52" s="86"/>
      <c r="EZ52" s="86"/>
      <c r="FA52" s="86"/>
      <c r="FB52" s="86"/>
      <c r="FC52" s="86"/>
      <c r="FD52" s="86"/>
      <c r="FE52" s="86"/>
      <c r="FF52" s="86"/>
      <c r="FG52" s="86"/>
      <c r="FH52" s="86"/>
      <c r="FI52" s="86"/>
      <c r="FJ52" s="86" t="str">
        <f>データ!$F$11</f>
        <v>R01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H27</v>
      </c>
      <c r="GU52" s="86"/>
      <c r="GV52" s="86"/>
      <c r="GW52" s="86"/>
      <c r="GX52" s="86"/>
      <c r="GY52" s="86"/>
      <c r="GZ52" s="86"/>
      <c r="HA52" s="86"/>
      <c r="HB52" s="86"/>
      <c r="HC52" s="86"/>
      <c r="HD52" s="86"/>
      <c r="HE52" s="86"/>
      <c r="HF52" s="86"/>
      <c r="HG52" s="86"/>
      <c r="HH52" s="86" t="str">
        <f>データ!$C$11</f>
        <v>H28</v>
      </c>
      <c r="HI52" s="86"/>
      <c r="HJ52" s="86"/>
      <c r="HK52" s="86"/>
      <c r="HL52" s="86"/>
      <c r="HM52" s="86"/>
      <c r="HN52" s="86"/>
      <c r="HO52" s="86"/>
      <c r="HP52" s="86"/>
      <c r="HQ52" s="86"/>
      <c r="HR52" s="86"/>
      <c r="HS52" s="86"/>
      <c r="HT52" s="86"/>
      <c r="HU52" s="86"/>
      <c r="HV52" s="86" t="str">
        <f>データ!$D$11</f>
        <v>H29</v>
      </c>
      <c r="HW52" s="86"/>
      <c r="HX52" s="86"/>
      <c r="HY52" s="86"/>
      <c r="HZ52" s="86"/>
      <c r="IA52" s="86"/>
      <c r="IB52" s="86"/>
      <c r="IC52" s="86"/>
      <c r="ID52" s="86"/>
      <c r="IE52" s="86"/>
      <c r="IF52" s="86"/>
      <c r="IG52" s="86"/>
      <c r="IH52" s="86"/>
      <c r="II52" s="86"/>
      <c r="IJ52" s="86" t="str">
        <f>データ!$E$11</f>
        <v>H30</v>
      </c>
      <c r="IK52" s="86"/>
      <c r="IL52" s="86"/>
      <c r="IM52" s="86"/>
      <c r="IN52" s="86"/>
      <c r="IO52" s="86"/>
      <c r="IP52" s="86"/>
      <c r="IQ52" s="86"/>
      <c r="IR52" s="86"/>
      <c r="IS52" s="86"/>
      <c r="IT52" s="86"/>
      <c r="IU52" s="86"/>
      <c r="IV52" s="86"/>
      <c r="IW52" s="86"/>
      <c r="IX52" s="86" t="str">
        <f>データ!$F$11</f>
        <v>R01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H27</v>
      </c>
      <c r="KI52" s="86"/>
      <c r="KJ52" s="86"/>
      <c r="KK52" s="86"/>
      <c r="KL52" s="86"/>
      <c r="KM52" s="86"/>
      <c r="KN52" s="86"/>
      <c r="KO52" s="86"/>
      <c r="KP52" s="86"/>
      <c r="KQ52" s="86"/>
      <c r="KR52" s="86"/>
      <c r="KS52" s="86"/>
      <c r="KT52" s="86"/>
      <c r="KU52" s="86"/>
      <c r="KV52" s="86" t="str">
        <f>データ!$C$11</f>
        <v>H28</v>
      </c>
      <c r="KW52" s="86"/>
      <c r="KX52" s="86"/>
      <c r="KY52" s="86"/>
      <c r="KZ52" s="86"/>
      <c r="LA52" s="86"/>
      <c r="LB52" s="86"/>
      <c r="LC52" s="86"/>
      <c r="LD52" s="86"/>
      <c r="LE52" s="86"/>
      <c r="LF52" s="86"/>
      <c r="LG52" s="86"/>
      <c r="LH52" s="86"/>
      <c r="LI52" s="86"/>
      <c r="LJ52" s="86" t="str">
        <f>データ!$D$11</f>
        <v>H29</v>
      </c>
      <c r="LK52" s="86"/>
      <c r="LL52" s="86"/>
      <c r="LM52" s="86"/>
      <c r="LN52" s="86"/>
      <c r="LO52" s="86"/>
      <c r="LP52" s="86"/>
      <c r="LQ52" s="86"/>
      <c r="LR52" s="86"/>
      <c r="LS52" s="86"/>
      <c r="LT52" s="86"/>
      <c r="LU52" s="86"/>
      <c r="LV52" s="86"/>
      <c r="LW52" s="86"/>
      <c r="LX52" s="86" t="str">
        <f>データ!$E$11</f>
        <v>H30</v>
      </c>
      <c r="LY52" s="86"/>
      <c r="LZ52" s="86"/>
      <c r="MA52" s="86"/>
      <c r="MB52" s="86"/>
      <c r="MC52" s="86"/>
      <c r="MD52" s="86"/>
      <c r="ME52" s="86"/>
      <c r="MF52" s="86"/>
      <c r="MG52" s="86"/>
      <c r="MH52" s="86"/>
      <c r="MI52" s="86"/>
      <c r="MJ52" s="86"/>
      <c r="MK52" s="86"/>
      <c r="ML52" s="86" t="str">
        <f>データ!$F$11</f>
        <v>R01</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2">
      <c r="A53" s="2"/>
      <c r="B53" s="21"/>
      <c r="C53" s="4"/>
      <c r="D53" s="4"/>
      <c r="E53" s="4"/>
      <c r="F53" s="4"/>
      <c r="I53" s="85" t="s">
        <v>27</v>
      </c>
      <c r="J53" s="85"/>
      <c r="K53" s="85"/>
      <c r="L53" s="85"/>
      <c r="M53" s="85"/>
      <c r="N53" s="85"/>
      <c r="O53" s="85"/>
      <c r="P53" s="85"/>
      <c r="Q53" s="85"/>
      <c r="R53" s="83">
        <f>データ!BF7</f>
        <v>6.4</v>
      </c>
      <c r="S53" s="83"/>
      <c r="T53" s="83"/>
      <c r="U53" s="83"/>
      <c r="V53" s="83"/>
      <c r="W53" s="83"/>
      <c r="X53" s="83"/>
      <c r="Y53" s="83"/>
      <c r="Z53" s="83"/>
      <c r="AA53" s="83"/>
      <c r="AB53" s="83"/>
      <c r="AC53" s="83"/>
      <c r="AD53" s="83"/>
      <c r="AE53" s="83"/>
      <c r="AF53" s="83">
        <f>データ!BG7</f>
        <v>6.4</v>
      </c>
      <c r="AG53" s="83"/>
      <c r="AH53" s="83"/>
      <c r="AI53" s="83"/>
      <c r="AJ53" s="83"/>
      <c r="AK53" s="83"/>
      <c r="AL53" s="83"/>
      <c r="AM53" s="83"/>
      <c r="AN53" s="83"/>
      <c r="AO53" s="83"/>
      <c r="AP53" s="83"/>
      <c r="AQ53" s="83"/>
      <c r="AR53" s="83"/>
      <c r="AS53" s="83"/>
      <c r="AT53" s="83">
        <f>データ!BH7</f>
        <v>6.4</v>
      </c>
      <c r="AU53" s="83"/>
      <c r="AV53" s="83"/>
      <c r="AW53" s="83"/>
      <c r="AX53" s="83"/>
      <c r="AY53" s="83"/>
      <c r="AZ53" s="83"/>
      <c r="BA53" s="83"/>
      <c r="BB53" s="83"/>
      <c r="BC53" s="83"/>
      <c r="BD53" s="83"/>
      <c r="BE53" s="83"/>
      <c r="BF53" s="83"/>
      <c r="BG53" s="83"/>
      <c r="BH53" s="83">
        <f>データ!BI7</f>
        <v>4.5999999999999996</v>
      </c>
      <c r="BI53" s="83"/>
      <c r="BJ53" s="83"/>
      <c r="BK53" s="83"/>
      <c r="BL53" s="83"/>
      <c r="BM53" s="83"/>
      <c r="BN53" s="83"/>
      <c r="BO53" s="83"/>
      <c r="BP53" s="83"/>
      <c r="BQ53" s="83"/>
      <c r="BR53" s="83"/>
      <c r="BS53" s="83"/>
      <c r="BT53" s="83"/>
      <c r="BU53" s="83"/>
      <c r="BV53" s="83">
        <f>データ!BJ7</f>
        <v>4.9000000000000004</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0</v>
      </c>
      <c r="DG53" s="83"/>
      <c r="DH53" s="83"/>
      <c r="DI53" s="83"/>
      <c r="DJ53" s="83"/>
      <c r="DK53" s="83"/>
      <c r="DL53" s="83"/>
      <c r="DM53" s="83"/>
      <c r="DN53" s="83"/>
      <c r="DO53" s="83"/>
      <c r="DP53" s="83"/>
      <c r="DQ53" s="83"/>
      <c r="DR53" s="83"/>
      <c r="DS53" s="83"/>
      <c r="DT53" s="83">
        <f>データ!BR7</f>
        <v>0</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0</v>
      </c>
      <c r="GU53" s="83"/>
      <c r="GV53" s="83"/>
      <c r="GW53" s="83"/>
      <c r="GX53" s="83"/>
      <c r="GY53" s="83"/>
      <c r="GZ53" s="83"/>
      <c r="HA53" s="83"/>
      <c r="HB53" s="83"/>
      <c r="HC53" s="83"/>
      <c r="HD53" s="83"/>
      <c r="HE53" s="83"/>
      <c r="HF53" s="83"/>
      <c r="HG53" s="83"/>
      <c r="HH53" s="83">
        <f>データ!CC7</f>
        <v>0</v>
      </c>
      <c r="HI53" s="83"/>
      <c r="HJ53" s="83"/>
      <c r="HK53" s="83"/>
      <c r="HL53" s="83"/>
      <c r="HM53" s="83"/>
      <c r="HN53" s="83"/>
      <c r="HO53" s="83"/>
      <c r="HP53" s="83"/>
      <c r="HQ53" s="83"/>
      <c r="HR53" s="83"/>
      <c r="HS53" s="83"/>
      <c r="HT53" s="83"/>
      <c r="HU53" s="83"/>
      <c r="HV53" s="83">
        <f>データ!CD7</f>
        <v>0</v>
      </c>
      <c r="HW53" s="83"/>
      <c r="HX53" s="83"/>
      <c r="HY53" s="83"/>
      <c r="HZ53" s="83"/>
      <c r="IA53" s="83"/>
      <c r="IB53" s="83"/>
      <c r="IC53" s="83"/>
      <c r="ID53" s="83"/>
      <c r="IE53" s="83"/>
      <c r="IF53" s="83"/>
      <c r="IG53" s="83"/>
      <c r="IH53" s="83"/>
      <c r="II53" s="83"/>
      <c r="IJ53" s="83">
        <f>データ!CE7</f>
        <v>0</v>
      </c>
      <c r="IK53" s="83"/>
      <c r="IL53" s="83"/>
      <c r="IM53" s="83"/>
      <c r="IN53" s="83"/>
      <c r="IO53" s="83"/>
      <c r="IP53" s="83"/>
      <c r="IQ53" s="83"/>
      <c r="IR53" s="83"/>
      <c r="IS53" s="83"/>
      <c r="IT53" s="83"/>
      <c r="IU53" s="83"/>
      <c r="IV53" s="83"/>
      <c r="IW53" s="83"/>
      <c r="IX53" s="83">
        <f>データ!CF7</f>
        <v>0</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0</v>
      </c>
      <c r="KI53" s="100"/>
      <c r="KJ53" s="100"/>
      <c r="KK53" s="100"/>
      <c r="KL53" s="100"/>
      <c r="KM53" s="100"/>
      <c r="KN53" s="100"/>
      <c r="KO53" s="100"/>
      <c r="KP53" s="100"/>
      <c r="KQ53" s="100"/>
      <c r="KR53" s="100"/>
      <c r="KS53" s="100"/>
      <c r="KT53" s="100"/>
      <c r="KU53" s="100"/>
      <c r="KV53" s="100">
        <f>データ!CN7</f>
        <v>0</v>
      </c>
      <c r="KW53" s="100"/>
      <c r="KX53" s="100"/>
      <c r="KY53" s="100"/>
      <c r="KZ53" s="100"/>
      <c r="LA53" s="100"/>
      <c r="LB53" s="100"/>
      <c r="LC53" s="100"/>
      <c r="LD53" s="100"/>
      <c r="LE53" s="100"/>
      <c r="LF53" s="100"/>
      <c r="LG53" s="100"/>
      <c r="LH53" s="100"/>
      <c r="LI53" s="100"/>
      <c r="LJ53" s="100">
        <f>データ!CO7</f>
        <v>-375</v>
      </c>
      <c r="LK53" s="100"/>
      <c r="LL53" s="100"/>
      <c r="LM53" s="100"/>
      <c r="LN53" s="100"/>
      <c r="LO53" s="100"/>
      <c r="LP53" s="100"/>
      <c r="LQ53" s="100"/>
      <c r="LR53" s="100"/>
      <c r="LS53" s="100"/>
      <c r="LT53" s="100"/>
      <c r="LU53" s="100"/>
      <c r="LV53" s="100"/>
      <c r="LW53" s="100"/>
      <c r="LX53" s="100">
        <f>データ!CP7</f>
        <v>-18</v>
      </c>
      <c r="LY53" s="100"/>
      <c r="LZ53" s="100"/>
      <c r="MA53" s="100"/>
      <c r="MB53" s="100"/>
      <c r="MC53" s="100"/>
      <c r="MD53" s="100"/>
      <c r="ME53" s="100"/>
      <c r="MF53" s="100"/>
      <c r="MG53" s="100"/>
      <c r="MH53" s="100"/>
      <c r="MI53" s="100"/>
      <c r="MJ53" s="100"/>
      <c r="MK53" s="100"/>
      <c r="ML53" s="100">
        <f>データ!CQ7</f>
        <v>-12</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2">
      <c r="A54" s="2"/>
      <c r="B54" s="21"/>
      <c r="C54" s="4"/>
      <c r="D54" s="4"/>
      <c r="E54" s="4"/>
      <c r="F54" s="4"/>
      <c r="G54" s="4"/>
      <c r="H54" s="4"/>
      <c r="I54" s="85" t="s">
        <v>29</v>
      </c>
      <c r="J54" s="85"/>
      <c r="K54" s="85"/>
      <c r="L54" s="85"/>
      <c r="M54" s="85"/>
      <c r="N54" s="85"/>
      <c r="O54" s="85"/>
      <c r="P54" s="85"/>
      <c r="Q54" s="85"/>
      <c r="R54" s="83">
        <f>データ!BK7</f>
        <v>16.100000000000001</v>
      </c>
      <c r="S54" s="83"/>
      <c r="T54" s="83"/>
      <c r="U54" s="83"/>
      <c r="V54" s="83"/>
      <c r="W54" s="83"/>
      <c r="X54" s="83"/>
      <c r="Y54" s="83"/>
      <c r="Z54" s="83"/>
      <c r="AA54" s="83"/>
      <c r="AB54" s="83"/>
      <c r="AC54" s="83"/>
      <c r="AD54" s="83"/>
      <c r="AE54" s="83"/>
      <c r="AF54" s="83">
        <f>データ!BL7</f>
        <v>14</v>
      </c>
      <c r="AG54" s="83"/>
      <c r="AH54" s="83"/>
      <c r="AI54" s="83"/>
      <c r="AJ54" s="83"/>
      <c r="AK54" s="83"/>
      <c r="AL54" s="83"/>
      <c r="AM54" s="83"/>
      <c r="AN54" s="83"/>
      <c r="AO54" s="83"/>
      <c r="AP54" s="83"/>
      <c r="AQ54" s="83"/>
      <c r="AR54" s="83"/>
      <c r="AS54" s="83"/>
      <c r="AT54" s="83">
        <f>データ!BM7</f>
        <v>16.5</v>
      </c>
      <c r="AU54" s="83"/>
      <c r="AV54" s="83"/>
      <c r="AW54" s="83"/>
      <c r="AX54" s="83"/>
      <c r="AY54" s="83"/>
      <c r="AZ54" s="83"/>
      <c r="BA54" s="83"/>
      <c r="BB54" s="83"/>
      <c r="BC54" s="83"/>
      <c r="BD54" s="83"/>
      <c r="BE54" s="83"/>
      <c r="BF54" s="83"/>
      <c r="BG54" s="83"/>
      <c r="BH54" s="83">
        <f>データ!BN7</f>
        <v>14.2</v>
      </c>
      <c r="BI54" s="83"/>
      <c r="BJ54" s="83"/>
      <c r="BK54" s="83"/>
      <c r="BL54" s="83"/>
      <c r="BM54" s="83"/>
      <c r="BN54" s="83"/>
      <c r="BO54" s="83"/>
      <c r="BP54" s="83"/>
      <c r="BQ54" s="83"/>
      <c r="BR54" s="83"/>
      <c r="BS54" s="83"/>
      <c r="BT54" s="83"/>
      <c r="BU54" s="83"/>
      <c r="BV54" s="83">
        <f>データ!BO7</f>
        <v>13.2</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37.700000000000003</v>
      </c>
      <c r="DG54" s="83"/>
      <c r="DH54" s="83"/>
      <c r="DI54" s="83"/>
      <c r="DJ54" s="83"/>
      <c r="DK54" s="83"/>
      <c r="DL54" s="83"/>
      <c r="DM54" s="83"/>
      <c r="DN54" s="83"/>
      <c r="DO54" s="83"/>
      <c r="DP54" s="83"/>
      <c r="DQ54" s="83"/>
      <c r="DR54" s="83"/>
      <c r="DS54" s="83"/>
      <c r="DT54" s="83">
        <f>データ!BW7</f>
        <v>37.4</v>
      </c>
      <c r="DU54" s="83"/>
      <c r="DV54" s="83"/>
      <c r="DW54" s="83"/>
      <c r="DX54" s="83"/>
      <c r="DY54" s="83"/>
      <c r="DZ54" s="83"/>
      <c r="EA54" s="83"/>
      <c r="EB54" s="83"/>
      <c r="EC54" s="83"/>
      <c r="ED54" s="83"/>
      <c r="EE54" s="83"/>
      <c r="EF54" s="83"/>
      <c r="EG54" s="83"/>
      <c r="EH54" s="83">
        <f>データ!BX7</f>
        <v>35</v>
      </c>
      <c r="EI54" s="83"/>
      <c r="EJ54" s="83"/>
      <c r="EK54" s="83"/>
      <c r="EL54" s="83"/>
      <c r="EM54" s="83"/>
      <c r="EN54" s="83"/>
      <c r="EO54" s="83"/>
      <c r="EP54" s="83"/>
      <c r="EQ54" s="83"/>
      <c r="ER54" s="83"/>
      <c r="ES54" s="83"/>
      <c r="ET54" s="83"/>
      <c r="EU54" s="83"/>
      <c r="EV54" s="83">
        <f>データ!BY7</f>
        <v>39.1</v>
      </c>
      <c r="EW54" s="83"/>
      <c r="EX54" s="83"/>
      <c r="EY54" s="83"/>
      <c r="EZ54" s="83"/>
      <c r="FA54" s="83"/>
      <c r="FB54" s="83"/>
      <c r="FC54" s="83"/>
      <c r="FD54" s="83"/>
      <c r="FE54" s="83"/>
      <c r="FF54" s="83"/>
      <c r="FG54" s="83"/>
      <c r="FH54" s="83"/>
      <c r="FI54" s="83"/>
      <c r="FJ54" s="83">
        <f>データ!BZ7</f>
        <v>47.7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-19.3</v>
      </c>
      <c r="GU54" s="83"/>
      <c r="GV54" s="83"/>
      <c r="GW54" s="83"/>
      <c r="GX54" s="83"/>
      <c r="GY54" s="83"/>
      <c r="GZ54" s="83"/>
      <c r="HA54" s="83"/>
      <c r="HB54" s="83"/>
      <c r="HC54" s="83"/>
      <c r="HD54" s="83"/>
      <c r="HE54" s="83"/>
      <c r="HF54" s="83"/>
      <c r="HG54" s="83"/>
      <c r="HH54" s="83">
        <f>データ!CH7</f>
        <v>-24.5</v>
      </c>
      <c r="HI54" s="83"/>
      <c r="HJ54" s="83"/>
      <c r="HK54" s="83"/>
      <c r="HL54" s="83"/>
      <c r="HM54" s="83"/>
      <c r="HN54" s="83"/>
      <c r="HO54" s="83"/>
      <c r="HP54" s="83"/>
      <c r="HQ54" s="83"/>
      <c r="HR54" s="83"/>
      <c r="HS54" s="83"/>
      <c r="HT54" s="83"/>
      <c r="HU54" s="83"/>
      <c r="HV54" s="83">
        <f>データ!CI7</f>
        <v>-24.8</v>
      </c>
      <c r="HW54" s="83"/>
      <c r="HX54" s="83"/>
      <c r="HY54" s="83"/>
      <c r="HZ54" s="83"/>
      <c r="IA54" s="83"/>
      <c r="IB54" s="83"/>
      <c r="IC54" s="83"/>
      <c r="ID54" s="83"/>
      <c r="IE54" s="83"/>
      <c r="IF54" s="83"/>
      <c r="IG54" s="83"/>
      <c r="IH54" s="83"/>
      <c r="II54" s="83"/>
      <c r="IJ54" s="83">
        <f>データ!CJ7</f>
        <v>-38.700000000000003</v>
      </c>
      <c r="IK54" s="83"/>
      <c r="IL54" s="83"/>
      <c r="IM54" s="83"/>
      <c r="IN54" s="83"/>
      <c r="IO54" s="83"/>
      <c r="IP54" s="83"/>
      <c r="IQ54" s="83"/>
      <c r="IR54" s="83"/>
      <c r="IS54" s="83"/>
      <c r="IT54" s="83"/>
      <c r="IU54" s="83"/>
      <c r="IV54" s="83"/>
      <c r="IW54" s="83"/>
      <c r="IX54" s="83">
        <f>データ!CK7</f>
        <v>-51.3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10264</v>
      </c>
      <c r="KI54" s="102"/>
      <c r="KJ54" s="102"/>
      <c r="KK54" s="102"/>
      <c r="KL54" s="102"/>
      <c r="KM54" s="102"/>
      <c r="KN54" s="102"/>
      <c r="KO54" s="102"/>
      <c r="KP54" s="102"/>
      <c r="KQ54" s="102"/>
      <c r="KR54" s="102"/>
      <c r="KS54" s="102"/>
      <c r="KT54" s="102"/>
      <c r="KU54" s="103"/>
      <c r="KV54" s="101">
        <f>データ!CS7</f>
        <v>3626</v>
      </c>
      <c r="KW54" s="102"/>
      <c r="KX54" s="102"/>
      <c r="KY54" s="102"/>
      <c r="KZ54" s="102"/>
      <c r="LA54" s="102"/>
      <c r="LB54" s="102"/>
      <c r="LC54" s="102"/>
      <c r="LD54" s="102"/>
      <c r="LE54" s="102"/>
      <c r="LF54" s="102"/>
      <c r="LG54" s="102"/>
      <c r="LH54" s="102"/>
      <c r="LI54" s="103"/>
      <c r="LJ54" s="101">
        <f>データ!CT7</f>
        <v>-2250</v>
      </c>
      <c r="LK54" s="102"/>
      <c r="LL54" s="102"/>
      <c r="LM54" s="102"/>
      <c r="LN54" s="102"/>
      <c r="LO54" s="102"/>
      <c r="LP54" s="102"/>
      <c r="LQ54" s="102"/>
      <c r="LR54" s="102"/>
      <c r="LS54" s="102"/>
      <c r="LT54" s="102"/>
      <c r="LU54" s="102"/>
      <c r="LV54" s="102"/>
      <c r="LW54" s="103"/>
      <c r="LX54" s="101">
        <f>データ!CU7</f>
        <v>-202</v>
      </c>
      <c r="LY54" s="102"/>
      <c r="LZ54" s="102"/>
      <c r="MA54" s="102"/>
      <c r="MB54" s="102"/>
      <c r="MC54" s="102"/>
      <c r="MD54" s="102"/>
      <c r="ME54" s="102"/>
      <c r="MF54" s="102"/>
      <c r="MG54" s="102"/>
      <c r="MH54" s="102"/>
      <c r="MI54" s="102"/>
      <c r="MJ54" s="102"/>
      <c r="MK54" s="103"/>
      <c r="ML54" s="101">
        <f>データ!CV7</f>
        <v>-9940</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2">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2">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134</v>
      </c>
      <c r="NJ66" s="94"/>
      <c r="NK66" s="94"/>
      <c r="NL66" s="94"/>
      <c r="NM66" s="94"/>
      <c r="NN66" s="94"/>
      <c r="NO66" s="94"/>
      <c r="NP66" s="94"/>
      <c r="NQ66" s="94"/>
      <c r="NR66" s="94"/>
      <c r="NS66" s="94"/>
      <c r="NT66" s="94"/>
      <c r="NU66" s="94"/>
      <c r="NV66" s="94"/>
      <c r="NW66" s="95"/>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83836</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2">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2">
      <c r="A76" s="2"/>
      <c r="B76" s="21"/>
      <c r="C76" s="4"/>
      <c r="D76" s="4"/>
      <c r="E76" s="4"/>
      <c r="F76" s="4"/>
      <c r="I76" s="4"/>
      <c r="J76" s="4"/>
      <c r="K76" s="4"/>
      <c r="L76" s="4"/>
      <c r="M76" s="4"/>
      <c r="N76" s="4"/>
      <c r="O76" s="4"/>
      <c r="P76" s="4"/>
      <c r="Q76" s="4"/>
      <c r="R76" s="86" t="str">
        <f>データ!$B$11</f>
        <v>H27</v>
      </c>
      <c r="S76" s="86"/>
      <c r="T76" s="86"/>
      <c r="U76" s="86"/>
      <c r="V76" s="86"/>
      <c r="W76" s="86"/>
      <c r="X76" s="86"/>
      <c r="Y76" s="86"/>
      <c r="Z76" s="86"/>
      <c r="AA76" s="86"/>
      <c r="AB76" s="86"/>
      <c r="AC76" s="86"/>
      <c r="AD76" s="86"/>
      <c r="AE76" s="86"/>
      <c r="AF76" s="86" t="str">
        <f>データ!$C$11</f>
        <v>H28</v>
      </c>
      <c r="AG76" s="86"/>
      <c r="AH76" s="86"/>
      <c r="AI76" s="86"/>
      <c r="AJ76" s="86"/>
      <c r="AK76" s="86"/>
      <c r="AL76" s="86"/>
      <c r="AM76" s="86"/>
      <c r="AN76" s="86"/>
      <c r="AO76" s="86"/>
      <c r="AP76" s="86"/>
      <c r="AQ76" s="86"/>
      <c r="AR76" s="86"/>
      <c r="AS76" s="86"/>
      <c r="AT76" s="86" t="str">
        <f>データ!$D$11</f>
        <v>H29</v>
      </c>
      <c r="AU76" s="86"/>
      <c r="AV76" s="86"/>
      <c r="AW76" s="86"/>
      <c r="AX76" s="86"/>
      <c r="AY76" s="86"/>
      <c r="AZ76" s="86"/>
      <c r="BA76" s="86"/>
      <c r="BB76" s="86"/>
      <c r="BC76" s="86"/>
      <c r="BD76" s="86"/>
      <c r="BE76" s="86"/>
      <c r="BF76" s="86"/>
      <c r="BG76" s="86"/>
      <c r="BH76" s="86" t="str">
        <f>データ!$E$11</f>
        <v>H30</v>
      </c>
      <c r="BI76" s="86"/>
      <c r="BJ76" s="86"/>
      <c r="BK76" s="86"/>
      <c r="BL76" s="86"/>
      <c r="BM76" s="86"/>
      <c r="BN76" s="86"/>
      <c r="BO76" s="86"/>
      <c r="BP76" s="86"/>
      <c r="BQ76" s="86"/>
      <c r="BR76" s="86"/>
      <c r="BS76" s="86"/>
      <c r="BT76" s="86"/>
      <c r="BU76" s="86"/>
      <c r="BV76" s="86" t="str">
        <f>データ!$F$11</f>
        <v>R01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10000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H27</v>
      </c>
      <c r="GU76" s="86"/>
      <c r="GV76" s="86"/>
      <c r="GW76" s="86"/>
      <c r="GX76" s="86"/>
      <c r="GY76" s="86"/>
      <c r="GZ76" s="86"/>
      <c r="HA76" s="86"/>
      <c r="HB76" s="86"/>
      <c r="HC76" s="86"/>
      <c r="HD76" s="86"/>
      <c r="HE76" s="86"/>
      <c r="HF76" s="86"/>
      <c r="HG76" s="86"/>
      <c r="HH76" s="86" t="str">
        <f>データ!$C$11</f>
        <v>H28</v>
      </c>
      <c r="HI76" s="86"/>
      <c r="HJ76" s="86"/>
      <c r="HK76" s="86"/>
      <c r="HL76" s="86"/>
      <c r="HM76" s="86"/>
      <c r="HN76" s="86"/>
      <c r="HO76" s="86"/>
      <c r="HP76" s="86"/>
      <c r="HQ76" s="86"/>
      <c r="HR76" s="86"/>
      <c r="HS76" s="86"/>
      <c r="HT76" s="86"/>
      <c r="HU76" s="86"/>
      <c r="HV76" s="86" t="str">
        <f>データ!$D$11</f>
        <v>H29</v>
      </c>
      <c r="HW76" s="86"/>
      <c r="HX76" s="86"/>
      <c r="HY76" s="86"/>
      <c r="HZ76" s="86"/>
      <c r="IA76" s="86"/>
      <c r="IB76" s="86"/>
      <c r="IC76" s="86"/>
      <c r="ID76" s="86"/>
      <c r="IE76" s="86"/>
      <c r="IF76" s="86"/>
      <c r="IG76" s="86"/>
      <c r="IH76" s="86"/>
      <c r="II76" s="86"/>
      <c r="IJ76" s="86" t="str">
        <f>データ!$E$11</f>
        <v>H30</v>
      </c>
      <c r="IK76" s="86"/>
      <c r="IL76" s="86"/>
      <c r="IM76" s="86"/>
      <c r="IN76" s="86"/>
      <c r="IO76" s="86"/>
      <c r="IP76" s="86"/>
      <c r="IQ76" s="86"/>
      <c r="IR76" s="86"/>
      <c r="IS76" s="86"/>
      <c r="IT76" s="86"/>
      <c r="IU76" s="86"/>
      <c r="IV76" s="86"/>
      <c r="IW76" s="86"/>
      <c r="IX76" s="86" t="str">
        <f>データ!$F$11</f>
        <v>R01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H27</v>
      </c>
      <c r="KI76" s="86"/>
      <c r="KJ76" s="86"/>
      <c r="KK76" s="86"/>
      <c r="KL76" s="86"/>
      <c r="KM76" s="86"/>
      <c r="KN76" s="86"/>
      <c r="KO76" s="86"/>
      <c r="KP76" s="86"/>
      <c r="KQ76" s="86"/>
      <c r="KR76" s="86"/>
      <c r="KS76" s="86"/>
      <c r="KT76" s="86"/>
      <c r="KU76" s="86"/>
      <c r="KV76" s="86" t="str">
        <f>データ!$C$11</f>
        <v>H28</v>
      </c>
      <c r="KW76" s="86"/>
      <c r="KX76" s="86"/>
      <c r="KY76" s="86"/>
      <c r="KZ76" s="86"/>
      <c r="LA76" s="86"/>
      <c r="LB76" s="86"/>
      <c r="LC76" s="86"/>
      <c r="LD76" s="86"/>
      <c r="LE76" s="86"/>
      <c r="LF76" s="86"/>
      <c r="LG76" s="86"/>
      <c r="LH76" s="86"/>
      <c r="LI76" s="86"/>
      <c r="LJ76" s="86" t="str">
        <f>データ!$D$11</f>
        <v>H29</v>
      </c>
      <c r="LK76" s="86"/>
      <c r="LL76" s="86"/>
      <c r="LM76" s="86"/>
      <c r="LN76" s="86"/>
      <c r="LO76" s="86"/>
      <c r="LP76" s="86"/>
      <c r="LQ76" s="86"/>
      <c r="LR76" s="86"/>
      <c r="LS76" s="86"/>
      <c r="LT76" s="86"/>
      <c r="LU76" s="86"/>
      <c r="LV76" s="86"/>
      <c r="LW76" s="86"/>
      <c r="LX76" s="86" t="str">
        <f>データ!$E$11</f>
        <v>H30</v>
      </c>
      <c r="LY76" s="86"/>
      <c r="LZ76" s="86"/>
      <c r="MA76" s="86"/>
      <c r="MB76" s="86"/>
      <c r="MC76" s="86"/>
      <c r="MD76" s="86"/>
      <c r="ME76" s="86"/>
      <c r="MF76" s="86"/>
      <c r="MG76" s="86"/>
      <c r="MH76" s="86"/>
      <c r="MI76" s="86"/>
      <c r="MJ76" s="86"/>
      <c r="MK76" s="86"/>
      <c r="ML76" s="86" t="str">
        <f>データ!$F$11</f>
        <v>R01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2">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2">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31.6</v>
      </c>
      <c r="KI78" s="83"/>
      <c r="KJ78" s="83"/>
      <c r="KK78" s="83"/>
      <c r="KL78" s="83"/>
      <c r="KM78" s="83"/>
      <c r="KN78" s="83"/>
      <c r="KO78" s="83"/>
      <c r="KP78" s="83"/>
      <c r="KQ78" s="83"/>
      <c r="KR78" s="83"/>
      <c r="KS78" s="83"/>
      <c r="KT78" s="83"/>
      <c r="KU78" s="83"/>
      <c r="KV78" s="83">
        <f>データ!EB7</f>
        <v>32.9</v>
      </c>
      <c r="KW78" s="83"/>
      <c r="KX78" s="83"/>
      <c r="KY78" s="83"/>
      <c r="KZ78" s="83"/>
      <c r="LA78" s="83"/>
      <c r="LB78" s="83"/>
      <c r="LC78" s="83"/>
      <c r="LD78" s="83"/>
      <c r="LE78" s="83"/>
      <c r="LF78" s="83"/>
      <c r="LG78" s="83"/>
      <c r="LH78" s="83"/>
      <c r="LI78" s="83"/>
      <c r="LJ78" s="83">
        <f>データ!EC7</f>
        <v>19.3</v>
      </c>
      <c r="LK78" s="83"/>
      <c r="LL78" s="83"/>
      <c r="LM78" s="83"/>
      <c r="LN78" s="83"/>
      <c r="LO78" s="83"/>
      <c r="LP78" s="83"/>
      <c r="LQ78" s="83"/>
      <c r="LR78" s="83"/>
      <c r="LS78" s="83"/>
      <c r="LT78" s="83"/>
      <c r="LU78" s="83"/>
      <c r="LV78" s="83"/>
      <c r="LW78" s="83"/>
      <c r="LX78" s="83">
        <f>データ!ED7</f>
        <v>8.5</v>
      </c>
      <c r="LY78" s="83"/>
      <c r="LZ78" s="83"/>
      <c r="MA78" s="83"/>
      <c r="MB78" s="83"/>
      <c r="MC78" s="83"/>
      <c r="MD78" s="83"/>
      <c r="ME78" s="83"/>
      <c r="MF78" s="83"/>
      <c r="MG78" s="83"/>
      <c r="MH78" s="83"/>
      <c r="MI78" s="83"/>
      <c r="MJ78" s="83"/>
      <c r="MK78" s="83"/>
      <c r="ML78" s="83">
        <f>データ!EE7</f>
        <v>0</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vMSDVGFnU/2zE7eKUKS+6BtcR9g2HLDJ6VBmLNLlTSUvRhlfSvi/W6HwIBzprlU6rS5WYivc5vywP7kO1oG9pQ==" saltValue="wIsAKt6usMAjKYSG3j2Zv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0"/>
      <c r="DJ5" s="140"/>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2">
      <c r="A6" s="42" t="s">
        <v>111</v>
      </c>
      <c r="B6" s="57">
        <f>B8</f>
        <v>2019</v>
      </c>
      <c r="C6" s="57">
        <f t="shared" ref="C6:X6" si="2">C8</f>
        <v>103837</v>
      </c>
      <c r="D6" s="57">
        <f t="shared" si="2"/>
        <v>47</v>
      </c>
      <c r="E6" s="57">
        <f t="shared" si="2"/>
        <v>11</v>
      </c>
      <c r="F6" s="57">
        <f t="shared" si="2"/>
        <v>1</v>
      </c>
      <c r="G6" s="57">
        <f t="shared" si="2"/>
        <v>1</v>
      </c>
      <c r="H6" s="57" t="str">
        <f>SUBSTITUTE(H8,"　","")</f>
        <v>群馬県南牧村</v>
      </c>
      <c r="I6" s="57" t="str">
        <f t="shared" si="2"/>
        <v>南牧村自然公園</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2009</v>
      </c>
      <c r="R6" s="60">
        <f t="shared" si="2"/>
        <v>203</v>
      </c>
      <c r="S6" s="61">
        <f t="shared" si="2"/>
        <v>2393</v>
      </c>
      <c r="T6" s="62" t="str">
        <f t="shared" si="2"/>
        <v>利用料金制</v>
      </c>
      <c r="U6" s="58">
        <f t="shared" si="2"/>
        <v>0</v>
      </c>
      <c r="V6" s="62" t="str">
        <f t="shared" si="2"/>
        <v>無</v>
      </c>
      <c r="W6" s="63">
        <f t="shared" si="2"/>
        <v>5.3</v>
      </c>
      <c r="X6" s="62" t="str">
        <f t="shared" si="2"/>
        <v>有</v>
      </c>
      <c r="Y6" s="64">
        <f>IF(Y8="-",NA(),Y8)</f>
        <v>100</v>
      </c>
      <c r="Z6" s="64">
        <f t="shared" ref="Z6:AH6" si="3">IF(Z8="-",NA(),Z8)</f>
        <v>93.8</v>
      </c>
      <c r="AA6" s="64">
        <f t="shared" si="3"/>
        <v>100</v>
      </c>
      <c r="AB6" s="64">
        <f t="shared" si="3"/>
        <v>100</v>
      </c>
      <c r="AC6" s="64">
        <f t="shared" si="3"/>
        <v>100</v>
      </c>
      <c r="AD6" s="64">
        <f t="shared" si="3"/>
        <v>105.6</v>
      </c>
      <c r="AE6" s="64">
        <f t="shared" si="3"/>
        <v>101.7</v>
      </c>
      <c r="AF6" s="64">
        <f t="shared" si="3"/>
        <v>98.7</v>
      </c>
      <c r="AG6" s="64">
        <f t="shared" si="3"/>
        <v>100.3</v>
      </c>
      <c r="AH6" s="64">
        <f t="shared" si="3"/>
        <v>100.9</v>
      </c>
      <c r="AI6" s="64" t="str">
        <f>IF(AI8="-","【-】","【"&amp;SUBSTITUTE(TEXT(AI8,"#,##0.0"),"-","△")&amp;"】")</f>
        <v>【104.1】</v>
      </c>
      <c r="AJ6" s="64">
        <f>IF(AJ8="-",NA(),AJ8)</f>
        <v>100.3</v>
      </c>
      <c r="AK6" s="64">
        <f t="shared" ref="AK6:AS6" si="4">IF(AK8="-",NA(),AK8)</f>
        <v>93</v>
      </c>
      <c r="AL6" s="64">
        <f t="shared" si="4"/>
        <v>100</v>
      </c>
      <c r="AM6" s="64">
        <f t="shared" si="4"/>
        <v>100</v>
      </c>
      <c r="AN6" s="64">
        <f t="shared" si="4"/>
        <v>100</v>
      </c>
      <c r="AO6" s="64">
        <f t="shared" si="4"/>
        <v>20.7</v>
      </c>
      <c r="AP6" s="64">
        <f t="shared" si="4"/>
        <v>23.9</v>
      </c>
      <c r="AQ6" s="64">
        <f t="shared" si="4"/>
        <v>28.3</v>
      </c>
      <c r="AR6" s="64">
        <f t="shared" si="4"/>
        <v>24.2</v>
      </c>
      <c r="AS6" s="64">
        <f t="shared" si="4"/>
        <v>30.1</v>
      </c>
      <c r="AT6" s="64" t="str">
        <f>IF(AT8="-","【-】","【"&amp;SUBSTITUTE(TEXT(AT8,"#,##0.0"),"-","△")&amp;"】")</f>
        <v>【27.8】</v>
      </c>
      <c r="AU6" s="59">
        <f>IF(AU8="-",NA(),AU8)</f>
        <v>210</v>
      </c>
      <c r="AV6" s="59">
        <f t="shared" ref="AV6:BD6" si="5">IF(AV8="-",NA(),AV8)</f>
        <v>13</v>
      </c>
      <c r="AW6" s="59">
        <f t="shared" si="5"/>
        <v>79</v>
      </c>
      <c r="AX6" s="59">
        <f t="shared" si="5"/>
        <v>5</v>
      </c>
      <c r="AY6" s="59">
        <f t="shared" si="5"/>
        <v>3</v>
      </c>
      <c r="AZ6" s="59">
        <f t="shared" si="5"/>
        <v>1943</v>
      </c>
      <c r="BA6" s="59">
        <f t="shared" si="5"/>
        <v>2296</v>
      </c>
      <c r="BB6" s="59">
        <f t="shared" si="5"/>
        <v>2654</v>
      </c>
      <c r="BC6" s="59">
        <f t="shared" si="5"/>
        <v>3438</v>
      </c>
      <c r="BD6" s="59">
        <f t="shared" si="5"/>
        <v>4380</v>
      </c>
      <c r="BE6" s="59" t="str">
        <f>IF(BE8="-","【-】","【"&amp;SUBSTITUTE(TEXT(BE8,"#,##0"),"-","△")&amp;"】")</f>
        <v>【9,038】</v>
      </c>
      <c r="BF6" s="64">
        <f>IF(BF8="-",NA(),BF8)</f>
        <v>6.4</v>
      </c>
      <c r="BG6" s="64">
        <f t="shared" ref="BG6:BO6" si="6">IF(BG8="-",NA(),BG8)</f>
        <v>6.4</v>
      </c>
      <c r="BH6" s="64">
        <f t="shared" si="6"/>
        <v>6.4</v>
      </c>
      <c r="BI6" s="64">
        <f t="shared" si="6"/>
        <v>4.5999999999999996</v>
      </c>
      <c r="BJ6" s="64">
        <f t="shared" si="6"/>
        <v>4.9000000000000004</v>
      </c>
      <c r="BK6" s="64">
        <f t="shared" si="6"/>
        <v>16.100000000000001</v>
      </c>
      <c r="BL6" s="64">
        <f t="shared" si="6"/>
        <v>14</v>
      </c>
      <c r="BM6" s="64">
        <f t="shared" si="6"/>
        <v>16.5</v>
      </c>
      <c r="BN6" s="64">
        <f t="shared" si="6"/>
        <v>14.2</v>
      </c>
      <c r="BO6" s="64">
        <f t="shared" si="6"/>
        <v>13.2</v>
      </c>
      <c r="BP6" s="64" t="str">
        <f>IF(BP8="-","【-】","【"&amp;SUBSTITUTE(TEXT(BP8,"#,##0.0"),"-","△")&amp;"】")</f>
        <v>【19.7】</v>
      </c>
      <c r="BQ6" s="64">
        <f>IF(BQ8="-",NA(),BQ8)</f>
        <v>0</v>
      </c>
      <c r="BR6" s="64">
        <f t="shared" ref="BR6:BZ6" si="7">IF(BR8="-",NA(),BR8)</f>
        <v>0</v>
      </c>
      <c r="BS6" s="64">
        <f t="shared" si="7"/>
        <v>0</v>
      </c>
      <c r="BT6" s="64">
        <f t="shared" si="7"/>
        <v>0</v>
      </c>
      <c r="BU6" s="64">
        <f t="shared" si="7"/>
        <v>0</v>
      </c>
      <c r="BV6" s="64">
        <f t="shared" si="7"/>
        <v>37.700000000000003</v>
      </c>
      <c r="BW6" s="64">
        <f t="shared" si="7"/>
        <v>37.4</v>
      </c>
      <c r="BX6" s="64">
        <f t="shared" si="7"/>
        <v>35</v>
      </c>
      <c r="BY6" s="64">
        <f t="shared" si="7"/>
        <v>39.1</v>
      </c>
      <c r="BZ6" s="64">
        <f t="shared" si="7"/>
        <v>47.7</v>
      </c>
      <c r="CA6" s="64" t="str">
        <f>IF(CA8="-","【-】","【"&amp;SUBSTITUTE(TEXT(CA8,"#,##0.0"),"-","△")&amp;"】")</f>
        <v>【37.3】</v>
      </c>
      <c r="CB6" s="64">
        <f>IF(CB8="-",NA(),CB8)</f>
        <v>0</v>
      </c>
      <c r="CC6" s="64">
        <f t="shared" ref="CC6:CK6" si="8">IF(CC8="-",NA(),CC8)</f>
        <v>0</v>
      </c>
      <c r="CD6" s="64">
        <f t="shared" si="8"/>
        <v>0</v>
      </c>
      <c r="CE6" s="64">
        <f t="shared" si="8"/>
        <v>0</v>
      </c>
      <c r="CF6" s="64">
        <f t="shared" si="8"/>
        <v>0</v>
      </c>
      <c r="CG6" s="64">
        <f t="shared" si="8"/>
        <v>-19.3</v>
      </c>
      <c r="CH6" s="64">
        <f t="shared" si="8"/>
        <v>-24.5</v>
      </c>
      <c r="CI6" s="64">
        <f t="shared" si="8"/>
        <v>-24.8</v>
      </c>
      <c r="CJ6" s="64">
        <f t="shared" si="8"/>
        <v>-38.700000000000003</v>
      </c>
      <c r="CK6" s="64">
        <f t="shared" si="8"/>
        <v>-51.3</v>
      </c>
      <c r="CL6" s="64" t="str">
        <f>IF(CL8="-","【-】","【"&amp;SUBSTITUTE(TEXT(CL8,"#,##0.0"),"-","△")&amp;"】")</f>
        <v>【△11.7】</v>
      </c>
      <c r="CM6" s="59">
        <f>IF(CM8="-",NA(),CM8)</f>
        <v>0</v>
      </c>
      <c r="CN6" s="59">
        <f t="shared" ref="CN6:CV6" si="9">IF(CN8="-",NA(),CN8)</f>
        <v>0</v>
      </c>
      <c r="CO6" s="59">
        <f t="shared" si="9"/>
        <v>-375</v>
      </c>
      <c r="CP6" s="59">
        <f t="shared" si="9"/>
        <v>-18</v>
      </c>
      <c r="CQ6" s="59">
        <f t="shared" si="9"/>
        <v>-12</v>
      </c>
      <c r="CR6" s="59">
        <f t="shared" si="9"/>
        <v>10264</v>
      </c>
      <c r="CS6" s="59">
        <f t="shared" si="9"/>
        <v>3626</v>
      </c>
      <c r="CT6" s="59">
        <f t="shared" si="9"/>
        <v>-2250</v>
      </c>
      <c r="CU6" s="59">
        <f t="shared" si="9"/>
        <v>-202</v>
      </c>
      <c r="CV6" s="59">
        <f t="shared" si="9"/>
        <v>-9940</v>
      </c>
      <c r="CW6" s="59" t="str">
        <f>IF(CW8="-","【-】","【"&amp;SUBSTITUTE(TEXT(CW8,"#,##0"),"-","△")&amp;"】")</f>
        <v>【△10,941】</v>
      </c>
      <c r="CX6" s="64"/>
      <c r="CY6" s="64"/>
      <c r="CZ6" s="64"/>
      <c r="DA6" s="64"/>
      <c r="DB6" s="64"/>
      <c r="DC6" s="64"/>
      <c r="DD6" s="64"/>
      <c r="DE6" s="64"/>
      <c r="DF6" s="64"/>
      <c r="DG6" s="64"/>
      <c r="DH6" s="64" t="s">
        <v>112</v>
      </c>
      <c r="DI6" s="60">
        <f t="shared" ref="DI6:DJ6" si="10">DI8</f>
        <v>83836</v>
      </c>
      <c r="DJ6" s="60">
        <f t="shared" si="10"/>
        <v>10000</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31.6</v>
      </c>
      <c r="EB6" s="64">
        <f t="shared" si="11"/>
        <v>32.9</v>
      </c>
      <c r="EC6" s="64">
        <f t="shared" si="11"/>
        <v>19.3</v>
      </c>
      <c r="ED6" s="64">
        <f t="shared" si="11"/>
        <v>8.5</v>
      </c>
      <c r="EE6" s="64">
        <f t="shared" si="11"/>
        <v>0</v>
      </c>
      <c r="EF6" s="64" t="str">
        <f>IF(EF8="-","【-】","【"&amp;SUBSTITUTE(TEXT(EF8,"#,##0.0"),"-","△")&amp;"】")</f>
        <v>【27.4】</v>
      </c>
      <c r="EG6" s="65">
        <f>IF(EG8="-",NA(),EG8)</f>
        <v>1.6999999999999999E-3</v>
      </c>
      <c r="EH6" s="65">
        <f t="shared" ref="EH6:EP6" si="12">IF(EH8="-",NA(),EH8)</f>
        <v>1.6999999999999999E-3</v>
      </c>
      <c r="EI6" s="65">
        <f t="shared" si="12"/>
        <v>1.6999999999999999E-3</v>
      </c>
      <c r="EJ6" s="65">
        <f t="shared" si="12"/>
        <v>4.0000000000000002E-4</v>
      </c>
      <c r="EK6" s="65">
        <f t="shared" si="12"/>
        <v>4.0000000000000002E-4</v>
      </c>
      <c r="EL6" s="65">
        <f t="shared" si="12"/>
        <v>1E-4</v>
      </c>
      <c r="EM6" s="65">
        <f t="shared" si="12"/>
        <v>1E-3</v>
      </c>
      <c r="EN6" s="65">
        <f t="shared" si="12"/>
        <v>0.15890000000000001</v>
      </c>
      <c r="EO6" s="65">
        <f t="shared" si="12"/>
        <v>5.9999999999999995E-4</v>
      </c>
      <c r="EP6" s="65">
        <f t="shared" si="12"/>
        <v>0</v>
      </c>
    </row>
    <row r="7" spans="1:146" s="66" customFormat="1" x14ac:dyDescent="0.2">
      <c r="A7" s="42" t="s">
        <v>113</v>
      </c>
      <c r="B7" s="57">
        <f t="shared" ref="B7:X7" si="13">B8</f>
        <v>2019</v>
      </c>
      <c r="C7" s="57">
        <f t="shared" si="13"/>
        <v>103837</v>
      </c>
      <c r="D7" s="57">
        <f t="shared" si="13"/>
        <v>47</v>
      </c>
      <c r="E7" s="57">
        <f t="shared" si="13"/>
        <v>11</v>
      </c>
      <c r="F7" s="57">
        <f t="shared" si="13"/>
        <v>1</v>
      </c>
      <c r="G7" s="57">
        <f t="shared" si="13"/>
        <v>1</v>
      </c>
      <c r="H7" s="57" t="str">
        <f t="shared" si="13"/>
        <v>群馬県　南牧村</v>
      </c>
      <c r="I7" s="57" t="str">
        <f t="shared" si="13"/>
        <v>南牧村自然公園</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2009</v>
      </c>
      <c r="R7" s="60">
        <f t="shared" si="13"/>
        <v>203</v>
      </c>
      <c r="S7" s="61">
        <f t="shared" si="13"/>
        <v>2393</v>
      </c>
      <c r="T7" s="62" t="str">
        <f t="shared" si="13"/>
        <v>利用料金制</v>
      </c>
      <c r="U7" s="58">
        <f t="shared" si="13"/>
        <v>0</v>
      </c>
      <c r="V7" s="62" t="str">
        <f t="shared" si="13"/>
        <v>無</v>
      </c>
      <c r="W7" s="63">
        <f t="shared" si="13"/>
        <v>5.3</v>
      </c>
      <c r="X7" s="62" t="str">
        <f t="shared" si="13"/>
        <v>有</v>
      </c>
      <c r="Y7" s="64">
        <f>Y8</f>
        <v>100</v>
      </c>
      <c r="Z7" s="64">
        <f t="shared" ref="Z7:AH7" si="14">Z8</f>
        <v>93.8</v>
      </c>
      <c r="AA7" s="64">
        <f t="shared" si="14"/>
        <v>100</v>
      </c>
      <c r="AB7" s="64">
        <f t="shared" si="14"/>
        <v>100</v>
      </c>
      <c r="AC7" s="64">
        <f t="shared" si="14"/>
        <v>100</v>
      </c>
      <c r="AD7" s="64">
        <f t="shared" si="14"/>
        <v>105.6</v>
      </c>
      <c r="AE7" s="64">
        <f t="shared" si="14"/>
        <v>101.7</v>
      </c>
      <c r="AF7" s="64">
        <f t="shared" si="14"/>
        <v>98.7</v>
      </c>
      <c r="AG7" s="64">
        <f t="shared" si="14"/>
        <v>100.3</v>
      </c>
      <c r="AH7" s="64">
        <f t="shared" si="14"/>
        <v>100.9</v>
      </c>
      <c r="AI7" s="64"/>
      <c r="AJ7" s="64">
        <f>AJ8</f>
        <v>100.3</v>
      </c>
      <c r="AK7" s="64">
        <f t="shared" ref="AK7:AS7" si="15">AK8</f>
        <v>93</v>
      </c>
      <c r="AL7" s="64">
        <f t="shared" si="15"/>
        <v>100</v>
      </c>
      <c r="AM7" s="64">
        <f t="shared" si="15"/>
        <v>100</v>
      </c>
      <c r="AN7" s="64">
        <f t="shared" si="15"/>
        <v>100</v>
      </c>
      <c r="AO7" s="64">
        <f t="shared" si="15"/>
        <v>20.7</v>
      </c>
      <c r="AP7" s="64">
        <f t="shared" si="15"/>
        <v>23.9</v>
      </c>
      <c r="AQ7" s="64">
        <f t="shared" si="15"/>
        <v>28.3</v>
      </c>
      <c r="AR7" s="64">
        <f t="shared" si="15"/>
        <v>24.2</v>
      </c>
      <c r="AS7" s="64">
        <f t="shared" si="15"/>
        <v>30.1</v>
      </c>
      <c r="AT7" s="64"/>
      <c r="AU7" s="59">
        <f>AU8</f>
        <v>210</v>
      </c>
      <c r="AV7" s="59">
        <f t="shared" ref="AV7:BD7" si="16">AV8</f>
        <v>13</v>
      </c>
      <c r="AW7" s="59">
        <f t="shared" si="16"/>
        <v>79</v>
      </c>
      <c r="AX7" s="59">
        <f t="shared" si="16"/>
        <v>5</v>
      </c>
      <c r="AY7" s="59">
        <f t="shared" si="16"/>
        <v>3</v>
      </c>
      <c r="AZ7" s="59">
        <f t="shared" si="16"/>
        <v>1943</v>
      </c>
      <c r="BA7" s="59">
        <f t="shared" si="16"/>
        <v>2296</v>
      </c>
      <c r="BB7" s="59">
        <f t="shared" si="16"/>
        <v>2654</v>
      </c>
      <c r="BC7" s="59">
        <f t="shared" si="16"/>
        <v>3438</v>
      </c>
      <c r="BD7" s="59">
        <f t="shared" si="16"/>
        <v>4380</v>
      </c>
      <c r="BE7" s="59"/>
      <c r="BF7" s="64">
        <f>BF8</f>
        <v>6.4</v>
      </c>
      <c r="BG7" s="64">
        <f t="shared" ref="BG7:BO7" si="17">BG8</f>
        <v>6.4</v>
      </c>
      <c r="BH7" s="64">
        <f t="shared" si="17"/>
        <v>6.4</v>
      </c>
      <c r="BI7" s="64">
        <f t="shared" si="17"/>
        <v>4.5999999999999996</v>
      </c>
      <c r="BJ7" s="64">
        <f t="shared" si="17"/>
        <v>4.9000000000000004</v>
      </c>
      <c r="BK7" s="64">
        <f t="shared" si="17"/>
        <v>16.100000000000001</v>
      </c>
      <c r="BL7" s="64">
        <f t="shared" si="17"/>
        <v>14</v>
      </c>
      <c r="BM7" s="64">
        <f t="shared" si="17"/>
        <v>16.5</v>
      </c>
      <c r="BN7" s="64">
        <f t="shared" si="17"/>
        <v>14.2</v>
      </c>
      <c r="BO7" s="64">
        <f t="shared" si="17"/>
        <v>13.2</v>
      </c>
      <c r="BP7" s="64"/>
      <c r="BQ7" s="64">
        <f>BQ8</f>
        <v>0</v>
      </c>
      <c r="BR7" s="64">
        <f t="shared" ref="BR7:BZ7" si="18">BR8</f>
        <v>0</v>
      </c>
      <c r="BS7" s="64">
        <f t="shared" si="18"/>
        <v>0</v>
      </c>
      <c r="BT7" s="64">
        <f t="shared" si="18"/>
        <v>0</v>
      </c>
      <c r="BU7" s="64">
        <f t="shared" si="18"/>
        <v>0</v>
      </c>
      <c r="BV7" s="64">
        <f t="shared" si="18"/>
        <v>37.700000000000003</v>
      </c>
      <c r="BW7" s="64">
        <f t="shared" si="18"/>
        <v>37.4</v>
      </c>
      <c r="BX7" s="64">
        <f t="shared" si="18"/>
        <v>35</v>
      </c>
      <c r="BY7" s="64">
        <f t="shared" si="18"/>
        <v>39.1</v>
      </c>
      <c r="BZ7" s="64">
        <f t="shared" si="18"/>
        <v>47.7</v>
      </c>
      <c r="CA7" s="64"/>
      <c r="CB7" s="64">
        <f>CB8</f>
        <v>0</v>
      </c>
      <c r="CC7" s="64">
        <f t="shared" ref="CC7:CK7" si="19">CC8</f>
        <v>0</v>
      </c>
      <c r="CD7" s="64">
        <f t="shared" si="19"/>
        <v>0</v>
      </c>
      <c r="CE7" s="64">
        <f t="shared" si="19"/>
        <v>0</v>
      </c>
      <c r="CF7" s="64">
        <f t="shared" si="19"/>
        <v>0</v>
      </c>
      <c r="CG7" s="64">
        <f t="shared" si="19"/>
        <v>-19.3</v>
      </c>
      <c r="CH7" s="64">
        <f t="shared" si="19"/>
        <v>-24.5</v>
      </c>
      <c r="CI7" s="64">
        <f t="shared" si="19"/>
        <v>-24.8</v>
      </c>
      <c r="CJ7" s="64">
        <f t="shared" si="19"/>
        <v>-38.700000000000003</v>
      </c>
      <c r="CK7" s="64">
        <f t="shared" si="19"/>
        <v>-51.3</v>
      </c>
      <c r="CL7" s="64"/>
      <c r="CM7" s="59">
        <f>CM8</f>
        <v>0</v>
      </c>
      <c r="CN7" s="59">
        <f t="shared" ref="CN7:CV7" si="20">CN8</f>
        <v>0</v>
      </c>
      <c r="CO7" s="59">
        <f t="shared" si="20"/>
        <v>-375</v>
      </c>
      <c r="CP7" s="59">
        <f t="shared" si="20"/>
        <v>-18</v>
      </c>
      <c r="CQ7" s="59">
        <f t="shared" si="20"/>
        <v>-12</v>
      </c>
      <c r="CR7" s="59">
        <f t="shared" si="20"/>
        <v>10264</v>
      </c>
      <c r="CS7" s="59">
        <f t="shared" si="20"/>
        <v>3626</v>
      </c>
      <c r="CT7" s="59">
        <f t="shared" si="20"/>
        <v>-2250</v>
      </c>
      <c r="CU7" s="59">
        <f t="shared" si="20"/>
        <v>-202</v>
      </c>
      <c r="CV7" s="59">
        <f t="shared" si="20"/>
        <v>-9940</v>
      </c>
      <c r="CW7" s="59"/>
      <c r="CX7" s="64" t="s">
        <v>114</v>
      </c>
      <c r="CY7" s="64" t="s">
        <v>114</v>
      </c>
      <c r="CZ7" s="64" t="s">
        <v>114</v>
      </c>
      <c r="DA7" s="64" t="s">
        <v>114</v>
      </c>
      <c r="DB7" s="64" t="s">
        <v>114</v>
      </c>
      <c r="DC7" s="64" t="s">
        <v>114</v>
      </c>
      <c r="DD7" s="64" t="s">
        <v>114</v>
      </c>
      <c r="DE7" s="64" t="s">
        <v>114</v>
      </c>
      <c r="DF7" s="64" t="s">
        <v>114</v>
      </c>
      <c r="DG7" s="64" t="s">
        <v>112</v>
      </c>
      <c r="DH7" s="64"/>
      <c r="DI7" s="60">
        <f>DI8</f>
        <v>83836</v>
      </c>
      <c r="DJ7" s="60">
        <f>DJ8</f>
        <v>10000</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31.6</v>
      </c>
      <c r="EB7" s="64">
        <f t="shared" si="21"/>
        <v>32.9</v>
      </c>
      <c r="EC7" s="64">
        <f t="shared" si="21"/>
        <v>19.3</v>
      </c>
      <c r="ED7" s="64">
        <f t="shared" si="21"/>
        <v>8.5</v>
      </c>
      <c r="EE7" s="64">
        <f t="shared" si="21"/>
        <v>0</v>
      </c>
      <c r="EF7" s="64"/>
      <c r="EG7" s="65"/>
      <c r="EH7" s="65"/>
      <c r="EI7" s="65"/>
      <c r="EJ7" s="65"/>
      <c r="EK7" s="65"/>
      <c r="EL7" s="65"/>
      <c r="EM7" s="65"/>
      <c r="EN7" s="65"/>
      <c r="EO7" s="65"/>
      <c r="EP7" s="65"/>
    </row>
    <row r="8" spans="1:146" s="66" customFormat="1" x14ac:dyDescent="0.2">
      <c r="A8" s="42"/>
      <c r="B8" s="67">
        <v>2019</v>
      </c>
      <c r="C8" s="67">
        <v>103837</v>
      </c>
      <c r="D8" s="67">
        <v>47</v>
      </c>
      <c r="E8" s="67">
        <v>11</v>
      </c>
      <c r="F8" s="67">
        <v>1</v>
      </c>
      <c r="G8" s="67">
        <v>1</v>
      </c>
      <c r="H8" s="67" t="s">
        <v>115</v>
      </c>
      <c r="I8" s="67" t="s">
        <v>116</v>
      </c>
      <c r="J8" s="67" t="s">
        <v>117</v>
      </c>
      <c r="K8" s="67" t="s">
        <v>118</v>
      </c>
      <c r="L8" s="67" t="s">
        <v>119</v>
      </c>
      <c r="M8" s="67" t="s">
        <v>120</v>
      </c>
      <c r="N8" s="67" t="s">
        <v>121</v>
      </c>
      <c r="O8" s="68" t="s">
        <v>122</v>
      </c>
      <c r="P8" s="68" t="s">
        <v>122</v>
      </c>
      <c r="Q8" s="69">
        <v>2009</v>
      </c>
      <c r="R8" s="69">
        <v>203</v>
      </c>
      <c r="S8" s="70">
        <v>2393</v>
      </c>
      <c r="T8" s="71" t="s">
        <v>123</v>
      </c>
      <c r="U8" s="68">
        <v>0</v>
      </c>
      <c r="V8" s="71" t="s">
        <v>124</v>
      </c>
      <c r="W8" s="72">
        <v>5.3</v>
      </c>
      <c r="X8" s="71" t="s">
        <v>125</v>
      </c>
      <c r="Y8" s="73">
        <v>100</v>
      </c>
      <c r="Z8" s="73">
        <v>93.8</v>
      </c>
      <c r="AA8" s="73">
        <v>100</v>
      </c>
      <c r="AB8" s="73">
        <v>100</v>
      </c>
      <c r="AC8" s="73">
        <v>100</v>
      </c>
      <c r="AD8" s="73">
        <v>105.6</v>
      </c>
      <c r="AE8" s="73">
        <v>101.7</v>
      </c>
      <c r="AF8" s="73">
        <v>98.7</v>
      </c>
      <c r="AG8" s="73">
        <v>100.3</v>
      </c>
      <c r="AH8" s="73">
        <v>100.9</v>
      </c>
      <c r="AI8" s="73">
        <v>104.1</v>
      </c>
      <c r="AJ8" s="73">
        <v>100.3</v>
      </c>
      <c r="AK8" s="73">
        <v>93</v>
      </c>
      <c r="AL8" s="73">
        <v>100</v>
      </c>
      <c r="AM8" s="73">
        <v>100</v>
      </c>
      <c r="AN8" s="73">
        <v>100</v>
      </c>
      <c r="AO8" s="73">
        <v>20.7</v>
      </c>
      <c r="AP8" s="73">
        <v>23.9</v>
      </c>
      <c r="AQ8" s="73">
        <v>28.3</v>
      </c>
      <c r="AR8" s="73">
        <v>24.2</v>
      </c>
      <c r="AS8" s="73">
        <v>30.1</v>
      </c>
      <c r="AT8" s="73">
        <v>27.8</v>
      </c>
      <c r="AU8" s="74">
        <v>210</v>
      </c>
      <c r="AV8" s="74">
        <v>13</v>
      </c>
      <c r="AW8" s="74">
        <v>79</v>
      </c>
      <c r="AX8" s="74">
        <v>5</v>
      </c>
      <c r="AY8" s="74">
        <v>3</v>
      </c>
      <c r="AZ8" s="74">
        <v>1943</v>
      </c>
      <c r="BA8" s="74">
        <v>2296</v>
      </c>
      <c r="BB8" s="74">
        <v>2654</v>
      </c>
      <c r="BC8" s="74">
        <v>3438</v>
      </c>
      <c r="BD8" s="74">
        <v>4380</v>
      </c>
      <c r="BE8" s="74">
        <v>9038</v>
      </c>
      <c r="BF8" s="73">
        <v>6.4</v>
      </c>
      <c r="BG8" s="73">
        <v>6.4</v>
      </c>
      <c r="BH8" s="73">
        <v>6.4</v>
      </c>
      <c r="BI8" s="73">
        <v>4.5999999999999996</v>
      </c>
      <c r="BJ8" s="73">
        <v>4.9000000000000004</v>
      </c>
      <c r="BK8" s="73">
        <v>16.100000000000001</v>
      </c>
      <c r="BL8" s="73">
        <v>14</v>
      </c>
      <c r="BM8" s="73">
        <v>16.5</v>
      </c>
      <c r="BN8" s="73">
        <v>14.2</v>
      </c>
      <c r="BO8" s="73">
        <v>13.2</v>
      </c>
      <c r="BP8" s="73">
        <v>19.7</v>
      </c>
      <c r="BQ8" s="73">
        <v>0</v>
      </c>
      <c r="BR8" s="73">
        <v>0</v>
      </c>
      <c r="BS8" s="73">
        <v>0</v>
      </c>
      <c r="BT8" s="73">
        <v>0</v>
      </c>
      <c r="BU8" s="73">
        <v>0</v>
      </c>
      <c r="BV8" s="73">
        <v>37.700000000000003</v>
      </c>
      <c r="BW8" s="73">
        <v>37.4</v>
      </c>
      <c r="BX8" s="73">
        <v>35</v>
      </c>
      <c r="BY8" s="73">
        <v>39.1</v>
      </c>
      <c r="BZ8" s="73">
        <v>47.7</v>
      </c>
      <c r="CA8" s="73">
        <v>37.299999999999997</v>
      </c>
      <c r="CB8" s="73">
        <v>0</v>
      </c>
      <c r="CC8" s="73">
        <v>0</v>
      </c>
      <c r="CD8" s="73">
        <v>0</v>
      </c>
      <c r="CE8" s="75">
        <v>0</v>
      </c>
      <c r="CF8" s="75">
        <v>0</v>
      </c>
      <c r="CG8" s="73">
        <v>-19.3</v>
      </c>
      <c r="CH8" s="73">
        <v>-24.5</v>
      </c>
      <c r="CI8" s="73">
        <v>-24.8</v>
      </c>
      <c r="CJ8" s="73">
        <v>-38.700000000000003</v>
      </c>
      <c r="CK8" s="73">
        <v>-51.3</v>
      </c>
      <c r="CL8" s="73">
        <v>-11.7</v>
      </c>
      <c r="CM8" s="74">
        <v>0</v>
      </c>
      <c r="CN8" s="74">
        <v>0</v>
      </c>
      <c r="CO8" s="74">
        <v>-375</v>
      </c>
      <c r="CP8" s="74">
        <v>-18</v>
      </c>
      <c r="CQ8" s="74">
        <v>-12</v>
      </c>
      <c r="CR8" s="74">
        <v>10264</v>
      </c>
      <c r="CS8" s="74">
        <v>3626</v>
      </c>
      <c r="CT8" s="74">
        <v>-2250</v>
      </c>
      <c r="CU8" s="74">
        <v>-202</v>
      </c>
      <c r="CV8" s="74">
        <v>-9940</v>
      </c>
      <c r="CW8" s="74">
        <v>-10941</v>
      </c>
      <c r="CX8" s="73" t="s">
        <v>126</v>
      </c>
      <c r="CY8" s="73" t="s">
        <v>126</v>
      </c>
      <c r="CZ8" s="73" t="s">
        <v>126</v>
      </c>
      <c r="DA8" s="73" t="s">
        <v>126</v>
      </c>
      <c r="DB8" s="73" t="s">
        <v>126</v>
      </c>
      <c r="DC8" s="73" t="s">
        <v>126</v>
      </c>
      <c r="DD8" s="73" t="s">
        <v>126</v>
      </c>
      <c r="DE8" s="73" t="s">
        <v>126</v>
      </c>
      <c r="DF8" s="73" t="s">
        <v>126</v>
      </c>
      <c r="DG8" s="73" t="s">
        <v>126</v>
      </c>
      <c r="DH8" s="73" t="s">
        <v>126</v>
      </c>
      <c r="DI8" s="69">
        <v>83836</v>
      </c>
      <c r="DJ8" s="69">
        <v>10000</v>
      </c>
      <c r="DK8" s="73" t="s">
        <v>126</v>
      </c>
      <c r="DL8" s="73" t="s">
        <v>126</v>
      </c>
      <c r="DM8" s="73" t="s">
        <v>126</v>
      </c>
      <c r="DN8" s="73" t="s">
        <v>126</v>
      </c>
      <c r="DO8" s="73" t="s">
        <v>126</v>
      </c>
      <c r="DP8" s="73" t="s">
        <v>126</v>
      </c>
      <c r="DQ8" s="73" t="s">
        <v>126</v>
      </c>
      <c r="DR8" s="73" t="s">
        <v>126</v>
      </c>
      <c r="DS8" s="73" t="s">
        <v>126</v>
      </c>
      <c r="DT8" s="73" t="s">
        <v>126</v>
      </c>
      <c r="DU8" s="73" t="s">
        <v>126</v>
      </c>
      <c r="DV8" s="73">
        <v>0</v>
      </c>
      <c r="DW8" s="73">
        <v>0</v>
      </c>
      <c r="DX8" s="73">
        <v>0</v>
      </c>
      <c r="DY8" s="73">
        <v>0</v>
      </c>
      <c r="DZ8" s="73">
        <v>0</v>
      </c>
      <c r="EA8" s="73">
        <v>31.6</v>
      </c>
      <c r="EB8" s="73">
        <v>32.9</v>
      </c>
      <c r="EC8" s="73">
        <v>19.3</v>
      </c>
      <c r="ED8" s="73">
        <v>8.5</v>
      </c>
      <c r="EE8" s="73">
        <v>0</v>
      </c>
      <c r="EF8" s="73">
        <v>27.4</v>
      </c>
      <c r="EG8" s="71">
        <v>1.6999999999999999E-3</v>
      </c>
      <c r="EH8" s="76">
        <v>1.6999999999999999E-3</v>
      </c>
      <c r="EI8" s="76">
        <v>1.6999999999999999E-3</v>
      </c>
      <c r="EJ8" s="76">
        <v>4.0000000000000002E-4</v>
      </c>
      <c r="EK8" s="76">
        <v>4.0000000000000002E-4</v>
      </c>
      <c r="EL8" s="76">
        <v>1E-4</v>
      </c>
      <c r="EM8" s="76">
        <v>1E-3</v>
      </c>
      <c r="EN8" s="76">
        <v>0.15890000000000001</v>
      </c>
      <c r="EO8" s="76">
        <v>5.9999999999999995E-4</v>
      </c>
      <c r="EP8" s="76">
        <v>0</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127</v>
      </c>
      <c r="C10" s="81" t="s">
        <v>128</v>
      </c>
      <c r="D10" s="81" t="s">
        <v>129</v>
      </c>
      <c r="E10" s="81" t="s">
        <v>130</v>
      </c>
      <c r="F10" s="81" t="s">
        <v>131</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2021-02-23T23:04:32Z</cp:lastPrinted>
  <dcterms:created xsi:type="dcterms:W3CDTF">2020-12-04T03:24:02Z</dcterms:created>
  <dcterms:modified xsi:type="dcterms:W3CDTF">2021-02-23T23:04:32Z</dcterms:modified>
  <cp:category/>
</cp:coreProperties>
</file>