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312CBF8C-D50F-49E5-9421-32F702742A67}" xr6:coauthVersionLast="36" xr6:coauthVersionMax="36" xr10:uidLastSave="{00000000-0000-0000-0000-000000000000}"/>
  <workbookProtection workbookAlgorithmName="SHA-512" workbookHashValue="56zvd15VdM1xZntNECnXLYuv2IHbhauuPEtujQ3y1BztYCqKYkno3qFlRRNIhIqCbCRgJlY4HwqWFZUr9EkdsA==" workbookSaltValue="eHrQxOKnduoOTxX2FOmP1w==" workbookSpinCount="100000" lockStructure="1"/>
  <bookViews>
    <workbookView xWindow="0" yWindow="0" windowWidth="20490" windowHeight="677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I19" i="4" s="1"/>
  <c r="AV6" i="5"/>
  <c r="AU6" i="5"/>
  <c r="N16" i="4" s="1"/>
  <c r="AT6" i="5"/>
  <c r="AS6" i="5"/>
  <c r="AR6" i="5"/>
  <c r="AQ6" i="5"/>
  <c r="AP6" i="5"/>
  <c r="N15" i="4" s="1"/>
  <c r="AO6" i="5"/>
  <c r="L15" i="4" s="1"/>
  <c r="AN6" i="5"/>
  <c r="AM6" i="5"/>
  <c r="AL6" i="5"/>
  <c r="F15" i="4" s="1"/>
  <c r="AK6" i="5"/>
  <c r="N14" i="4" s="1"/>
  <c r="AJ6" i="5"/>
  <c r="AI6" i="5"/>
  <c r="AH6" i="5"/>
  <c r="H14" i="4" s="1"/>
  <c r="AG6" i="5"/>
  <c r="F14" i="4" s="1"/>
  <c r="AF6" i="5"/>
  <c r="AE6" i="5"/>
  <c r="AD6" i="5"/>
  <c r="AC6" i="5"/>
  <c r="AB6" i="5"/>
  <c r="F13" i="4" s="1"/>
  <c r="AA6" i="5"/>
  <c r="N12" i="4" s="1"/>
  <c r="Z6" i="5"/>
  <c r="L12" i="4" s="1"/>
  <c r="Y6" i="5"/>
  <c r="J12" i="4" s="1"/>
  <c r="X6" i="5"/>
  <c r="W6" i="5"/>
  <c r="V6" i="5"/>
  <c r="U6" i="5"/>
  <c r="T6" i="5"/>
  <c r="S6" i="5"/>
  <c r="R6" i="5"/>
  <c r="Q6" i="5"/>
  <c r="P6" i="5"/>
  <c r="O6" i="5"/>
  <c r="J5" i="4" s="1"/>
  <c r="N6" i="5"/>
  <c r="F5" i="4" s="1"/>
  <c r="M6" i="5"/>
  <c r="GN8" i="5" s="1"/>
  <c r="L6" i="5"/>
  <c r="N3" i="4" s="1"/>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C123" i="4"/>
  <c r="F19" i="4"/>
  <c r="L16" i="4"/>
  <c r="J16" i="4"/>
  <c r="H16" i="4"/>
  <c r="F16" i="4"/>
  <c r="J15" i="4"/>
  <c r="H15" i="4"/>
  <c r="L14" i="4"/>
  <c r="J14" i="4"/>
  <c r="N13" i="4"/>
  <c r="L13" i="4"/>
  <c r="J13" i="4"/>
  <c r="H13" i="4"/>
  <c r="H12" i="4"/>
  <c r="F12" i="4"/>
  <c r="F9" i="4"/>
  <c r="N7" i="4"/>
  <c r="B7" i="4"/>
  <c r="N5" i="4"/>
  <c r="J3" i="4"/>
  <c r="F3" i="4"/>
  <c r="B3" i="4"/>
  <c r="B1"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N11" i="4"/>
  <c r="LK10" i="5"/>
  <c r="JV10" i="5"/>
  <c r="IG10" i="5"/>
  <c r="GR10" i="5"/>
  <c r="FD10" i="5"/>
  <c r="DO10" i="5"/>
  <c r="BY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J10" i="5"/>
  <c r="JU10" i="5"/>
  <c r="IF10" i="5"/>
  <c r="GQ10" i="5"/>
  <c r="FC10" i="5"/>
  <c r="DN10" i="5"/>
  <c r="BX10" i="5"/>
  <c r="KZ10" i="5"/>
  <c r="JK10" i="5"/>
  <c r="HV10" i="5"/>
  <c r="GG10" i="5"/>
  <c r="ER10" i="5"/>
  <c r="DD10" i="5"/>
  <c r="BM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FX18" i="5"/>
  <c r="FT18" i="5"/>
  <c r="FV12" i="5"/>
  <c r="FW18" i="5"/>
  <c r="FU12" i="5"/>
  <c r="FV18" i="5"/>
  <c r="FX12" i="5"/>
  <c r="FT12" i="5"/>
  <c r="FU18" i="5"/>
  <c r="FW12" i="5"/>
</calcChain>
</file>

<file path=xl/sharedStrings.xml><?xml version="1.0" encoding="utf-8"?>
<sst xmlns="http://schemas.openxmlformats.org/spreadsheetml/2006/main" count="995" uniqueCount="273">
  <si>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</si>
  <si>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</si>
  <si>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</si>
  <si>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</si>
  <si>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</si>
  <si>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</si>
  <si>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</si>
  <si>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</si>
  <si>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</si>
  <si>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</si>
  <si>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</si>
  <si>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</si>
  <si>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</si>
  <si>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</si>
  <si>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</si>
  <si>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</si>
  <si>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</si>
  <si>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</si>
  <si>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</si>
  <si>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</si>
  <si>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</si>
  <si>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</si>
  <si>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</si>
  <si>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</si>
  <si>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</si>
  <si>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</si>
  <si>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</si>
  <si>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</si>
  <si>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</si>
  <si>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</si>
  <si>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</si>
  <si>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</si>
  <si>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</si>
  <si>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</si>
  <si>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</si>
  <si>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</si>
  <si>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</si>
  <si>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</si>
  <si>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</si>
  <si>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</si>
  <si>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</si>
  <si>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</si>
  <si>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</si>
  <si>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</si>
  <si>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</si>
  <si>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</si>
  <si>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</si>
  <si>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</si>
  <si>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</si>
  <si>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</si>
  <si>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</si>
  <si>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</si>
  <si>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</si>
  <si>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</si>
  <si>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</si>
  <si>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</si>
  <si>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</si>
  <si>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</si>
  <si>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</si>
  <si>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</si>
  <si>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</si>
  <si>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</si>
  <si>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</si>
  <si>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</si>
  <si>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</si>
  <si>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</si>
  <si>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</si>
  <si>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</si>
  <si>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</si>
  <si>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</si>
  <si>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</si>
  <si>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</si>
  <si>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</si>
  <si>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</si>
  <si>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</si>
  <si>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</si>
  <si>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</si>
  <si>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</si>
  <si>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</si>
  <si>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</si>
  <si>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</si>
  <si>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</si>
  <si>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</si>
  <si>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</si>
  <si>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</si>
  <si>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</si>
  <si>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</si>
  <si>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</si>
  <si>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</si>
  <si>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</si>
  <si>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</si>
  <si>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</si>
  <si>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</si>
  <si>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</si>
  <si>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</si>
  <si>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</si>
  <si>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</si>
  <si>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</si>
  <si>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</si>
  <si>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</si>
  <si>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</si>
  <si>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</si>
  <si>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</si>
  <si>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</si>
  <si>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</si>
  <si>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</si>
  <si>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</si>
  <si>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</si>
  <si>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</si>
  <si>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</si>
  <si>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</si>
  <si>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</si>
  <si>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</si>
  <si>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</si>
  <si>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</si>
  <si>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</si>
  <si>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</si>
  <si>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</si>
  <si>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</si>
  <si>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103446</t>
  </si>
  <si>
    <t>47</t>
  </si>
  <si>
    <t>04</t>
  </si>
  <si>
    <t>0</t>
  </si>
  <si>
    <t>000</t>
  </si>
  <si>
    <t>群馬県　榛東村</t>
  </si>
  <si>
    <t>法非適用</t>
  </si>
  <si>
    <t>電気事業</t>
  </si>
  <si>
    <t>非設置</t>
  </si>
  <si>
    <t>該当数値なし</t>
  </si>
  <si>
    <t>-</t>
  </si>
  <si>
    <t>令和14年6月30日　榛東村太陽光発電所</t>
  </si>
  <si>
    <t>無</t>
  </si>
  <si>
    <t>東京電力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</si>
  <si>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</si>
  <si>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</si>
  <si>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</si>
  <si>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</si>
  <si>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</si>
  <si>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</si>
  <si>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</si>
  <si>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</si>
  <si>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</si>
  <si>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</si>
  <si>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</si>
  <si>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</si>
  <si>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</si>
  <si>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</si>
  <si>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</si>
  <si>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</si>
  <si>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</si>
  <si>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</si>
  <si>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</si>
  <si>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</si>
  <si>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</si>
  <si>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</si>
  <si>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</si>
  <si>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</si>
  <si>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</si>
  <si>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</si>
  <si>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</si>
  <si>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</si>
  <si>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</si>
  <si>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</si>
  <si>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</si>
  <si>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</si>
  <si>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</si>
  <si>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</si>
  <si>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</si>
  <si>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</si>
  <si>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</si>
  <si>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</si>
  <si>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</si>
  <si>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</si>
  <si>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</si>
  <si>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</si>
  <si>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</si>
  <si>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</si>
  <si>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</si>
  <si>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</si>
  <si>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</si>
  <si>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</si>
  <si>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</si>
  <si>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</si>
  <si>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</si>
  <si>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</si>
  <si>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</si>
  <si>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</si>
  <si>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</si>
  <si>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</si>
  <si>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</si>
  <si>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</si>
  <si>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</si>
  <si>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</si>
  <si>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</si>
  <si>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</si>
  <si>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</si>
  <si>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</si>
  <si>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</si>
  <si>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</si>
  <si>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</si>
  <si>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</si>
  <si>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</si>
  <si>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</si>
  <si>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</si>
  <si>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</si>
  <si>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</si>
  <si>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</si>
  <si>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</si>
  <si>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</si>
  <si>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</si>
  <si>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</si>
  <si>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</si>
  <si>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</si>
  <si>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</si>
  <si>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</si>
  <si>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</si>
  <si>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</si>
  <si>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</si>
  <si>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</si>
  <si>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</si>
  <si>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</si>
  <si>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</si>
  <si>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</si>
  <si>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</si>
  <si>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</si>
  <si>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</si>
  <si>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</si>
  <si>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</si>
  <si>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</si>
  <si>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</si>
  <si>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</si>
  <si>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</si>
  <si>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</si>
  <si>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</si>
  <si>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</si>
  <si>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</si>
  <si>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</si>
  <si>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</si>
  <si>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</si>
  <si>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</si>
  <si>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</si>
  <si>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</si>
  <si>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</si>
  <si>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</si>
  <si>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</si>
  <si>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</si>
  <si>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</si>
  <si>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</si>
  <si>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</si>
  <si>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</si>
  <si>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</si>
  <si>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</si>
  <si>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</si>
  <si>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</si>
  <si>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</si>
  <si>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</si>
  <si>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</si>
  <si>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</si>
  <si>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</si>
  <si>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</si>
  <si>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</si>
  <si>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</si>
  <si>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</si>
  <si>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</si>
  <si>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</si>
  <si>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</si>
  <si>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</si>
  <si>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</si>
  <si>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</si>
  <si>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r>
      <t>・設備利用率について
資源エネルギー庁の「長期エネルギー需給見通し小委員会に対する発電コスト等の検証に関する報告」(平成27年5月　発電コスト検証ワーキンググループ)で設定されている太陽光(メガ)の設備利用率は14％とされていることから、</t>
    </r>
    <r>
      <rPr>
        <sz val="14"/>
        <color theme="1"/>
        <rFont val="ＭＳ ゴシック"/>
        <family val="3"/>
        <charset val="128"/>
      </rPr>
      <t xml:space="preserve">当該施設は効率的かつ安定した運用が行えている。
数値の変動については気象状況や日照時間など環境的要因によるものである。
・修繕費比率について
R1は計器の交換が発生したため、数値が2.5となっている。
自然災害等により修繕の必要性が生じても対応できるように建物災害保険に加入している。
電気系統のトラブルが生じても対応できるようにメンテナンス契約を結んでいる。
・企業債残高対料金収入比率について
初期投資に要する経費について企業債を発行していないため、企業債残高対料金比率が算出されない。
・FIT収入割合について
固定価格買取制度による全量買取のためFIT割合が100％となっている。そのため当該制度の調達期間終了後、買取価格が下落し、収入が減少するリスクがあるため事業の廃止も含めて撤去費用を基金に積み立てている。
</t>
    </r>
    <rPh sb="194" eb="196">
      <t>ケイキ</t>
    </rPh>
    <rPh sb="197" eb="199">
      <t>コウカン</t>
    </rPh>
    <rPh sb="200" eb="202">
      <t>ハッセイ</t>
    </rPh>
    <rPh sb="207" eb="209">
      <t>スウチ</t>
    </rPh>
    <phoneticPr fontId="5"/>
  </si>
  <si>
    <t>剰余金の使途については、売電期間終了後に借地を現況復帰し返還予定のため、撤去費用を10,000千円と見積り、20年間の売電期間に年額500千円を、太陽光発電所維持管理基金に積み立てている。積立て後に残額がある場合には、一般会計への繰り出しを行い、各種事業の財源としている。
太陽光発電所維持管理基金　　　501千円
一般会計への繰り出し　　　　　 23,716千円</t>
    <phoneticPr fontId="5"/>
  </si>
  <si>
    <t>・収益的収支比率について
H27が高い比率となっているのは、発電施設の整備に充てた他会計からの繰入金140,000千円を収益的収支として処理したが、借入金に対する戻入を資本的支出として処理したことによるもの。
H30はH29の消費税の中間申告分の支払い漏れをH30に支払ったため、総費用が増加し、100を下回る数値となっている。
R1の総収益はほぼ全てが売電収入であり、繰入金等への依存はない。
・営業収支比率について
R1の指標は653.9と高い数値であり、営業費用を十分に賄えている。
・供給原価について
H28から利益分全てを営業外費用として一般会計に繰出しているため、H27に比して高くなっている。
総費用額と発電量に変化があまり無いため、供給原価はほぼ横ばいとなっている。
・EBITDAについて
H28から利益分を一般会計に繰出していることにより、低い数値となっている。また、今後もこの水準で推移する。</t>
    <rPh sb="1" eb="4">
      <t>シュウエキテキ</t>
    </rPh>
    <rPh sb="4" eb="6">
      <t>シュウシ</t>
    </rPh>
    <rPh sb="6" eb="8">
      <t>ヒリツ</t>
    </rPh>
    <rPh sb="17" eb="18">
      <t>タカ</t>
    </rPh>
    <rPh sb="19" eb="21">
      <t>ヒリツ</t>
    </rPh>
    <rPh sb="30" eb="32">
      <t>ハツデン</t>
    </rPh>
    <rPh sb="32" eb="34">
      <t>シセツ</t>
    </rPh>
    <rPh sb="35" eb="37">
      <t>セイビ</t>
    </rPh>
    <rPh sb="38" eb="39">
      <t>ア</t>
    </rPh>
    <rPh sb="74" eb="77">
      <t>カリイレキン</t>
    </rPh>
    <rPh sb="78" eb="79">
      <t>タイ</t>
    </rPh>
    <rPh sb="81" eb="83">
      <t>レイニュウ</t>
    </rPh>
    <rPh sb="84" eb="87">
      <t>シホンテキ</t>
    </rPh>
    <rPh sb="87" eb="89">
      <t>シシュツ</t>
    </rPh>
    <rPh sb="92" eb="94">
      <t>ショリ</t>
    </rPh>
    <rPh sb="113" eb="116">
      <t>ショウヒゼイ</t>
    </rPh>
    <rPh sb="117" eb="119">
      <t>チュウカン</t>
    </rPh>
    <rPh sb="119" eb="121">
      <t>シンコク</t>
    </rPh>
    <rPh sb="121" eb="122">
      <t>ブン</t>
    </rPh>
    <rPh sb="123" eb="125">
      <t>シハラ</t>
    </rPh>
    <rPh sb="126" eb="127">
      <t>モ</t>
    </rPh>
    <rPh sb="133" eb="135">
      <t>シハラ</t>
    </rPh>
    <rPh sb="140" eb="143">
      <t>ソウヒヨウ</t>
    </rPh>
    <rPh sb="144" eb="146">
      <t>ゾウカ</t>
    </rPh>
    <rPh sb="152" eb="154">
      <t>シタマワ</t>
    </rPh>
    <rPh sb="155" eb="157">
      <t>スウチ</t>
    </rPh>
    <rPh sb="168" eb="171">
      <t>ソウシュウエキ</t>
    </rPh>
    <rPh sb="174" eb="175">
      <t>スベ</t>
    </rPh>
    <rPh sb="177" eb="179">
      <t>バイデン</t>
    </rPh>
    <rPh sb="179" eb="181">
      <t>シュウニュウ</t>
    </rPh>
    <rPh sb="185" eb="188">
      <t>クリイレキン</t>
    </rPh>
    <rPh sb="188" eb="189">
      <t>トウ</t>
    </rPh>
    <rPh sb="191" eb="193">
      <t>イゾン</t>
    </rPh>
    <rPh sb="200" eb="202">
      <t>エイギョウ</t>
    </rPh>
    <rPh sb="202" eb="204">
      <t>シュウシ</t>
    </rPh>
    <rPh sb="204" eb="206">
      <t>ヒリツ</t>
    </rPh>
    <rPh sb="214" eb="216">
      <t>シヒョウ</t>
    </rPh>
    <rPh sb="223" eb="224">
      <t>タカ</t>
    </rPh>
    <rPh sb="225" eb="227">
      <t>スウチ</t>
    </rPh>
    <rPh sb="231" eb="233">
      <t>エイギョウ</t>
    </rPh>
    <rPh sb="233" eb="235">
      <t>ヒヨウ</t>
    </rPh>
    <rPh sb="236" eb="238">
      <t>ジュウブン</t>
    </rPh>
    <rPh sb="239" eb="240">
      <t>マカナ</t>
    </rPh>
    <rPh sb="294" eb="295">
      <t>ヒ</t>
    </rPh>
    <rPh sb="297" eb="298">
      <t>タカ</t>
    </rPh>
    <phoneticPr fontId="5"/>
  </si>
  <si>
    <t>・歳入・歳出共に過去3年から現状までは、大きい変化は無く、今後も大きな変化は考えられず、経営の状況は安定していると考える。しかし、太陽光発電量は気象条件や日照時間等の環境的要因により、経営状況が大きく変わる可能性がある。
・発電設備の故障等のリスクについては損害保険に加入し、即座に対応できるようメンテナンス契約を結んでいる。
・固定買取価格制度の調達期間終了後のあり方については、現時点で方針は定まっていないが、R2年度に策定を予定している経営戦略において、事業の廃止も含めて検討していく。</t>
    <rPh sb="209" eb="211">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</si>
</sst>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5" fillId="0" borderId="13" xfId="2" applyNumberFormat="1" applyFont="1" applyFill="1" applyBorder="1" applyAlignment="1" applyProtection="1">
      <alignment horizontal="left" vertical="top" wrapText="1"/>
      <protection locked="0"/>
    </xf>
    <xf numFmtId="0" fontId="35" fillId="0" borderId="14" xfId="2" applyNumberFormat="1" applyFont="1" applyFill="1" applyBorder="1" applyAlignment="1" applyProtection="1">
      <alignment horizontal="left" vertical="top" wrapText="1"/>
      <protection locked="0"/>
    </xf>
    <xf numFmtId="0" fontId="35" fillId="0" borderId="15" xfId="2" applyNumberFormat="1" applyFont="1" applyFill="1" applyBorder="1" applyAlignment="1" applyProtection="1">
      <alignment horizontal="left" vertical="top" wrapText="1"/>
      <protection locked="0"/>
    </xf>
    <xf numFmtId="0" fontId="35" fillId="0" borderId="16" xfId="2" applyNumberFormat="1" applyFont="1" applyFill="1" applyBorder="1" applyAlignment="1" applyProtection="1">
      <alignment horizontal="left" vertical="top" wrapText="1"/>
      <protection locked="0"/>
    </xf>
    <xf numFmtId="0" fontId="35" fillId="0" borderId="0" xfId="2" applyNumberFormat="1" applyFont="1" applyFill="1" applyBorder="1" applyAlignment="1" applyProtection="1">
      <alignment horizontal="left" vertical="top" wrapText="1"/>
      <protection locked="0"/>
    </xf>
    <xf numFmtId="0" fontId="35" fillId="0" borderId="17" xfId="2" applyNumberFormat="1" applyFont="1" applyFill="1" applyBorder="1" applyAlignment="1" applyProtection="1">
      <alignment horizontal="left" vertical="top" wrapText="1"/>
      <protection locked="0"/>
    </xf>
    <xf numFmtId="0" fontId="35" fillId="0" borderId="36" xfId="2" applyNumberFormat="1" applyFont="1" applyFill="1" applyBorder="1" applyAlignment="1" applyProtection="1">
      <alignment horizontal="left" vertical="top" wrapText="1"/>
      <protection locked="0"/>
    </xf>
    <xf numFmtId="0" fontId="35" fillId="0" borderId="37" xfId="2" applyNumberFormat="1" applyFont="1" applyFill="1" applyBorder="1" applyAlignment="1" applyProtection="1">
      <alignment horizontal="left" vertical="top" wrapText="1"/>
      <protection locked="0"/>
    </xf>
    <xf numFmtId="0" fontId="35" fillId="0" borderId="38" xfId="2" applyNumberFormat="1" applyFont="1" applyFill="1" applyBorder="1" applyAlignment="1" applyProtection="1">
      <alignment horizontal="left" vertical="top" wrapText="1"/>
      <protection locked="0"/>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1597.4</c:v>
                </c:pt>
                <c:pt idx="1">
                  <c:v>106.9</c:v>
                </c:pt>
                <c:pt idx="2">
                  <c:v>100.4</c:v>
                </c:pt>
                <c:pt idx="3">
                  <c:v>99.1</c:v>
                </c:pt>
                <c:pt idx="4">
                  <c:v>100.5</c:v>
                </c:pt>
              </c:numCache>
            </c:numRef>
          </c:val>
          <c:extLst>
            <c:ext xmlns:c16="http://schemas.microsoft.com/office/drawing/2014/chart" uri="{C3380CC4-5D6E-409C-BE32-E72D297353CC}">
              <c16:uniqueId val="{00000000-EFD9-4E00-86BE-28BD4719993B}"/>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EFD9-4E00-86BE-28BD4719993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FD9-4E00-86BE-28BD4719993B}"/>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7CC-4870-A664-B83C1FD978B7}"/>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97CC-4870-A664-B83C1FD978B7}"/>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3B-47FC-AFDC-0B89D92CB549}"/>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3B-47FC-AFDC-0B89D92CB549}"/>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0A-4858-A275-627E94705B0F}"/>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0A-4858-A275-627E94705B0F}"/>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663-441B-BB11-CE6C29DC3CCB}"/>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63-441B-BB11-CE6C29DC3CCB}"/>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2-41EC-9798-0752F8DF8DB3}"/>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2-41EC-9798-0752F8DF8DB3}"/>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2B-4FC3-9B16-F3DAA869F273}"/>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2B-4FC3-9B16-F3DAA869F273}"/>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1-462C-9F12-95D862FA8C4A}"/>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1-462C-9F12-95D862FA8C4A}"/>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17-4D7A-92CD-2CAE42FAC37B}"/>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17-4D7A-92CD-2CAE42FAC37B}"/>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30-4942-8B3B-AA2C2DC64019}"/>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0-4942-8B3B-AA2C2DC64019}"/>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F8-448E-B68B-D3C2F36237B5}"/>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F8-448E-B68B-D3C2F36237B5}"/>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599.1</c:v>
                </c:pt>
                <c:pt idx="1">
                  <c:v>706.4</c:v>
                </c:pt>
                <c:pt idx="2">
                  <c:v>680.5</c:v>
                </c:pt>
                <c:pt idx="3">
                  <c:v>697.2</c:v>
                </c:pt>
                <c:pt idx="4">
                  <c:v>653.9</c:v>
                </c:pt>
              </c:numCache>
            </c:numRef>
          </c:val>
          <c:extLst>
            <c:ext xmlns:c16="http://schemas.microsoft.com/office/drawing/2014/chart" uri="{C3380CC4-5D6E-409C-BE32-E72D297353CC}">
              <c16:uniqueId val="{00000000-5668-4D4A-8E80-6128AC985129}"/>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5668-4D4A-8E80-6128AC98512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668-4D4A-8E80-6128AC985129}"/>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EEA-425E-88BE-D6F90BEB85C8}"/>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EA-425E-88BE-D6F90BEB85C8}"/>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B0-48ED-A19E-2EE2AA8453C7}"/>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B0-48ED-A19E-2EE2AA8453C7}"/>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420-4DED-B88C-B9552572BF6D}"/>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20-4DED-B88C-B9552572BF6D}"/>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BD-4D6C-9EF8-F60C17937783}"/>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BD-4D6C-9EF8-F60C17937783}"/>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29-4FBA-9EA0-2EF7D8859028}"/>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29-4FBA-9EA0-2EF7D8859028}"/>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8-4729-A083-31CD862AF5B4}"/>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8-4729-A083-31CD862AF5B4}"/>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15.4</c:v>
                </c:pt>
                <c:pt idx="1">
                  <c:v>15</c:v>
                </c:pt>
                <c:pt idx="2">
                  <c:v>14.8</c:v>
                </c:pt>
                <c:pt idx="3">
                  <c:v>15.2</c:v>
                </c:pt>
                <c:pt idx="4">
                  <c:v>14.5</c:v>
                </c:pt>
              </c:numCache>
            </c:numRef>
          </c:val>
          <c:extLst>
            <c:ext xmlns:c16="http://schemas.microsoft.com/office/drawing/2014/chart" uri="{C3380CC4-5D6E-409C-BE32-E72D297353CC}">
              <c16:uniqueId val="{00000000-9818-4D4E-9945-5936CF82B0CE}"/>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9818-4D4E-9945-5936CF82B0CE}"/>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2.5</c:v>
                </c:pt>
              </c:numCache>
            </c:numRef>
          </c:val>
          <c:extLst>
            <c:ext xmlns:c16="http://schemas.microsoft.com/office/drawing/2014/chart" uri="{C3380CC4-5D6E-409C-BE32-E72D297353CC}">
              <c16:uniqueId val="{00000000-0B30-4325-AD63-1C8C25DC60D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0B30-4325-AD63-1C8C25DC60D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A85-424E-BA7B-FC8AFBA9652D}"/>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3A85-424E-BA7B-FC8AFBA9652D}"/>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FC-4CAD-9484-D497D0E52B9C}"/>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C-4CAD-9484-D497D0E52B9C}"/>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35-40B1-BF88-29A0181C4386}"/>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5-40B1-BF88-29A0181C438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935-40B1-BF88-29A0181C4386}"/>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E30-4043-8AF5-9A7A0BF30161}"/>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7E30-4043-8AF5-9A7A0BF30161}"/>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14306.4</c:v>
                </c:pt>
                <c:pt idx="1">
                  <c:v>40073.599999999999</c:v>
                </c:pt>
                <c:pt idx="2">
                  <c:v>42886.9</c:v>
                </c:pt>
                <c:pt idx="3">
                  <c:v>43162.9</c:v>
                </c:pt>
                <c:pt idx="4">
                  <c:v>43018.3</c:v>
                </c:pt>
              </c:numCache>
            </c:numRef>
          </c:val>
          <c:extLst>
            <c:ext xmlns:c16="http://schemas.microsoft.com/office/drawing/2014/chart" uri="{C3380CC4-5D6E-409C-BE32-E72D297353CC}">
              <c16:uniqueId val="{00000000-8427-47D9-B485-1589644A6D9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8427-47D9-B485-1589644A6D9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21522</c:v>
                </c:pt>
                <c:pt idx="1">
                  <c:v>2034</c:v>
                </c:pt>
                <c:pt idx="2">
                  <c:v>116</c:v>
                </c:pt>
                <c:pt idx="3">
                  <c:v>-283</c:v>
                </c:pt>
                <c:pt idx="4">
                  <c:v>142</c:v>
                </c:pt>
              </c:numCache>
            </c:numRef>
          </c:val>
          <c:extLst>
            <c:ext xmlns:c16="http://schemas.microsoft.com/office/drawing/2014/chart" uri="{C3380CC4-5D6E-409C-BE32-E72D297353CC}">
              <c16:uniqueId val="{00000000-B2DF-4391-B901-5300420E747A}"/>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B2DF-4391-B901-5300420E747A}"/>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15.4</c:v>
                </c:pt>
                <c:pt idx="1">
                  <c:v>15</c:v>
                </c:pt>
                <c:pt idx="2">
                  <c:v>14.8</c:v>
                </c:pt>
                <c:pt idx="3">
                  <c:v>15.2</c:v>
                </c:pt>
                <c:pt idx="4">
                  <c:v>14.5</c:v>
                </c:pt>
              </c:numCache>
            </c:numRef>
          </c:val>
          <c:extLst>
            <c:ext xmlns:c16="http://schemas.microsoft.com/office/drawing/2014/chart" uri="{C3380CC4-5D6E-409C-BE32-E72D297353CC}">
              <c16:uniqueId val="{00000000-AC72-4704-93D7-D9B2DA3035C0}"/>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AC72-4704-93D7-D9B2DA3035C0}"/>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2.5</c:v>
                </c:pt>
              </c:numCache>
            </c:numRef>
          </c:val>
          <c:extLst>
            <c:ext xmlns:c16="http://schemas.microsoft.com/office/drawing/2014/chart" uri="{C3380CC4-5D6E-409C-BE32-E72D297353CC}">
              <c16:uniqueId val="{00000000-7DBB-443E-945E-437ECB0BF170}"/>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7DBB-443E-945E-437ECB0BF170}"/>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159-4F47-8336-D9D6E0BFA5A6}"/>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A159-4F47-8336-D9D6E0BFA5A6}"/>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18-469A-9039-D8C78EA0F84A}"/>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8-469A-9039-D8C78EA0F84A}"/>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1216" y="7343900"/>
          <a:ext cx="521183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34895" y="7343900"/>
          <a:ext cx="5125659"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332395" y="7343900"/>
          <a:ext cx="521183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820156" y="7343900"/>
          <a:ext cx="5135183"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244870" y="7343900"/>
          <a:ext cx="522136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78717" y="12171795"/>
          <a:ext cx="521001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78717" y="15219796"/>
          <a:ext cx="521001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78717" y="18280784"/>
          <a:ext cx="521001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78717" y="21324455"/>
          <a:ext cx="521001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78717" y="24334933"/>
          <a:ext cx="521001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98048" y="12171795"/>
          <a:ext cx="4706203"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98048" y="15219796"/>
          <a:ext cx="4706203"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98048" y="18280784"/>
          <a:ext cx="4706203"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98048" y="21324455"/>
          <a:ext cx="4706203"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98048" y="24334933"/>
          <a:ext cx="4706203"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797608" y="12171795"/>
          <a:ext cx="4715727"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797608" y="15219796"/>
          <a:ext cx="4715727"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797608" y="18280784"/>
          <a:ext cx="4715727"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797608" y="21324455"/>
          <a:ext cx="4715727"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797608" y="24334933"/>
          <a:ext cx="4715727"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7096144" y="12171795"/>
          <a:ext cx="471572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7096144" y="15219796"/>
          <a:ext cx="471572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7096144" y="18280784"/>
          <a:ext cx="471572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7096144" y="21324455"/>
          <a:ext cx="471572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7096144" y="24334933"/>
          <a:ext cx="471572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531577" y="12171795"/>
          <a:ext cx="471572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531577" y="15219796"/>
          <a:ext cx="471572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531577" y="18280784"/>
          <a:ext cx="471572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531577" y="21324455"/>
          <a:ext cx="471572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531577" y="24334933"/>
          <a:ext cx="471572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2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2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2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2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2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2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2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2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2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2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2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21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218"/>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219"/>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220"/>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221"/>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222"/>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223"/>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224"/>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225"/>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226"/>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227"/>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228"/>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229"/>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230"/>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247"/>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248"/>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40" zoomScaleNormal="40" workbookViewId="0"/>
  </sheetViews>
  <sheetFormatPr defaultColWidth="9" defaultRowHeight="18" x14ac:dyDescent="0.2"/>
  <cols>
    <col min="1" max="1" width="4.36328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群馬県　榛東村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5"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92" t="s">
        <v>270</v>
      </c>
      <c r="T3" s="193"/>
      <c r="U3" s="193"/>
      <c r="V3" s="193"/>
      <c r="W3" s="193"/>
      <c r="X3" s="193"/>
      <c r="Y3" s="193"/>
      <c r="Z3" s="193"/>
      <c r="AA3" s="193"/>
      <c r="AB3" s="193"/>
      <c r="AC3" s="193"/>
      <c r="AD3" s="193"/>
      <c r="AE3" s="193"/>
      <c r="AF3" s="193"/>
      <c r="AG3" s="193"/>
      <c r="AH3" s="194"/>
      <c r="AI3" s="1"/>
      <c r="AJ3" s="1"/>
      <c r="AK3" s="201" t="s">
        <v>271</v>
      </c>
      <c r="AL3" s="202"/>
      <c r="AM3" s="202"/>
      <c r="AN3" s="202"/>
      <c r="AO3" s="202"/>
      <c r="AP3" s="202"/>
      <c r="AQ3" s="203"/>
    </row>
    <row r="4" spans="1:43" ht="23.15" customHeight="1" x14ac:dyDescent="0.2">
      <c r="A4" s="1"/>
      <c r="B4" s="124" t="s">
        <v>8</v>
      </c>
      <c r="C4" s="125"/>
      <c r="D4" s="125"/>
      <c r="E4" s="125"/>
      <c r="F4" s="125" t="s">
        <v>9</v>
      </c>
      <c r="G4" s="125"/>
      <c r="H4" s="125"/>
      <c r="I4" s="125"/>
      <c r="J4" s="125" t="s">
        <v>10</v>
      </c>
      <c r="K4" s="125"/>
      <c r="L4" s="125"/>
      <c r="M4" s="125"/>
      <c r="N4" s="125" t="s">
        <v>11</v>
      </c>
      <c r="O4" s="125"/>
      <c r="P4" s="125"/>
      <c r="Q4" s="126"/>
      <c r="R4" s="1"/>
      <c r="S4" s="195"/>
      <c r="T4" s="196"/>
      <c r="U4" s="196"/>
      <c r="V4" s="196"/>
      <c r="W4" s="196"/>
      <c r="X4" s="196"/>
      <c r="Y4" s="196"/>
      <c r="Z4" s="196"/>
      <c r="AA4" s="196"/>
      <c r="AB4" s="196"/>
      <c r="AC4" s="196"/>
      <c r="AD4" s="196"/>
      <c r="AE4" s="196"/>
      <c r="AF4" s="196"/>
      <c r="AG4" s="196"/>
      <c r="AH4" s="197"/>
      <c r="AI4" s="1"/>
      <c r="AJ4" s="1"/>
      <c r="AK4" s="201"/>
      <c r="AL4" s="202"/>
      <c r="AM4" s="202"/>
      <c r="AN4" s="202"/>
      <c r="AO4" s="202"/>
      <c r="AP4" s="202"/>
      <c r="AQ4" s="203"/>
    </row>
    <row r="5" spans="1:43" ht="23.15" customHeight="1" x14ac:dyDescent="0.2">
      <c r="A5" s="1"/>
      <c r="B5" s="131" t="str">
        <f>データ!M6</f>
        <v>-</v>
      </c>
      <c r="C5" s="132"/>
      <c r="D5" s="132"/>
      <c r="E5" s="132"/>
      <c r="F5" s="133" t="str">
        <f>データ!N6</f>
        <v>-</v>
      </c>
      <c r="G5" s="133"/>
      <c r="H5" s="133"/>
      <c r="I5" s="133"/>
      <c r="J5" s="133" t="str">
        <f>データ!O6</f>
        <v>-</v>
      </c>
      <c r="K5" s="133"/>
      <c r="L5" s="133"/>
      <c r="M5" s="133"/>
      <c r="N5" s="133">
        <f>データ!P6</f>
        <v>3</v>
      </c>
      <c r="O5" s="133"/>
      <c r="P5" s="133"/>
      <c r="Q5" s="134"/>
      <c r="R5" s="1"/>
      <c r="S5" s="195"/>
      <c r="T5" s="196"/>
      <c r="U5" s="196"/>
      <c r="V5" s="196"/>
      <c r="W5" s="196"/>
      <c r="X5" s="196"/>
      <c r="Y5" s="196"/>
      <c r="Z5" s="196"/>
      <c r="AA5" s="196"/>
      <c r="AB5" s="196"/>
      <c r="AC5" s="196"/>
      <c r="AD5" s="196"/>
      <c r="AE5" s="196"/>
      <c r="AF5" s="196"/>
      <c r="AG5" s="196"/>
      <c r="AH5" s="197"/>
      <c r="AI5" s="1"/>
      <c r="AJ5" s="1"/>
      <c r="AK5" s="201"/>
      <c r="AL5" s="202"/>
      <c r="AM5" s="202"/>
      <c r="AN5" s="202"/>
      <c r="AO5" s="202"/>
      <c r="AP5" s="202"/>
      <c r="AQ5" s="203"/>
    </row>
    <row r="6" spans="1:43" ht="23.15" customHeight="1" x14ac:dyDescent="0.2">
      <c r="A6" s="1"/>
      <c r="B6" s="124" t="s">
        <v>12</v>
      </c>
      <c r="C6" s="125"/>
      <c r="D6" s="125"/>
      <c r="E6" s="125"/>
      <c r="F6" s="125" t="s">
        <v>13</v>
      </c>
      <c r="G6" s="125"/>
      <c r="H6" s="125"/>
      <c r="I6" s="125"/>
      <c r="J6" s="125" t="s">
        <v>14</v>
      </c>
      <c r="K6" s="125"/>
      <c r="L6" s="125"/>
      <c r="M6" s="125"/>
      <c r="N6" s="125" t="s">
        <v>15</v>
      </c>
      <c r="O6" s="125"/>
      <c r="P6" s="125"/>
      <c r="Q6" s="126"/>
      <c r="R6" s="1"/>
      <c r="S6" s="195"/>
      <c r="T6" s="196"/>
      <c r="U6" s="196"/>
      <c r="V6" s="196"/>
      <c r="W6" s="196"/>
      <c r="X6" s="196"/>
      <c r="Y6" s="196"/>
      <c r="Z6" s="196"/>
      <c r="AA6" s="196"/>
      <c r="AB6" s="196"/>
      <c r="AC6" s="196"/>
      <c r="AD6" s="196"/>
      <c r="AE6" s="196"/>
      <c r="AF6" s="196"/>
      <c r="AG6" s="196"/>
      <c r="AH6" s="197"/>
      <c r="AI6" s="1"/>
      <c r="AJ6" s="1"/>
      <c r="AK6" s="201"/>
      <c r="AL6" s="202"/>
      <c r="AM6" s="202"/>
      <c r="AN6" s="202"/>
      <c r="AO6" s="202"/>
      <c r="AP6" s="202"/>
      <c r="AQ6" s="203"/>
    </row>
    <row r="7" spans="1:43" ht="22.5" customHeight="1" x14ac:dyDescent="0.2">
      <c r="A7" s="1"/>
      <c r="B7" s="135" t="str">
        <f>データ!Q6</f>
        <v>-</v>
      </c>
      <c r="C7" s="133"/>
      <c r="D7" s="133"/>
      <c r="E7" s="133"/>
      <c r="F7" s="136" t="s">
        <v>130</v>
      </c>
      <c r="G7" s="137"/>
      <c r="H7" s="137"/>
      <c r="I7" s="137"/>
      <c r="J7" s="138" t="s">
        <v>130</v>
      </c>
      <c r="K7" s="138"/>
      <c r="L7" s="138"/>
      <c r="M7" s="138"/>
      <c r="N7" s="139" t="str">
        <f>データ!T6</f>
        <v>無</v>
      </c>
      <c r="O7" s="139"/>
      <c r="P7" s="139"/>
      <c r="Q7" s="140"/>
      <c r="R7" s="1"/>
      <c r="S7" s="195"/>
      <c r="T7" s="196"/>
      <c r="U7" s="196"/>
      <c r="V7" s="196"/>
      <c r="W7" s="196"/>
      <c r="X7" s="196"/>
      <c r="Y7" s="196"/>
      <c r="Z7" s="196"/>
      <c r="AA7" s="196"/>
      <c r="AB7" s="196"/>
      <c r="AC7" s="196"/>
      <c r="AD7" s="196"/>
      <c r="AE7" s="196"/>
      <c r="AF7" s="196"/>
      <c r="AG7" s="196"/>
      <c r="AH7" s="197"/>
      <c r="AI7" s="1"/>
      <c r="AJ7" s="1"/>
      <c r="AK7" s="201"/>
      <c r="AL7" s="202"/>
      <c r="AM7" s="202"/>
      <c r="AN7" s="202"/>
      <c r="AO7" s="202"/>
      <c r="AP7" s="202"/>
      <c r="AQ7" s="203"/>
    </row>
    <row r="8" spans="1:43" ht="23.15" customHeight="1" x14ac:dyDescent="0.2">
      <c r="A8" s="1"/>
      <c r="B8" s="124" t="s">
        <v>16</v>
      </c>
      <c r="C8" s="125"/>
      <c r="D8" s="125"/>
      <c r="E8" s="125"/>
      <c r="F8" s="125" t="s">
        <v>17</v>
      </c>
      <c r="G8" s="125"/>
      <c r="H8" s="125"/>
      <c r="I8" s="125"/>
      <c r="J8" s="125"/>
      <c r="K8" s="125"/>
      <c r="L8" s="125"/>
      <c r="M8" s="125"/>
      <c r="N8" s="125"/>
      <c r="O8" s="125"/>
      <c r="P8" s="125"/>
      <c r="Q8" s="126"/>
      <c r="R8" s="1"/>
      <c r="S8" s="195"/>
      <c r="T8" s="196"/>
      <c r="U8" s="196"/>
      <c r="V8" s="196"/>
      <c r="W8" s="196"/>
      <c r="X8" s="196"/>
      <c r="Y8" s="196"/>
      <c r="Z8" s="196"/>
      <c r="AA8" s="196"/>
      <c r="AB8" s="196"/>
      <c r="AC8" s="196"/>
      <c r="AD8" s="196"/>
      <c r="AE8" s="196"/>
      <c r="AF8" s="196"/>
      <c r="AG8" s="196"/>
      <c r="AH8" s="197"/>
      <c r="AI8" s="1"/>
      <c r="AJ8" s="1"/>
      <c r="AK8" s="201"/>
      <c r="AL8" s="202"/>
      <c r="AM8" s="202"/>
      <c r="AN8" s="202"/>
      <c r="AO8" s="202"/>
      <c r="AP8" s="202"/>
      <c r="AQ8" s="203"/>
    </row>
    <row r="9" spans="1:43" ht="23.15" customHeight="1" thickBot="1" x14ac:dyDescent="0.25">
      <c r="A9" s="1"/>
      <c r="B9" s="143" t="s">
        <v>132</v>
      </c>
      <c r="C9" s="144"/>
      <c r="D9" s="144"/>
      <c r="E9" s="144"/>
      <c r="F9" s="145" t="str">
        <f>データ!V6</f>
        <v>-</v>
      </c>
      <c r="G9" s="145"/>
      <c r="H9" s="145"/>
      <c r="I9" s="145"/>
      <c r="J9" s="146"/>
      <c r="K9" s="146"/>
      <c r="L9" s="146"/>
      <c r="M9" s="146"/>
      <c r="N9" s="147"/>
      <c r="O9" s="147"/>
      <c r="P9" s="147"/>
      <c r="Q9" s="148"/>
      <c r="R9" s="1"/>
      <c r="S9" s="195"/>
      <c r="T9" s="196"/>
      <c r="U9" s="196"/>
      <c r="V9" s="196"/>
      <c r="W9" s="196"/>
      <c r="X9" s="196"/>
      <c r="Y9" s="196"/>
      <c r="Z9" s="196"/>
      <c r="AA9" s="196"/>
      <c r="AB9" s="196"/>
      <c r="AC9" s="196"/>
      <c r="AD9" s="196"/>
      <c r="AE9" s="196"/>
      <c r="AF9" s="196"/>
      <c r="AG9" s="196"/>
      <c r="AH9" s="197"/>
      <c r="AI9" s="1"/>
      <c r="AJ9" s="1"/>
      <c r="AK9" s="201"/>
      <c r="AL9" s="202"/>
      <c r="AM9" s="202"/>
      <c r="AN9" s="202"/>
      <c r="AO9" s="202"/>
      <c r="AP9" s="202"/>
      <c r="AQ9" s="203"/>
    </row>
    <row r="10" spans="1:43" ht="27" customHeight="1" thickBot="1" x14ac:dyDescent="0.25">
      <c r="A10" s="1"/>
      <c r="B10" s="6" t="s">
        <v>18</v>
      </c>
      <c r="C10" s="7"/>
      <c r="D10" s="7"/>
      <c r="E10" s="7"/>
      <c r="F10" s="7"/>
      <c r="G10" s="7"/>
      <c r="H10" s="7"/>
      <c r="I10" s="7"/>
      <c r="J10" s="7"/>
      <c r="K10" s="7"/>
      <c r="L10" s="7"/>
      <c r="M10" s="7"/>
      <c r="N10" s="7"/>
      <c r="O10" s="7"/>
      <c r="P10" s="7"/>
      <c r="Q10" s="7"/>
      <c r="R10" s="1"/>
      <c r="S10" s="195"/>
      <c r="T10" s="196"/>
      <c r="U10" s="196"/>
      <c r="V10" s="196"/>
      <c r="W10" s="196"/>
      <c r="X10" s="196"/>
      <c r="Y10" s="196"/>
      <c r="Z10" s="196"/>
      <c r="AA10" s="196"/>
      <c r="AB10" s="196"/>
      <c r="AC10" s="196"/>
      <c r="AD10" s="196"/>
      <c r="AE10" s="196"/>
      <c r="AF10" s="196"/>
      <c r="AG10" s="196"/>
      <c r="AH10" s="197"/>
      <c r="AI10" s="1"/>
      <c r="AJ10" s="1"/>
      <c r="AK10" s="201"/>
      <c r="AL10" s="202"/>
      <c r="AM10" s="202"/>
      <c r="AN10" s="202"/>
      <c r="AO10" s="202"/>
      <c r="AP10" s="202"/>
      <c r="AQ10" s="203"/>
    </row>
    <row r="11" spans="1:43" ht="23.15" customHeight="1" x14ac:dyDescent="0.2">
      <c r="A11" s="1"/>
      <c r="B11" s="112" t="s">
        <v>19</v>
      </c>
      <c r="C11" s="113"/>
      <c r="D11" s="113"/>
      <c r="E11" s="113"/>
      <c r="F11" s="149" t="str">
        <f>データ!B10</f>
        <v>H27</v>
      </c>
      <c r="G11" s="150"/>
      <c r="H11" s="149" t="str">
        <f>データ!C10</f>
        <v>H28</v>
      </c>
      <c r="I11" s="150"/>
      <c r="J11" s="149" t="str">
        <f>データ!D10</f>
        <v>H29</v>
      </c>
      <c r="K11" s="150"/>
      <c r="L11" s="149" t="str">
        <f>データ!E10</f>
        <v>H30</v>
      </c>
      <c r="M11" s="150"/>
      <c r="N11" s="149" t="str">
        <f>データ!F10</f>
        <v>R01</v>
      </c>
      <c r="O11" s="151"/>
      <c r="P11" s="8"/>
      <c r="Q11" s="8"/>
      <c r="R11" s="1"/>
      <c r="S11" s="195"/>
      <c r="T11" s="196"/>
      <c r="U11" s="196"/>
      <c r="V11" s="196"/>
      <c r="W11" s="196"/>
      <c r="X11" s="196"/>
      <c r="Y11" s="196"/>
      <c r="Z11" s="196"/>
      <c r="AA11" s="196"/>
      <c r="AB11" s="196"/>
      <c r="AC11" s="196"/>
      <c r="AD11" s="196"/>
      <c r="AE11" s="196"/>
      <c r="AF11" s="196"/>
      <c r="AG11" s="196"/>
      <c r="AH11" s="197"/>
      <c r="AI11" s="1"/>
      <c r="AJ11" s="1"/>
      <c r="AK11" s="201"/>
      <c r="AL11" s="202"/>
      <c r="AM11" s="202"/>
      <c r="AN11" s="202"/>
      <c r="AO11" s="202"/>
      <c r="AP11" s="202"/>
      <c r="AQ11" s="203"/>
    </row>
    <row r="12" spans="1:43" ht="23.15" customHeight="1" x14ac:dyDescent="0.2">
      <c r="A12" s="1"/>
      <c r="B12" s="124" t="s">
        <v>20</v>
      </c>
      <c r="C12" s="125"/>
      <c r="D12" s="125"/>
      <c r="E12" s="125"/>
      <c r="F12" s="152" t="str">
        <f>データ!W6</f>
        <v>-</v>
      </c>
      <c r="G12" s="153"/>
      <c r="H12" s="152" t="str">
        <f>データ!X6</f>
        <v>-</v>
      </c>
      <c r="I12" s="153"/>
      <c r="J12" s="152" t="str">
        <f>データ!Y6</f>
        <v>-</v>
      </c>
      <c r="K12" s="153"/>
      <c r="L12" s="152" t="str">
        <f>データ!Z6</f>
        <v>-</v>
      </c>
      <c r="M12" s="153"/>
      <c r="N12" s="141" t="str">
        <f>データ!AA6</f>
        <v>-</v>
      </c>
      <c r="O12" s="142"/>
      <c r="P12" s="8"/>
      <c r="Q12" s="8"/>
      <c r="R12" s="1"/>
      <c r="S12" s="195"/>
      <c r="T12" s="196"/>
      <c r="U12" s="196"/>
      <c r="V12" s="196"/>
      <c r="W12" s="196"/>
      <c r="X12" s="196"/>
      <c r="Y12" s="196"/>
      <c r="Z12" s="196"/>
      <c r="AA12" s="196"/>
      <c r="AB12" s="196"/>
      <c r="AC12" s="196"/>
      <c r="AD12" s="196"/>
      <c r="AE12" s="196"/>
      <c r="AF12" s="196"/>
      <c r="AG12" s="196"/>
      <c r="AH12" s="197"/>
      <c r="AI12" s="1"/>
      <c r="AJ12" s="1"/>
      <c r="AK12" s="201"/>
      <c r="AL12" s="202"/>
      <c r="AM12" s="202"/>
      <c r="AN12" s="202"/>
      <c r="AO12" s="202"/>
      <c r="AP12" s="202"/>
      <c r="AQ12" s="203"/>
    </row>
    <row r="13" spans="1:43" ht="23.15" customHeight="1" x14ac:dyDescent="0.2">
      <c r="A13" s="1"/>
      <c r="B13" s="154" t="s">
        <v>21</v>
      </c>
      <c r="C13" s="155"/>
      <c r="D13" s="155"/>
      <c r="E13" s="156"/>
      <c r="F13" s="152" t="str">
        <f>データ!AB6</f>
        <v>-</v>
      </c>
      <c r="G13" s="153"/>
      <c r="H13" s="152" t="str">
        <f>データ!AC6</f>
        <v>-</v>
      </c>
      <c r="I13" s="153"/>
      <c r="J13" s="152" t="str">
        <f>データ!AD6</f>
        <v>-</v>
      </c>
      <c r="K13" s="153"/>
      <c r="L13" s="152" t="str">
        <f>データ!AE6</f>
        <v>-</v>
      </c>
      <c r="M13" s="153"/>
      <c r="N13" s="141" t="str">
        <f>データ!AF6</f>
        <v>-</v>
      </c>
      <c r="O13" s="142"/>
      <c r="P13" s="8"/>
      <c r="Q13" s="8"/>
      <c r="R13" s="1"/>
      <c r="S13" s="195"/>
      <c r="T13" s="196"/>
      <c r="U13" s="196"/>
      <c r="V13" s="196"/>
      <c r="W13" s="196"/>
      <c r="X13" s="196"/>
      <c r="Y13" s="196"/>
      <c r="Z13" s="196"/>
      <c r="AA13" s="196"/>
      <c r="AB13" s="196"/>
      <c r="AC13" s="196"/>
      <c r="AD13" s="196"/>
      <c r="AE13" s="196"/>
      <c r="AF13" s="196"/>
      <c r="AG13" s="196"/>
      <c r="AH13" s="197"/>
      <c r="AI13" s="1"/>
      <c r="AJ13" s="1"/>
      <c r="AK13" s="201"/>
      <c r="AL13" s="202"/>
      <c r="AM13" s="202"/>
      <c r="AN13" s="202"/>
      <c r="AO13" s="202"/>
      <c r="AP13" s="202"/>
      <c r="AQ13" s="203"/>
    </row>
    <row r="14" spans="1:43" ht="23.15" customHeight="1" x14ac:dyDescent="0.2">
      <c r="A14" s="1"/>
      <c r="B14" s="154" t="s">
        <v>22</v>
      </c>
      <c r="C14" s="155"/>
      <c r="D14" s="155"/>
      <c r="E14" s="156"/>
      <c r="F14" s="152" t="str">
        <f>データ!AG6</f>
        <v>-</v>
      </c>
      <c r="G14" s="153"/>
      <c r="H14" s="152" t="str">
        <f>データ!AH6</f>
        <v>-</v>
      </c>
      <c r="I14" s="153"/>
      <c r="J14" s="152" t="str">
        <f>データ!AI6</f>
        <v>-</v>
      </c>
      <c r="K14" s="153"/>
      <c r="L14" s="152" t="str">
        <f>データ!AJ6</f>
        <v>-</v>
      </c>
      <c r="M14" s="153"/>
      <c r="N14" s="141" t="str">
        <f>データ!AK6</f>
        <v>-</v>
      </c>
      <c r="O14" s="142"/>
      <c r="P14" s="8"/>
      <c r="Q14" s="8"/>
      <c r="R14" s="1"/>
      <c r="S14" s="195"/>
      <c r="T14" s="196"/>
      <c r="U14" s="196"/>
      <c r="V14" s="196"/>
      <c r="W14" s="196"/>
      <c r="X14" s="196"/>
      <c r="Y14" s="196"/>
      <c r="Z14" s="196"/>
      <c r="AA14" s="196"/>
      <c r="AB14" s="196"/>
      <c r="AC14" s="196"/>
      <c r="AD14" s="196"/>
      <c r="AE14" s="196"/>
      <c r="AF14" s="196"/>
      <c r="AG14" s="196"/>
      <c r="AH14" s="197"/>
      <c r="AI14" s="1"/>
      <c r="AJ14" s="1"/>
      <c r="AK14" s="201"/>
      <c r="AL14" s="202"/>
      <c r="AM14" s="202"/>
      <c r="AN14" s="202"/>
      <c r="AO14" s="202"/>
      <c r="AP14" s="202"/>
      <c r="AQ14" s="203"/>
    </row>
    <row r="15" spans="1:43" ht="23.15" customHeight="1" x14ac:dyDescent="0.2">
      <c r="A15" s="1"/>
      <c r="B15" s="159" t="s">
        <v>23</v>
      </c>
      <c r="C15" s="160"/>
      <c r="D15" s="160"/>
      <c r="E15" s="161"/>
      <c r="F15" s="162">
        <f>データ!AL6</f>
        <v>754</v>
      </c>
      <c r="G15" s="162"/>
      <c r="H15" s="162">
        <f>データ!AM6</f>
        <v>734</v>
      </c>
      <c r="I15" s="162"/>
      <c r="J15" s="162">
        <f>データ!AN6</f>
        <v>725</v>
      </c>
      <c r="K15" s="162"/>
      <c r="L15" s="162">
        <f>データ!AO6</f>
        <v>743</v>
      </c>
      <c r="M15" s="162"/>
      <c r="N15" s="163">
        <f>データ!AP6</f>
        <v>711</v>
      </c>
      <c r="O15" s="164"/>
      <c r="P15" s="8"/>
      <c r="Q15" s="8"/>
      <c r="R15" s="1"/>
      <c r="S15" s="195"/>
      <c r="T15" s="196"/>
      <c r="U15" s="196"/>
      <c r="V15" s="196"/>
      <c r="W15" s="196"/>
      <c r="X15" s="196"/>
      <c r="Y15" s="196"/>
      <c r="Z15" s="196"/>
      <c r="AA15" s="196"/>
      <c r="AB15" s="196"/>
      <c r="AC15" s="196"/>
      <c r="AD15" s="196"/>
      <c r="AE15" s="196"/>
      <c r="AF15" s="196"/>
      <c r="AG15" s="196"/>
      <c r="AH15" s="197"/>
      <c r="AI15" s="1"/>
      <c r="AJ15" s="1"/>
      <c r="AK15" s="201"/>
      <c r="AL15" s="202"/>
      <c r="AM15" s="202"/>
      <c r="AN15" s="202"/>
      <c r="AO15" s="202"/>
      <c r="AP15" s="202"/>
      <c r="AQ15" s="203"/>
    </row>
    <row r="16" spans="1:43" ht="23.15" customHeight="1" thickBot="1" x14ac:dyDescent="0.25">
      <c r="A16" s="1"/>
      <c r="B16" s="165" t="s">
        <v>24</v>
      </c>
      <c r="C16" s="166"/>
      <c r="D16" s="166"/>
      <c r="E16" s="167"/>
      <c r="F16" s="168">
        <f>データ!AQ6</f>
        <v>754</v>
      </c>
      <c r="G16" s="168"/>
      <c r="H16" s="168">
        <f>データ!AR6</f>
        <v>734</v>
      </c>
      <c r="I16" s="168"/>
      <c r="J16" s="168">
        <f>データ!AS6</f>
        <v>725</v>
      </c>
      <c r="K16" s="168"/>
      <c r="L16" s="168">
        <f>データ!AT6</f>
        <v>743</v>
      </c>
      <c r="M16" s="168"/>
      <c r="N16" s="157">
        <f>データ!AU6</f>
        <v>711</v>
      </c>
      <c r="O16" s="158"/>
      <c r="P16" s="8"/>
      <c r="Q16" s="8"/>
      <c r="R16" s="1"/>
      <c r="S16" s="195"/>
      <c r="T16" s="196"/>
      <c r="U16" s="196"/>
      <c r="V16" s="196"/>
      <c r="W16" s="196"/>
      <c r="X16" s="196"/>
      <c r="Y16" s="196"/>
      <c r="Z16" s="196"/>
      <c r="AA16" s="196"/>
      <c r="AB16" s="196"/>
      <c r="AC16" s="196"/>
      <c r="AD16" s="196"/>
      <c r="AE16" s="196"/>
      <c r="AF16" s="196"/>
      <c r="AG16" s="196"/>
      <c r="AH16" s="197"/>
      <c r="AI16" s="1"/>
      <c r="AJ16" s="1"/>
      <c r="AK16" s="201"/>
      <c r="AL16" s="202"/>
      <c r="AM16" s="202"/>
      <c r="AN16" s="202"/>
      <c r="AO16" s="202"/>
      <c r="AP16" s="202"/>
      <c r="AQ16" s="203"/>
    </row>
    <row r="17" spans="1:43" ht="15.65" customHeight="1" thickBot="1" x14ac:dyDescent="0.25">
      <c r="A17" s="1"/>
      <c r="B17" s="9"/>
      <c r="C17" s="1"/>
      <c r="D17" s="1"/>
      <c r="E17" s="1"/>
      <c r="F17" s="1"/>
      <c r="G17" s="1"/>
      <c r="H17" s="1"/>
      <c r="I17" s="1"/>
      <c r="J17" s="1"/>
      <c r="K17" s="1"/>
      <c r="L17" s="1"/>
      <c r="M17" s="1"/>
      <c r="N17" s="1"/>
      <c r="O17" s="1"/>
      <c r="P17" s="1"/>
      <c r="Q17" s="1"/>
      <c r="R17" s="1"/>
      <c r="S17" s="195"/>
      <c r="T17" s="196"/>
      <c r="U17" s="196"/>
      <c r="V17" s="196"/>
      <c r="W17" s="196"/>
      <c r="X17" s="196"/>
      <c r="Y17" s="196"/>
      <c r="Z17" s="196"/>
      <c r="AA17" s="196"/>
      <c r="AB17" s="196"/>
      <c r="AC17" s="196"/>
      <c r="AD17" s="196"/>
      <c r="AE17" s="196"/>
      <c r="AF17" s="196"/>
      <c r="AG17" s="196"/>
      <c r="AH17" s="197"/>
      <c r="AI17" s="1"/>
      <c r="AJ17" s="1"/>
      <c r="AK17" s="201"/>
      <c r="AL17" s="202"/>
      <c r="AM17" s="202"/>
      <c r="AN17" s="202"/>
      <c r="AO17" s="202"/>
      <c r="AP17" s="202"/>
      <c r="AQ17" s="203"/>
    </row>
    <row r="18" spans="1:43" ht="23.15" customHeight="1" x14ac:dyDescent="0.2">
      <c r="A18" s="1"/>
      <c r="B18" s="169"/>
      <c r="C18" s="170"/>
      <c r="D18" s="170"/>
      <c r="E18" s="170"/>
      <c r="F18" s="113" t="s">
        <v>25</v>
      </c>
      <c r="G18" s="113"/>
      <c r="H18" s="113"/>
      <c r="I18" s="113" t="s">
        <v>26</v>
      </c>
      <c r="J18" s="113"/>
      <c r="K18" s="113"/>
      <c r="L18" s="113" t="s">
        <v>24</v>
      </c>
      <c r="M18" s="113"/>
      <c r="N18" s="113"/>
      <c r="O18" s="114"/>
      <c r="P18" s="1"/>
      <c r="Q18" s="1"/>
      <c r="R18" s="1"/>
      <c r="S18" s="195"/>
      <c r="T18" s="196"/>
      <c r="U18" s="196"/>
      <c r="V18" s="196"/>
      <c r="W18" s="196"/>
      <c r="X18" s="196"/>
      <c r="Y18" s="196"/>
      <c r="Z18" s="196"/>
      <c r="AA18" s="196"/>
      <c r="AB18" s="196"/>
      <c r="AC18" s="196"/>
      <c r="AD18" s="196"/>
      <c r="AE18" s="196"/>
      <c r="AF18" s="196"/>
      <c r="AG18" s="196"/>
      <c r="AH18" s="197"/>
      <c r="AI18" s="1"/>
      <c r="AJ18" s="1"/>
      <c r="AK18" s="201"/>
      <c r="AL18" s="202"/>
      <c r="AM18" s="202"/>
      <c r="AN18" s="202"/>
      <c r="AO18" s="202"/>
      <c r="AP18" s="202"/>
      <c r="AQ18" s="203"/>
    </row>
    <row r="19" spans="1:43" ht="23.15" customHeight="1" thickBot="1" x14ac:dyDescent="0.25">
      <c r="A19" s="1"/>
      <c r="B19" s="165" t="s">
        <v>27</v>
      </c>
      <c r="C19" s="166"/>
      <c r="D19" s="166"/>
      <c r="E19" s="167"/>
      <c r="F19" s="171" t="str">
        <f>データ!AV6</f>
        <v>-</v>
      </c>
      <c r="G19" s="171"/>
      <c r="H19" s="171"/>
      <c r="I19" s="171">
        <f>データ!AW6</f>
        <v>28195</v>
      </c>
      <c r="J19" s="171"/>
      <c r="K19" s="171"/>
      <c r="L19" s="171">
        <f>データ!AX6</f>
        <v>28195</v>
      </c>
      <c r="M19" s="171"/>
      <c r="N19" s="171"/>
      <c r="O19" s="172"/>
      <c r="P19" s="1"/>
      <c r="Q19" s="1"/>
      <c r="R19" s="1"/>
      <c r="S19" s="198"/>
      <c r="T19" s="199"/>
      <c r="U19" s="199"/>
      <c r="V19" s="199"/>
      <c r="W19" s="199"/>
      <c r="X19" s="199"/>
      <c r="Y19" s="199"/>
      <c r="Z19" s="199"/>
      <c r="AA19" s="199"/>
      <c r="AB19" s="199"/>
      <c r="AC19" s="199"/>
      <c r="AD19" s="199"/>
      <c r="AE19" s="199"/>
      <c r="AF19" s="199"/>
      <c r="AG19" s="199"/>
      <c r="AH19" s="200"/>
      <c r="AI19" s="1"/>
      <c r="AJ19" s="1"/>
      <c r="AK19" s="201"/>
      <c r="AL19" s="202"/>
      <c r="AM19" s="202"/>
      <c r="AN19" s="202"/>
      <c r="AO19" s="202"/>
      <c r="AP19" s="202"/>
      <c r="AQ19" s="203"/>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201"/>
      <c r="AL20" s="202"/>
      <c r="AM20" s="202"/>
      <c r="AN20" s="202"/>
      <c r="AO20" s="202"/>
      <c r="AP20" s="202"/>
      <c r="AQ20" s="203"/>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201"/>
      <c r="AL21" s="202"/>
      <c r="AM21" s="202"/>
      <c r="AN21" s="202"/>
      <c r="AO21" s="202"/>
      <c r="AP21" s="202"/>
      <c r="AQ21" s="203"/>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201"/>
      <c r="AL22" s="202"/>
      <c r="AM22" s="202"/>
      <c r="AN22" s="202"/>
      <c r="AO22" s="202"/>
      <c r="AP22" s="202"/>
      <c r="AQ22" s="203"/>
    </row>
    <row r="23" spans="1:43" ht="23.5"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201"/>
      <c r="AL23" s="202"/>
      <c r="AM23" s="202"/>
      <c r="AN23" s="202"/>
      <c r="AO23" s="202"/>
      <c r="AP23" s="202"/>
      <c r="AQ23" s="203"/>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201"/>
      <c r="AL24" s="202"/>
      <c r="AM24" s="202"/>
      <c r="AN24" s="202"/>
      <c r="AO24" s="202"/>
      <c r="AP24" s="202"/>
      <c r="AQ24" s="203"/>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201"/>
      <c r="AL25" s="202"/>
      <c r="AM25" s="202"/>
      <c r="AN25" s="202"/>
      <c r="AO25" s="202"/>
      <c r="AP25" s="202"/>
      <c r="AQ25" s="203"/>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201"/>
      <c r="AL26" s="202"/>
      <c r="AM26" s="202"/>
      <c r="AN26" s="202"/>
      <c r="AO26" s="202"/>
      <c r="AP26" s="202"/>
      <c r="AQ26" s="203"/>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201"/>
      <c r="AL27" s="202"/>
      <c r="AM27" s="202"/>
      <c r="AN27" s="202"/>
      <c r="AO27" s="202"/>
      <c r="AP27" s="202"/>
      <c r="AQ27" s="203"/>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201"/>
      <c r="AL28" s="202"/>
      <c r="AM28" s="202"/>
      <c r="AN28" s="202"/>
      <c r="AO28" s="202"/>
      <c r="AP28" s="202"/>
      <c r="AQ28" s="203"/>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201"/>
      <c r="AL29" s="202"/>
      <c r="AM29" s="202"/>
      <c r="AN29" s="202"/>
      <c r="AO29" s="202"/>
      <c r="AP29" s="202"/>
      <c r="AQ29" s="203"/>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201"/>
      <c r="AL30" s="202"/>
      <c r="AM30" s="202"/>
      <c r="AN30" s="202"/>
      <c r="AO30" s="202"/>
      <c r="AP30" s="202"/>
      <c r="AQ30" s="203"/>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201"/>
      <c r="AL31" s="202"/>
      <c r="AM31" s="202"/>
      <c r="AN31" s="202"/>
      <c r="AO31" s="202"/>
      <c r="AP31" s="202"/>
      <c r="AQ31" s="203"/>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201"/>
      <c r="AL32" s="202"/>
      <c r="AM32" s="202"/>
      <c r="AN32" s="202"/>
      <c r="AO32" s="202"/>
      <c r="AP32" s="202"/>
      <c r="AQ32" s="203"/>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201"/>
      <c r="AL33" s="202"/>
      <c r="AM33" s="202"/>
      <c r="AN33" s="202"/>
      <c r="AO33" s="202"/>
      <c r="AP33" s="202"/>
      <c r="AQ33" s="203"/>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201"/>
      <c r="AL34" s="202"/>
      <c r="AM34" s="202"/>
      <c r="AN34" s="202"/>
      <c r="AO34" s="202"/>
      <c r="AP34" s="202"/>
      <c r="AQ34" s="203"/>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201"/>
      <c r="AL35" s="202"/>
      <c r="AM35" s="202"/>
      <c r="AN35" s="202"/>
      <c r="AO35" s="202"/>
      <c r="AP35" s="202"/>
      <c r="AQ35" s="203"/>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201"/>
      <c r="AL36" s="202"/>
      <c r="AM36" s="202"/>
      <c r="AN36" s="202"/>
      <c r="AO36" s="202"/>
      <c r="AP36" s="202"/>
      <c r="AQ36" s="203"/>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201"/>
      <c r="AL37" s="202"/>
      <c r="AM37" s="202"/>
      <c r="AN37" s="202"/>
      <c r="AO37" s="202"/>
      <c r="AP37" s="202"/>
      <c r="AQ37" s="203"/>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204"/>
      <c r="AL38" s="205"/>
      <c r="AM38" s="205"/>
      <c r="AN38" s="205"/>
      <c r="AO38" s="205"/>
      <c r="AP38" s="205"/>
      <c r="AQ38" s="206"/>
    </row>
    <row r="39" spans="1:43" ht="29.5"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3" t="s">
        <v>30</v>
      </c>
      <c r="AL39" s="174"/>
      <c r="AM39" s="174"/>
      <c r="AN39" s="174"/>
      <c r="AO39" s="174"/>
      <c r="AP39" s="174"/>
      <c r="AQ39" s="175"/>
    </row>
    <row r="40" spans="1:43" ht="9.65"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269</v>
      </c>
      <c r="AL40" s="119"/>
      <c r="AM40" s="119"/>
      <c r="AN40" s="119"/>
      <c r="AO40" s="119"/>
      <c r="AP40" s="119"/>
      <c r="AQ40" s="120"/>
    </row>
    <row r="41" spans="1:43" ht="29.5"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4" customHeight="1" x14ac:dyDescent="0.2">
      <c r="A42" s="1"/>
      <c r="B42" s="176"/>
      <c r="C42" s="177"/>
      <c r="D42" s="177"/>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99999999999999"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99999999999999"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99999999999999"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99999999999999"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99999999999999"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99999999999999"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99999999999999"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99999999999999"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99999999999999"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99999999999999"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99999999999999"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99999999999999"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99999999999999"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99999999999999"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99999999999999"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99999999999999"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99999999999999"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99999999999999"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99999999999999"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99999999999999"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99999999999999"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99999999999999"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99999999999999"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99999999999999"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99999999999999"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99999999999999"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99999999999999"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99999999999999"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99999999999999"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99999999999999"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99999999999999"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99999999999999"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99999999999999"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99999999999999"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99999999999999"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99999999999999"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99999999999999"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99999999999999"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99999999999999"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99999999999999"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99999999999999"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99999999999999"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99999999999999"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99999999999999"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99999999999999"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99999999999999"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99999999999999"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99999999999999"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99999999999999"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99999999999999"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99999999999999"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99999999999999"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99999999999999"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99999999999999"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99999999999999"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3" t="s">
        <v>33</v>
      </c>
      <c r="AL97" s="174"/>
      <c r="AM97" s="174"/>
      <c r="AN97" s="174"/>
      <c r="AO97" s="174"/>
      <c r="AP97" s="174"/>
      <c r="AQ97" s="175"/>
    </row>
    <row r="98" spans="1:43" ht="16.399999999999999"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78"/>
      <c r="AL98" s="179"/>
      <c r="AM98" s="179"/>
      <c r="AN98" s="179"/>
      <c r="AO98" s="179"/>
      <c r="AP98" s="179"/>
      <c r="AQ98" s="180"/>
    </row>
    <row r="99" spans="1:43" ht="16.399999999999999"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7" t="s">
        <v>272</v>
      </c>
      <c r="AL99" s="208"/>
      <c r="AM99" s="208"/>
      <c r="AN99" s="208"/>
      <c r="AO99" s="208"/>
      <c r="AP99" s="208"/>
      <c r="AQ99" s="209"/>
    </row>
    <row r="100" spans="1:43" ht="16.399999999999999"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7"/>
      <c r="AL100" s="208"/>
      <c r="AM100" s="208"/>
      <c r="AN100" s="208"/>
      <c r="AO100" s="208"/>
      <c r="AP100" s="208"/>
      <c r="AQ100" s="209"/>
    </row>
    <row r="101" spans="1:43" ht="16.399999999999999"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7"/>
      <c r="AL101" s="208"/>
      <c r="AM101" s="208"/>
      <c r="AN101" s="208"/>
      <c r="AO101" s="208"/>
      <c r="AP101" s="208"/>
      <c r="AQ101" s="209"/>
    </row>
    <row r="102" spans="1:43" ht="16.399999999999999"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7"/>
      <c r="AL102" s="208"/>
      <c r="AM102" s="208"/>
      <c r="AN102" s="208"/>
      <c r="AO102" s="208"/>
      <c r="AP102" s="208"/>
      <c r="AQ102" s="209"/>
    </row>
    <row r="103" spans="1:43" ht="16.399999999999999"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7"/>
      <c r="AL103" s="208"/>
      <c r="AM103" s="208"/>
      <c r="AN103" s="208"/>
      <c r="AO103" s="208"/>
      <c r="AP103" s="208"/>
      <c r="AQ103" s="209"/>
    </row>
    <row r="104" spans="1:43" ht="16.399999999999999"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7"/>
      <c r="AL104" s="208"/>
      <c r="AM104" s="208"/>
      <c r="AN104" s="208"/>
      <c r="AO104" s="208"/>
      <c r="AP104" s="208"/>
      <c r="AQ104" s="209"/>
    </row>
    <row r="105" spans="1:43" ht="16.399999999999999"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7"/>
      <c r="AL105" s="208"/>
      <c r="AM105" s="208"/>
      <c r="AN105" s="208"/>
      <c r="AO105" s="208"/>
      <c r="AP105" s="208"/>
      <c r="AQ105" s="209"/>
    </row>
    <row r="106" spans="1:43" ht="16.399999999999999"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7"/>
      <c r="AL106" s="208"/>
      <c r="AM106" s="208"/>
      <c r="AN106" s="208"/>
      <c r="AO106" s="208"/>
      <c r="AP106" s="208"/>
      <c r="AQ106" s="209"/>
    </row>
    <row r="107" spans="1:43" ht="16.399999999999999"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7"/>
      <c r="AL107" s="208"/>
      <c r="AM107" s="208"/>
      <c r="AN107" s="208"/>
      <c r="AO107" s="208"/>
      <c r="AP107" s="208"/>
      <c r="AQ107" s="209"/>
    </row>
    <row r="108" spans="1:43" ht="16.399999999999999"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7"/>
      <c r="AL108" s="208"/>
      <c r="AM108" s="208"/>
      <c r="AN108" s="208"/>
      <c r="AO108" s="208"/>
      <c r="AP108" s="208"/>
      <c r="AQ108" s="209"/>
    </row>
    <row r="109" spans="1:43" ht="16.399999999999999"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7"/>
      <c r="AL109" s="208"/>
      <c r="AM109" s="208"/>
      <c r="AN109" s="208"/>
      <c r="AO109" s="208"/>
      <c r="AP109" s="208"/>
      <c r="AQ109" s="209"/>
    </row>
    <row r="110" spans="1:43" ht="16.399999999999999"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7"/>
      <c r="AL110" s="208"/>
      <c r="AM110" s="208"/>
      <c r="AN110" s="208"/>
      <c r="AO110" s="208"/>
      <c r="AP110" s="208"/>
      <c r="AQ110" s="209"/>
    </row>
    <row r="111" spans="1:43" ht="16.399999999999999"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7"/>
      <c r="AL111" s="208"/>
      <c r="AM111" s="208"/>
      <c r="AN111" s="208"/>
      <c r="AO111" s="208"/>
      <c r="AP111" s="208"/>
      <c r="AQ111" s="209"/>
    </row>
    <row r="112" spans="1:43" ht="16.399999999999999"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7"/>
      <c r="AL112" s="208"/>
      <c r="AM112" s="208"/>
      <c r="AN112" s="208"/>
      <c r="AO112" s="208"/>
      <c r="AP112" s="208"/>
      <c r="AQ112" s="209"/>
    </row>
    <row r="113" spans="1:43" ht="16.399999999999999"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7"/>
      <c r="AL113" s="208"/>
      <c r="AM113" s="208"/>
      <c r="AN113" s="208"/>
      <c r="AO113" s="208"/>
      <c r="AP113" s="208"/>
      <c r="AQ113" s="209"/>
    </row>
    <row r="114" spans="1:43" ht="16.399999999999999"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7"/>
      <c r="AL114" s="208"/>
      <c r="AM114" s="208"/>
      <c r="AN114" s="208"/>
      <c r="AO114" s="208"/>
      <c r="AP114" s="208"/>
      <c r="AQ114" s="209"/>
    </row>
    <row r="115" spans="1:43" ht="16.399999999999999"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7"/>
      <c r="AL115" s="208"/>
      <c r="AM115" s="208"/>
      <c r="AN115" s="208"/>
      <c r="AO115" s="208"/>
      <c r="AP115" s="208"/>
      <c r="AQ115" s="209"/>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7"/>
      <c r="AL116" s="208"/>
      <c r="AM116" s="208"/>
      <c r="AN116" s="208"/>
      <c r="AO116" s="208"/>
      <c r="AP116" s="208"/>
      <c r="AQ116" s="209"/>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10"/>
      <c r="AL117" s="211"/>
      <c r="AM117" s="211"/>
      <c r="AN117" s="211"/>
      <c r="AO117" s="211"/>
      <c r="AP117" s="211"/>
      <c r="AQ117" s="212"/>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（最大出力合計559kW）</v>
      </c>
      <c r="D123" s="5" t="str">
        <f>データ!EX9</f>
        <v>（最大出力合計-kW）</v>
      </c>
      <c r="E123" s="5" t="str">
        <f>データ!GW9</f>
        <v>（最大出力合計-kW）</v>
      </c>
      <c r="F123" s="5" t="str">
        <f>データ!IV9</f>
        <v>（最大出力合計-kW）</v>
      </c>
      <c r="G123" s="5" t="str">
        <f>データ!KU9</f>
        <v>（最大出力合計559kW）</v>
      </c>
    </row>
  </sheetData>
  <sheetProtection algorithmName="SHA-512" hashValue="Pn/x0u9GWAZTvwi73wHyupZHx6U0PFNlbVzVCalggv9gRzLNzWL+zlMRPGO2l3rUupy2/PRcu0uHUPivkkWRYw==" saltValue="+fNLABqsVJRRbxYCiQXYB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showRowColHeader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5" width="12.08984375" customWidth="1"/>
    <col min="16" max="16" width="27" customWidth="1"/>
    <col min="17" max="17" width="27.08984375" customWidth="1"/>
    <col min="18" max="18" width="28" customWidth="1"/>
    <col min="19" max="19" width="12.08984375" customWidth="1"/>
    <col min="20" max="20" width="17.08984375" customWidth="1"/>
    <col min="21" max="49" width="12.08984375" customWidth="1"/>
    <col min="50" max="50" width="9.36328125" customWidth="1"/>
    <col min="51" max="55" width="12.90625" customWidth="1"/>
    <col min="56" max="60" width="12.36328125" customWidth="1"/>
    <col min="61" max="61" width="9.36328125" customWidth="1"/>
    <col min="62" max="66" width="12.90625" customWidth="1"/>
    <col min="67" max="71" width="12.36328125" customWidth="1"/>
    <col min="72" max="72" width="9.36328125" customWidth="1"/>
    <col min="73" max="77" width="12.90625" customWidth="1"/>
    <col min="78" max="82" width="12.36328125" customWidth="1"/>
    <col min="83" max="83" width="9.36328125" customWidth="1"/>
    <col min="84" max="88" width="12.90625" customWidth="1"/>
    <col min="89" max="92" width="12.36328125" customWidth="1"/>
    <col min="93" max="93" width="9.36328125" customWidth="1"/>
    <col min="94" max="98" width="12.90625" customWidth="1"/>
    <col min="99" max="103" width="12.36328125" customWidth="1"/>
    <col min="104" max="104" width="9.36328125" customWidth="1"/>
    <col min="105" max="109" width="12.90625" customWidth="1"/>
    <col min="110" max="113" width="12.36328125" customWidth="1"/>
    <col min="114" max="114" width="9.36328125" customWidth="1"/>
    <col min="115" max="119" width="12.90625" customWidth="1"/>
    <col min="120" max="123" width="12.36328125" customWidth="1"/>
    <col min="124" max="124" width="9.36328125" customWidth="1"/>
    <col min="125" max="129" width="12.90625" customWidth="1"/>
    <col min="130" max="133" width="12.36328125" customWidth="1"/>
    <col min="134" max="134" width="9.36328125" customWidth="1"/>
    <col min="135" max="139" width="12.90625" customWidth="1"/>
    <col min="140" max="143" width="12.36328125" customWidth="1"/>
    <col min="144" max="144" width="9.36328125" customWidth="1"/>
    <col min="145" max="149" width="12.90625" customWidth="1"/>
    <col min="150" max="154" width="12.36328125" customWidth="1"/>
    <col min="155" max="155" width="9.08984375" customWidth="1"/>
    <col min="156" max="160" width="11.6328125" customWidth="1"/>
    <col min="161" max="164" width="12.36328125" customWidth="1"/>
    <col min="165" max="165" width="9.08984375" customWidth="1"/>
    <col min="166" max="170" width="11.6328125" customWidth="1"/>
    <col min="171" max="174" width="12.36328125" customWidth="1"/>
    <col min="175" max="175" width="9.08984375" customWidth="1"/>
    <col min="176" max="180" width="11.6328125" customWidth="1"/>
    <col min="181" max="184" width="12.36328125" customWidth="1"/>
    <col min="185" max="185" width="9.08984375" customWidth="1"/>
    <col min="186" max="190" width="11.6328125" customWidth="1"/>
    <col min="191" max="194" width="12.36328125" customWidth="1"/>
    <col min="195" max="195" width="9.08984375" customWidth="1"/>
    <col min="196" max="200" width="11.6328125" customWidth="1"/>
    <col min="201" max="205" width="12.36328125" customWidth="1"/>
    <col min="206" max="206" width="9.08984375" customWidth="1"/>
    <col min="207" max="211" width="11.6328125" customWidth="1"/>
    <col min="212" max="215" width="12.36328125" customWidth="1"/>
    <col min="216" max="216" width="9.08984375" customWidth="1"/>
    <col min="217" max="221" width="11.6328125" customWidth="1"/>
    <col min="222" max="225" width="12.36328125" customWidth="1"/>
    <col min="226" max="226" width="9.08984375" customWidth="1"/>
    <col min="227" max="231" width="11.6328125" customWidth="1"/>
    <col min="232" max="235" width="12.36328125" customWidth="1"/>
    <col min="236" max="236" width="9.08984375" customWidth="1"/>
    <col min="237" max="241" width="11.6328125" customWidth="1"/>
    <col min="242" max="245" width="12.36328125" customWidth="1"/>
    <col min="246" max="246" width="9.08984375" customWidth="1"/>
    <col min="247" max="251" width="11.6328125" customWidth="1"/>
    <col min="252" max="256" width="12.36328125" customWidth="1"/>
    <col min="257" max="257" width="9.08984375" customWidth="1"/>
    <col min="258" max="262" width="11.6328125" customWidth="1"/>
    <col min="263" max="266" width="12.36328125" customWidth="1"/>
    <col min="267" max="267" width="9.08984375" customWidth="1"/>
    <col min="268" max="272" width="11.6328125" customWidth="1"/>
    <col min="273" max="276" width="12.36328125" customWidth="1"/>
    <col min="277" max="277" width="9.08984375" customWidth="1"/>
    <col min="278" max="282" width="11.6328125" customWidth="1"/>
    <col min="283" max="286" width="12.36328125" customWidth="1"/>
    <col min="287" max="287" width="9.08984375" customWidth="1"/>
    <col min="288" max="292" width="11.6328125" customWidth="1"/>
    <col min="293" max="296" width="12.36328125" customWidth="1"/>
    <col min="297" max="297" width="9.08984375" customWidth="1"/>
    <col min="298" max="302" width="11.6328125" customWidth="1"/>
    <col min="303" max="307" width="12.36328125" customWidth="1"/>
    <col min="308" max="308" width="9.08984375" customWidth="1"/>
    <col min="309" max="313" width="11.6328125" customWidth="1"/>
    <col min="314" max="317" width="12.36328125" customWidth="1"/>
    <col min="318" max="318" width="9.08984375" customWidth="1"/>
    <col min="319" max="323" width="11.6328125" customWidth="1"/>
    <col min="324" max="327" width="12.36328125" customWidth="1"/>
    <col min="328" max="328" width="9.08984375" customWidth="1"/>
    <col min="329" max="333" width="11.6328125" customWidth="1"/>
    <col min="334" max="337" width="12.36328125" customWidth="1"/>
    <col min="338" max="338" width="9.08984375" customWidth="1"/>
    <col min="339" max="343" width="11.6328125" customWidth="1"/>
    <col min="344" max="347" width="12.36328125" customWidth="1"/>
    <col min="348" max="348" width="9.08984375" customWidth="1"/>
    <col min="349" max="353" width="11.6328125" customWidth="1"/>
    <col min="354" max="357" width="12.363281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2">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52" x14ac:dyDescent="0.2">
      <c r="A6" s="49" t="s">
        <v>117</v>
      </c>
      <c r="B6" s="67" t="str">
        <f>B7</f>
        <v>2019</v>
      </c>
      <c r="C6" s="67" t="str">
        <f t="shared" ref="C6:AX6" si="6">C7</f>
        <v>103446</v>
      </c>
      <c r="D6" s="67" t="str">
        <f t="shared" si="6"/>
        <v>47</v>
      </c>
      <c r="E6" s="67" t="str">
        <f t="shared" si="6"/>
        <v>04</v>
      </c>
      <c r="F6" s="67" t="str">
        <f t="shared" si="6"/>
        <v>0</v>
      </c>
      <c r="G6" s="67" t="str">
        <f t="shared" si="6"/>
        <v>000</v>
      </c>
      <c r="H6" s="67" t="str">
        <f t="shared" si="6"/>
        <v>群馬県　榛東村</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3</v>
      </c>
      <c r="Q6" s="69" t="str">
        <f t="shared" si="6"/>
        <v>-</v>
      </c>
      <c r="R6" s="70" t="str">
        <f>R7</f>
        <v>令和14年6月30日　榛東村太陽光発電所</v>
      </c>
      <c r="S6" s="71" t="str">
        <f t="shared" si="6"/>
        <v>令和14年6月30日　榛東村太陽光発電所</v>
      </c>
      <c r="T6" s="67" t="str">
        <f t="shared" si="6"/>
        <v>無</v>
      </c>
      <c r="U6" s="71" t="str">
        <f t="shared" si="6"/>
        <v>東京電力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754</v>
      </c>
      <c r="AM6" s="69">
        <f t="shared" si="6"/>
        <v>734</v>
      </c>
      <c r="AN6" s="69">
        <f t="shared" si="6"/>
        <v>725</v>
      </c>
      <c r="AO6" s="69">
        <f t="shared" si="6"/>
        <v>743</v>
      </c>
      <c r="AP6" s="69">
        <f t="shared" si="6"/>
        <v>711</v>
      </c>
      <c r="AQ6" s="69">
        <f t="shared" si="6"/>
        <v>754</v>
      </c>
      <c r="AR6" s="69">
        <f t="shared" si="6"/>
        <v>734</v>
      </c>
      <c r="AS6" s="69">
        <f t="shared" si="6"/>
        <v>725</v>
      </c>
      <c r="AT6" s="69">
        <f t="shared" si="6"/>
        <v>743</v>
      </c>
      <c r="AU6" s="69">
        <f t="shared" si="6"/>
        <v>711</v>
      </c>
      <c r="AV6" s="69" t="str">
        <f t="shared" si="6"/>
        <v>-</v>
      </c>
      <c r="AW6" s="69">
        <f t="shared" si="6"/>
        <v>28195</v>
      </c>
      <c r="AX6" s="69">
        <f t="shared" si="6"/>
        <v>28195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 x14ac:dyDescent="0.2">
      <c r="A7" s="49"/>
      <c r="B7" s="77" t="s">
        <v>118</v>
      </c>
      <c r="C7" s="77" t="s">
        <v>119</v>
      </c>
      <c r="D7" s="77" t="s">
        <v>120</v>
      </c>
      <c r="E7" s="77" t="s">
        <v>121</v>
      </c>
      <c r="F7" s="77" t="s">
        <v>122</v>
      </c>
      <c r="G7" s="77" t="s">
        <v>123</v>
      </c>
      <c r="H7" s="77" t="s">
        <v>124</v>
      </c>
      <c r="I7" s="77" t="s">
        <v>125</v>
      </c>
      <c r="J7" s="77" t="s">
        <v>126</v>
      </c>
      <c r="K7" s="77" t="s">
        <v>127</v>
      </c>
      <c r="L7" s="78" t="s">
        <v>128</v>
      </c>
      <c r="M7" s="79" t="s">
        <v>129</v>
      </c>
      <c r="N7" s="79" t="s">
        <v>129</v>
      </c>
      <c r="O7" s="80" t="s">
        <v>129</v>
      </c>
      <c r="P7" s="80">
        <v>3</v>
      </c>
      <c r="Q7" s="80" t="s">
        <v>129</v>
      </c>
      <c r="R7" s="81" t="s">
        <v>130</v>
      </c>
      <c r="S7" s="81" t="s">
        <v>130</v>
      </c>
      <c r="T7" s="82" t="s">
        <v>131</v>
      </c>
      <c r="U7" s="81" t="s">
        <v>132</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t="s">
        <v>129</v>
      </c>
      <c r="AK7" s="80" t="s">
        <v>129</v>
      </c>
      <c r="AL7" s="80">
        <v>754</v>
      </c>
      <c r="AM7" s="80">
        <v>734</v>
      </c>
      <c r="AN7" s="80">
        <v>725</v>
      </c>
      <c r="AO7" s="80">
        <v>743</v>
      </c>
      <c r="AP7" s="80">
        <v>711</v>
      </c>
      <c r="AQ7" s="80">
        <v>754</v>
      </c>
      <c r="AR7" s="80">
        <v>734</v>
      </c>
      <c r="AS7" s="80">
        <v>725</v>
      </c>
      <c r="AT7" s="80">
        <v>743</v>
      </c>
      <c r="AU7" s="80">
        <v>711</v>
      </c>
      <c r="AV7" s="80" t="s">
        <v>129</v>
      </c>
      <c r="AW7" s="80">
        <v>28195</v>
      </c>
      <c r="AX7" s="80">
        <v>28195</v>
      </c>
      <c r="AY7" s="83">
        <v>1597.4</v>
      </c>
      <c r="AZ7" s="83">
        <v>106.9</v>
      </c>
      <c r="BA7" s="83">
        <v>100.4</v>
      </c>
      <c r="BB7" s="83">
        <v>99.1</v>
      </c>
      <c r="BC7" s="83">
        <v>100.5</v>
      </c>
      <c r="BD7" s="83">
        <v>118.8</v>
      </c>
      <c r="BE7" s="83">
        <v>88.8</v>
      </c>
      <c r="BF7" s="83">
        <v>121.3</v>
      </c>
      <c r="BG7" s="83">
        <v>123.2</v>
      </c>
      <c r="BH7" s="83">
        <v>134.69999999999999</v>
      </c>
      <c r="BI7" s="83">
        <v>100</v>
      </c>
      <c r="BJ7" s="83">
        <v>599.1</v>
      </c>
      <c r="BK7" s="83">
        <v>706.4</v>
      </c>
      <c r="BL7" s="83">
        <v>680.5</v>
      </c>
      <c r="BM7" s="83">
        <v>697.2</v>
      </c>
      <c r="BN7" s="83">
        <v>653.9</v>
      </c>
      <c r="BO7" s="83">
        <v>255.4</v>
      </c>
      <c r="BP7" s="83">
        <v>269.8</v>
      </c>
      <c r="BQ7" s="83">
        <v>247.9</v>
      </c>
      <c r="BR7" s="83">
        <v>240.1</v>
      </c>
      <c r="BS7" s="83">
        <v>255.5</v>
      </c>
      <c r="BT7" s="83">
        <v>100</v>
      </c>
      <c r="BU7" s="83" t="s">
        <v>129</v>
      </c>
      <c r="BV7" s="83" t="s">
        <v>129</v>
      </c>
      <c r="BW7" s="83" t="s">
        <v>129</v>
      </c>
      <c r="BX7" s="83" t="s">
        <v>129</v>
      </c>
      <c r="BY7" s="83" t="s">
        <v>129</v>
      </c>
      <c r="BZ7" s="83" t="s">
        <v>129</v>
      </c>
      <c r="CA7" s="83" t="s">
        <v>129</v>
      </c>
      <c r="CB7" s="83" t="s">
        <v>129</v>
      </c>
      <c r="CC7" s="83" t="s">
        <v>129</v>
      </c>
      <c r="CD7" s="83" t="s">
        <v>129</v>
      </c>
      <c r="CE7" s="83" t="s">
        <v>129</v>
      </c>
      <c r="CF7" s="83">
        <v>14306.4</v>
      </c>
      <c r="CG7" s="83">
        <v>40073.599999999999</v>
      </c>
      <c r="CH7" s="83">
        <v>42886.9</v>
      </c>
      <c r="CI7" s="83">
        <v>43162.9</v>
      </c>
      <c r="CJ7" s="83">
        <v>43018.3</v>
      </c>
      <c r="CK7" s="83">
        <v>18815.8</v>
      </c>
      <c r="CL7" s="83">
        <v>22847.9</v>
      </c>
      <c r="CM7" s="83">
        <v>19199</v>
      </c>
      <c r="CN7" s="83">
        <v>19830.400000000001</v>
      </c>
      <c r="CO7" s="83">
        <v>19066.3</v>
      </c>
      <c r="CP7" s="80">
        <v>21522</v>
      </c>
      <c r="CQ7" s="80">
        <v>2034</v>
      </c>
      <c r="CR7" s="80">
        <v>116</v>
      </c>
      <c r="CS7" s="80">
        <v>-283</v>
      </c>
      <c r="CT7" s="80">
        <v>142</v>
      </c>
      <c r="CU7" s="80">
        <v>37685</v>
      </c>
      <c r="CV7" s="80">
        <v>2390</v>
      </c>
      <c r="CW7" s="80">
        <v>32739</v>
      </c>
      <c r="CX7" s="80">
        <v>34140</v>
      </c>
      <c r="CY7" s="80">
        <v>33434</v>
      </c>
      <c r="CZ7" s="80">
        <v>559</v>
      </c>
      <c r="DA7" s="83">
        <v>15.4</v>
      </c>
      <c r="DB7" s="83">
        <v>15</v>
      </c>
      <c r="DC7" s="83">
        <v>14.8</v>
      </c>
      <c r="DD7" s="83">
        <v>15.2</v>
      </c>
      <c r="DE7" s="83">
        <v>14.5</v>
      </c>
      <c r="DF7" s="83">
        <v>32.4</v>
      </c>
      <c r="DG7" s="83">
        <v>36.4</v>
      </c>
      <c r="DH7" s="83">
        <v>31.6</v>
      </c>
      <c r="DI7" s="83">
        <v>31.6</v>
      </c>
      <c r="DJ7" s="83">
        <v>30.1</v>
      </c>
      <c r="DK7" s="83">
        <v>0</v>
      </c>
      <c r="DL7" s="83">
        <v>0</v>
      </c>
      <c r="DM7" s="83">
        <v>0</v>
      </c>
      <c r="DN7" s="83">
        <v>0</v>
      </c>
      <c r="DO7" s="83">
        <v>2.5</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129</v>
      </c>
      <c r="EF7" s="83" t="s">
        <v>129</v>
      </c>
      <c r="EG7" s="83" t="s">
        <v>129</v>
      </c>
      <c r="EH7" s="83" t="s">
        <v>129</v>
      </c>
      <c r="EI7" s="83" t="s">
        <v>129</v>
      </c>
      <c r="EJ7" s="83" t="s">
        <v>129</v>
      </c>
      <c r="EK7" s="83" t="s">
        <v>129</v>
      </c>
      <c r="EL7" s="83" t="s">
        <v>129</v>
      </c>
      <c r="EM7" s="83" t="s">
        <v>129</v>
      </c>
      <c r="EN7" s="83" t="s">
        <v>129</v>
      </c>
      <c r="EO7" s="83">
        <v>100</v>
      </c>
      <c r="EP7" s="83">
        <v>100</v>
      </c>
      <c r="EQ7" s="83">
        <v>100</v>
      </c>
      <c r="ER7" s="83">
        <v>100</v>
      </c>
      <c r="ES7" s="83">
        <v>100</v>
      </c>
      <c r="ET7" s="83">
        <v>71</v>
      </c>
      <c r="EU7" s="83">
        <v>74.2</v>
      </c>
      <c r="EV7" s="83">
        <v>86.8</v>
      </c>
      <c r="EW7" s="83">
        <v>82.8</v>
      </c>
      <c r="EX7" s="83">
        <v>82.6</v>
      </c>
      <c r="EY7" s="80" t="s">
        <v>129</v>
      </c>
      <c r="EZ7" s="83" t="s">
        <v>129</v>
      </c>
      <c r="FA7" s="83" t="s">
        <v>129</v>
      </c>
      <c r="FB7" s="83" t="s">
        <v>129</v>
      </c>
      <c r="FC7" s="83" t="s">
        <v>129</v>
      </c>
      <c r="FD7" s="83" t="s">
        <v>129</v>
      </c>
      <c r="FE7" s="83">
        <v>61.8</v>
      </c>
      <c r="FF7" s="83">
        <v>61.6</v>
      </c>
      <c r="FG7" s="83">
        <v>57.7</v>
      </c>
      <c r="FH7" s="83">
        <v>57.6</v>
      </c>
      <c r="FI7" s="83">
        <v>60.4</v>
      </c>
      <c r="FJ7" s="83" t="s">
        <v>129</v>
      </c>
      <c r="FK7" s="83" t="s">
        <v>129</v>
      </c>
      <c r="FL7" s="83" t="s">
        <v>129</v>
      </c>
      <c r="FM7" s="83" t="s">
        <v>129</v>
      </c>
      <c r="FN7" s="83" t="s">
        <v>129</v>
      </c>
      <c r="FO7" s="83">
        <v>8.6999999999999993</v>
      </c>
      <c r="FP7" s="83">
        <v>6.4</v>
      </c>
      <c r="FQ7" s="83">
        <v>5.4</v>
      </c>
      <c r="FR7" s="83">
        <v>8.6999999999999993</v>
      </c>
      <c r="FS7" s="83">
        <v>16.5</v>
      </c>
      <c r="FT7" s="83" t="s">
        <v>129</v>
      </c>
      <c r="FU7" s="83" t="s">
        <v>129</v>
      </c>
      <c r="FV7" s="83" t="s">
        <v>129</v>
      </c>
      <c r="FW7" s="83" t="s">
        <v>129</v>
      </c>
      <c r="FX7" s="83" t="s">
        <v>129</v>
      </c>
      <c r="FY7" s="83">
        <v>351.4</v>
      </c>
      <c r="FZ7" s="83">
        <v>390.3</v>
      </c>
      <c r="GA7" s="83">
        <v>394.9</v>
      </c>
      <c r="GB7" s="83">
        <v>375</v>
      </c>
      <c r="GC7" s="83">
        <v>314.5</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t="s">
        <v>129</v>
      </c>
      <c r="GR7" s="83" t="s">
        <v>129</v>
      </c>
      <c r="GS7" s="83">
        <v>80.599999999999994</v>
      </c>
      <c r="GT7" s="83">
        <v>85.6</v>
      </c>
      <c r="GU7" s="83">
        <v>92</v>
      </c>
      <c r="GV7" s="83">
        <v>94.7</v>
      </c>
      <c r="GW7" s="83">
        <v>96</v>
      </c>
      <c r="GX7" s="80" t="s">
        <v>129</v>
      </c>
      <c r="GY7" s="83" t="s">
        <v>129</v>
      </c>
      <c r="GZ7" s="83" t="s">
        <v>129</v>
      </c>
      <c r="HA7" s="83" t="s">
        <v>129</v>
      </c>
      <c r="HB7" s="83" t="s">
        <v>129</v>
      </c>
      <c r="HC7" s="83" t="s">
        <v>129</v>
      </c>
      <c r="HD7" s="83">
        <v>46.6</v>
      </c>
      <c r="HE7" s="83">
        <v>53.5</v>
      </c>
      <c r="HF7" s="83">
        <v>67.599999999999994</v>
      </c>
      <c r="HG7" s="83">
        <v>67.8</v>
      </c>
      <c r="HH7" s="83">
        <v>71</v>
      </c>
      <c r="HI7" s="83" t="s">
        <v>129</v>
      </c>
      <c r="HJ7" s="83" t="s">
        <v>129</v>
      </c>
      <c r="HK7" s="83" t="s">
        <v>129</v>
      </c>
      <c r="HL7" s="83" t="s">
        <v>129</v>
      </c>
      <c r="HM7" s="83" t="s">
        <v>129</v>
      </c>
      <c r="HN7" s="83">
        <v>8.8000000000000007</v>
      </c>
      <c r="HO7" s="83">
        <v>5.5</v>
      </c>
      <c r="HP7" s="83">
        <v>0</v>
      </c>
      <c r="HQ7" s="83">
        <v>0.6</v>
      </c>
      <c r="HR7" s="83">
        <v>0.2</v>
      </c>
      <c r="HS7" s="83" t="s">
        <v>129</v>
      </c>
      <c r="HT7" s="83" t="s">
        <v>129</v>
      </c>
      <c r="HU7" s="83" t="s">
        <v>129</v>
      </c>
      <c r="HV7" s="83" t="s">
        <v>129</v>
      </c>
      <c r="HW7" s="83" t="s">
        <v>129</v>
      </c>
      <c r="HX7" s="83">
        <v>13.4</v>
      </c>
      <c r="HY7" s="83">
        <v>0.5</v>
      </c>
      <c r="HZ7" s="83">
        <v>25.6</v>
      </c>
      <c r="IA7" s="83">
        <v>43.5</v>
      </c>
      <c r="IB7" s="83">
        <v>42.8</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47.3</v>
      </c>
      <c r="IS7" s="83">
        <v>43.2</v>
      </c>
      <c r="IT7" s="83">
        <v>49.1</v>
      </c>
      <c r="IU7" s="83">
        <v>33.799999999999997</v>
      </c>
      <c r="IV7" s="83">
        <v>24</v>
      </c>
      <c r="IW7" s="80" t="s">
        <v>129</v>
      </c>
      <c r="IX7" s="83" t="s">
        <v>129</v>
      </c>
      <c r="IY7" s="83" t="s">
        <v>129</v>
      </c>
      <c r="IZ7" s="83" t="s">
        <v>129</v>
      </c>
      <c r="JA7" s="83" t="s">
        <v>129</v>
      </c>
      <c r="JB7" s="83" t="s">
        <v>129</v>
      </c>
      <c r="JC7" s="83">
        <v>13.7</v>
      </c>
      <c r="JD7" s="83">
        <v>16.5</v>
      </c>
      <c r="JE7" s="83">
        <v>15</v>
      </c>
      <c r="JF7" s="83">
        <v>12.8</v>
      </c>
      <c r="JG7" s="83">
        <v>11.1</v>
      </c>
      <c r="JH7" s="83" t="s">
        <v>129</v>
      </c>
      <c r="JI7" s="83" t="s">
        <v>129</v>
      </c>
      <c r="JJ7" s="83" t="s">
        <v>129</v>
      </c>
      <c r="JK7" s="83" t="s">
        <v>129</v>
      </c>
      <c r="JL7" s="83" t="s">
        <v>129</v>
      </c>
      <c r="JM7" s="83">
        <v>40</v>
      </c>
      <c r="JN7" s="83">
        <v>39.700000000000003</v>
      </c>
      <c r="JO7" s="83">
        <v>37.5</v>
      </c>
      <c r="JP7" s="83">
        <v>37.299999999999997</v>
      </c>
      <c r="JQ7" s="83">
        <v>26</v>
      </c>
      <c r="JR7" s="83" t="s">
        <v>129</v>
      </c>
      <c r="JS7" s="83" t="s">
        <v>129</v>
      </c>
      <c r="JT7" s="83" t="s">
        <v>129</v>
      </c>
      <c r="JU7" s="83" t="s">
        <v>129</v>
      </c>
      <c r="JV7" s="83" t="s">
        <v>129</v>
      </c>
      <c r="JW7" s="83">
        <v>102.9</v>
      </c>
      <c r="JX7" s="83">
        <v>51.8</v>
      </c>
      <c r="JY7" s="83">
        <v>34.200000000000003</v>
      </c>
      <c r="JZ7" s="83">
        <v>85.9</v>
      </c>
      <c r="KA7" s="83">
        <v>409.1</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v>96</v>
      </c>
      <c r="KR7" s="83">
        <v>97.5</v>
      </c>
      <c r="KS7" s="83">
        <v>96.6</v>
      </c>
      <c r="KT7" s="83">
        <v>84</v>
      </c>
      <c r="KU7" s="83">
        <v>95.9</v>
      </c>
      <c r="KV7" s="80">
        <v>559</v>
      </c>
      <c r="KW7" s="83">
        <v>15.4</v>
      </c>
      <c r="KX7" s="83">
        <v>15</v>
      </c>
      <c r="KY7" s="83">
        <v>14.8</v>
      </c>
      <c r="KZ7" s="83">
        <v>15.2</v>
      </c>
      <c r="LA7" s="83">
        <v>14.5</v>
      </c>
      <c r="LB7" s="83">
        <v>12</v>
      </c>
      <c r="LC7" s="83">
        <v>14.5</v>
      </c>
      <c r="LD7" s="83">
        <v>14.9</v>
      </c>
      <c r="LE7" s="83">
        <v>15.3</v>
      </c>
      <c r="LF7" s="83">
        <v>14.9</v>
      </c>
      <c r="LG7" s="83">
        <v>0</v>
      </c>
      <c r="LH7" s="83">
        <v>0</v>
      </c>
      <c r="LI7" s="83">
        <v>0</v>
      </c>
      <c r="LJ7" s="83">
        <v>0</v>
      </c>
      <c r="LK7" s="83">
        <v>2.5</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129</v>
      </c>
      <c r="MB7" s="83" t="s">
        <v>129</v>
      </c>
      <c r="MC7" s="83" t="s">
        <v>129</v>
      </c>
      <c r="MD7" s="83" t="s">
        <v>129</v>
      </c>
      <c r="ME7" s="83" t="s">
        <v>129</v>
      </c>
      <c r="MF7" s="83" t="s">
        <v>129</v>
      </c>
      <c r="MG7" s="83" t="s">
        <v>129</v>
      </c>
      <c r="MH7" s="83" t="s">
        <v>129</v>
      </c>
      <c r="MI7" s="83" t="s">
        <v>129</v>
      </c>
      <c r="MJ7" s="83" t="s">
        <v>129</v>
      </c>
      <c r="MK7" s="83">
        <v>100</v>
      </c>
      <c r="ML7" s="83">
        <v>100</v>
      </c>
      <c r="MM7" s="83">
        <v>100</v>
      </c>
      <c r="MN7" s="83">
        <v>100</v>
      </c>
      <c r="MO7" s="83">
        <v>100</v>
      </c>
      <c r="MP7" s="83">
        <v>98.1</v>
      </c>
      <c r="MQ7" s="83">
        <v>98.7</v>
      </c>
      <c r="MR7" s="83">
        <v>98.2</v>
      </c>
      <c r="MS7" s="83">
        <v>98.7</v>
      </c>
      <c r="MT7" s="83">
        <v>98.8</v>
      </c>
      <c r="MU7" s="83" t="s">
        <v>129</v>
      </c>
      <c r="MV7" s="83" t="s">
        <v>129</v>
      </c>
      <c r="MW7" s="83" t="s">
        <v>129</v>
      </c>
      <c r="MX7" s="83" t="s">
        <v>129</v>
      </c>
      <c r="MY7" s="83" t="s">
        <v>129</v>
      </c>
      <c r="MZ7" s="83" t="s">
        <v>129</v>
      </c>
      <c r="NA7" s="83" t="s">
        <v>129</v>
      </c>
      <c r="NB7" s="83" t="s">
        <v>129</v>
      </c>
      <c r="NC7" s="83" t="s">
        <v>129</v>
      </c>
      <c r="ND7" s="83" t="s">
        <v>129</v>
      </c>
      <c r="NE7" s="83" t="s">
        <v>129</v>
      </c>
      <c r="NF7" s="83" t="s">
        <v>129</v>
      </c>
      <c r="NG7" s="83">
        <v>3</v>
      </c>
      <c r="NH7" s="83">
        <v>3</v>
      </c>
      <c r="NI7" s="83">
        <v>3</v>
      </c>
      <c r="NJ7" s="83">
        <v>3</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（最大出力合計559kW）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（最大出力合計559kW）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1597.4</v>
      </c>
      <c r="AZ11" s="95">
        <f>AZ7</f>
        <v>106.9</v>
      </c>
      <c r="BA11" s="95">
        <f>BA7</f>
        <v>100.4</v>
      </c>
      <c r="BB11" s="95">
        <f>BB7</f>
        <v>99.1</v>
      </c>
      <c r="BC11" s="95">
        <f>BC7</f>
        <v>100.5</v>
      </c>
      <c r="BD11" s="84"/>
      <c r="BE11" s="84"/>
      <c r="BF11" s="84"/>
      <c r="BG11" s="84"/>
      <c r="BH11" s="84"/>
      <c r="BI11" s="94" t="s">
        <v>142</v>
      </c>
      <c r="BJ11" s="95">
        <f>BJ7</f>
        <v>599.1</v>
      </c>
      <c r="BK11" s="95">
        <f>BK7</f>
        <v>706.4</v>
      </c>
      <c r="BL11" s="95">
        <f>BL7</f>
        <v>680.5</v>
      </c>
      <c r="BM11" s="95">
        <f>BM7</f>
        <v>697.2</v>
      </c>
      <c r="BN11" s="95">
        <f>BN7</f>
        <v>653.9</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142</v>
      </c>
      <c r="CF11" s="95">
        <f>CF7</f>
        <v>14306.4</v>
      </c>
      <c r="CG11" s="95">
        <f>CG7</f>
        <v>40073.599999999999</v>
      </c>
      <c r="CH11" s="95">
        <f>CH7</f>
        <v>42886.9</v>
      </c>
      <c r="CI11" s="95">
        <f>CI7</f>
        <v>43162.9</v>
      </c>
      <c r="CJ11" s="95">
        <f>CJ7</f>
        <v>43018.3</v>
      </c>
      <c r="CK11" s="84"/>
      <c r="CL11" s="84"/>
      <c r="CM11" s="84"/>
      <c r="CN11" s="84"/>
      <c r="CO11" s="94" t="s">
        <v>143</v>
      </c>
      <c r="CP11" s="96">
        <f>CP7</f>
        <v>21522</v>
      </c>
      <c r="CQ11" s="96">
        <f>CQ7</f>
        <v>2034</v>
      </c>
      <c r="CR11" s="96">
        <f>CR7</f>
        <v>116</v>
      </c>
      <c r="CS11" s="96">
        <f>CS7</f>
        <v>-283</v>
      </c>
      <c r="CT11" s="96">
        <f>CT7</f>
        <v>142</v>
      </c>
      <c r="CU11" s="84"/>
      <c r="CV11" s="84"/>
      <c r="CW11" s="84"/>
      <c r="CX11" s="84"/>
      <c r="CY11" s="84"/>
      <c r="CZ11" s="94" t="s">
        <v>142</v>
      </c>
      <c r="DA11" s="95">
        <f>DA7</f>
        <v>15.4</v>
      </c>
      <c r="DB11" s="95">
        <f>DB7</f>
        <v>15</v>
      </c>
      <c r="DC11" s="95">
        <f>DC7</f>
        <v>14.8</v>
      </c>
      <c r="DD11" s="95">
        <f>DD7</f>
        <v>15.2</v>
      </c>
      <c r="DE11" s="95">
        <f>DE7</f>
        <v>14.5</v>
      </c>
      <c r="DF11" s="84"/>
      <c r="DG11" s="84"/>
      <c r="DH11" s="84"/>
      <c r="DI11" s="84"/>
      <c r="DJ11" s="94" t="s">
        <v>142</v>
      </c>
      <c r="DK11" s="95">
        <f>DK7</f>
        <v>0</v>
      </c>
      <c r="DL11" s="95">
        <f>DL7</f>
        <v>0</v>
      </c>
      <c r="DM11" s="95">
        <f>DM7</f>
        <v>0</v>
      </c>
      <c r="DN11" s="95">
        <f>DN7</f>
        <v>0</v>
      </c>
      <c r="DO11" s="95">
        <f>DO7</f>
        <v>2.5</v>
      </c>
      <c r="DP11" s="84"/>
      <c r="DQ11" s="84"/>
      <c r="DR11" s="84"/>
      <c r="DS11" s="84"/>
      <c r="DT11" s="94" t="s">
        <v>142</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145</v>
      </c>
      <c r="EO11" s="95">
        <f>EO7</f>
        <v>100</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142</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146</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f>KW7</f>
        <v>15.4</v>
      </c>
      <c r="KX11" s="95">
        <f>KX7</f>
        <v>15</v>
      </c>
      <c r="KY11" s="95">
        <f>KY7</f>
        <v>14.8</v>
      </c>
      <c r="KZ11" s="95">
        <f>KZ7</f>
        <v>15.2</v>
      </c>
      <c r="LA11" s="95">
        <f>LA7</f>
        <v>14.5</v>
      </c>
      <c r="LB11" s="84"/>
      <c r="LC11" s="84"/>
      <c r="LD11" s="84"/>
      <c r="LE11" s="84"/>
      <c r="LF11" s="94" t="s">
        <v>142</v>
      </c>
      <c r="LG11" s="95">
        <f>LG7</f>
        <v>0</v>
      </c>
      <c r="LH11" s="95">
        <f>LH7</f>
        <v>0</v>
      </c>
      <c r="LI11" s="95">
        <f>LI7</f>
        <v>0</v>
      </c>
      <c r="LJ11" s="95">
        <f>LJ7</f>
        <v>0</v>
      </c>
      <c r="LK11" s="95">
        <f>LK7</f>
        <v>2.5</v>
      </c>
      <c r="LL11" s="84"/>
      <c r="LM11" s="84"/>
      <c r="LN11" s="84"/>
      <c r="LO11" s="84"/>
      <c r="LP11" s="94" t="s">
        <v>142</v>
      </c>
      <c r="LQ11" s="95">
        <f>LQ7</f>
        <v>0</v>
      </c>
      <c r="LR11" s="95">
        <f>LR7</f>
        <v>0</v>
      </c>
      <c r="LS11" s="95">
        <f>LS7</f>
        <v>0</v>
      </c>
      <c r="LT11" s="95">
        <f>LT7</f>
        <v>0</v>
      </c>
      <c r="LU11" s="95">
        <f>LU7</f>
        <v>0</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118.8</v>
      </c>
      <c r="AZ12" s="95">
        <f>BE7</f>
        <v>88.8</v>
      </c>
      <c r="BA12" s="95">
        <f>BF7</f>
        <v>121.3</v>
      </c>
      <c r="BB12" s="95">
        <f>BG7</f>
        <v>123.2</v>
      </c>
      <c r="BC12" s="95">
        <f>BH7</f>
        <v>134.69999999999999</v>
      </c>
      <c r="BD12" s="84"/>
      <c r="BE12" s="84"/>
      <c r="BF12" s="84"/>
      <c r="BG12" s="84"/>
      <c r="BH12" s="84"/>
      <c r="BI12" s="94" t="s">
        <v>147</v>
      </c>
      <c r="BJ12" s="95">
        <f>BO7</f>
        <v>255.4</v>
      </c>
      <c r="BK12" s="95">
        <f>BP7</f>
        <v>269.8</v>
      </c>
      <c r="BL12" s="95">
        <f>BQ7</f>
        <v>247.9</v>
      </c>
      <c r="BM12" s="95">
        <f>BR7</f>
        <v>240.1</v>
      </c>
      <c r="BN12" s="95">
        <f>BS7</f>
        <v>255.5</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18815.8</v>
      </c>
      <c r="CG12" s="95">
        <f>CL7</f>
        <v>22847.9</v>
      </c>
      <c r="CH12" s="95">
        <f>CM7</f>
        <v>19199</v>
      </c>
      <c r="CI12" s="95">
        <f>CN7</f>
        <v>19830.400000000001</v>
      </c>
      <c r="CJ12" s="95">
        <f>CO7</f>
        <v>19066.3</v>
      </c>
      <c r="CK12" s="84"/>
      <c r="CL12" s="84"/>
      <c r="CM12" s="84"/>
      <c r="CN12" s="84"/>
      <c r="CO12" s="94" t="s">
        <v>147</v>
      </c>
      <c r="CP12" s="96">
        <f>CU7</f>
        <v>37685</v>
      </c>
      <c r="CQ12" s="96">
        <f>CV7</f>
        <v>2390</v>
      </c>
      <c r="CR12" s="96">
        <f>CW7</f>
        <v>32739</v>
      </c>
      <c r="CS12" s="96">
        <f>CX7</f>
        <v>34140</v>
      </c>
      <c r="CT12" s="96">
        <f>CY7</f>
        <v>33434</v>
      </c>
      <c r="CU12" s="84"/>
      <c r="CV12" s="84"/>
      <c r="CW12" s="84"/>
      <c r="CX12" s="84"/>
      <c r="CY12" s="84"/>
      <c r="CZ12" s="94" t="s">
        <v>147</v>
      </c>
      <c r="DA12" s="95">
        <f>DF7</f>
        <v>32.4</v>
      </c>
      <c r="DB12" s="95">
        <f>DG7</f>
        <v>36.4</v>
      </c>
      <c r="DC12" s="95">
        <f>DH7</f>
        <v>31.6</v>
      </c>
      <c r="DD12" s="95">
        <f>DI7</f>
        <v>31.6</v>
      </c>
      <c r="DE12" s="95">
        <f>DJ7</f>
        <v>30.1</v>
      </c>
      <c r="DF12" s="84"/>
      <c r="DG12" s="84"/>
      <c r="DH12" s="84"/>
      <c r="DI12" s="84"/>
      <c r="DJ12" s="94" t="s">
        <v>147</v>
      </c>
      <c r="DK12" s="95">
        <f>DP7</f>
        <v>10.1</v>
      </c>
      <c r="DL12" s="95">
        <f>DQ7</f>
        <v>8.3000000000000007</v>
      </c>
      <c r="DM12" s="95">
        <f>DR7</f>
        <v>7.1</v>
      </c>
      <c r="DN12" s="95">
        <f>DS7</f>
        <v>7.3</v>
      </c>
      <c r="DO12" s="95">
        <f>DT7</f>
        <v>5.4</v>
      </c>
      <c r="DP12" s="84"/>
      <c r="DQ12" s="84"/>
      <c r="DR12" s="84"/>
      <c r="DS12" s="84"/>
      <c r="DT12" s="94" t="s">
        <v>147</v>
      </c>
      <c r="DU12" s="95">
        <f>DZ7</f>
        <v>106.3</v>
      </c>
      <c r="DV12" s="95">
        <f>EA7</f>
        <v>110.5</v>
      </c>
      <c r="DW12" s="95">
        <f>EB7</f>
        <v>156.5</v>
      </c>
      <c r="DX12" s="95">
        <f>EC7</f>
        <v>157.6</v>
      </c>
      <c r="DY12" s="95">
        <f>ED7</f>
        <v>173.7</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148</v>
      </c>
      <c r="EO12" s="95">
        <f>ET7</f>
        <v>71</v>
      </c>
      <c r="EP12" s="95">
        <f>EU7</f>
        <v>74.2</v>
      </c>
      <c r="EQ12" s="95">
        <f>EV7</f>
        <v>86.8</v>
      </c>
      <c r="ER12" s="95">
        <f>EW7</f>
        <v>82.8</v>
      </c>
      <c r="ES12" s="95">
        <f>EX7</f>
        <v>82.6</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12</v>
      </c>
      <c r="KX12" s="95">
        <f>IF($KW$8,LC7,"-")</f>
        <v>14.5</v>
      </c>
      <c r="KY12" s="95">
        <f>IF($KW$8,LD7,"-")</f>
        <v>14.9</v>
      </c>
      <c r="KZ12" s="95">
        <f>IF($KW$8,LE7,"-")</f>
        <v>15.3</v>
      </c>
      <c r="LA12" s="95">
        <f>IF($KW$8,LF7,"-")</f>
        <v>14.9</v>
      </c>
      <c r="LB12" s="84"/>
      <c r="LC12" s="84"/>
      <c r="LD12" s="84"/>
      <c r="LE12" s="84"/>
      <c r="LF12" s="94" t="s">
        <v>147</v>
      </c>
      <c r="LG12" s="95">
        <f>IF($LG$8,LL7,"-")</f>
        <v>0.3</v>
      </c>
      <c r="LH12" s="95">
        <f>IF($LG$8,LM7,"-")</f>
        <v>0.3</v>
      </c>
      <c r="LI12" s="95">
        <f>IF($LG$8,LN7,"-")</f>
        <v>0.3</v>
      </c>
      <c r="LJ12" s="95">
        <f>IF($LG$8,LO7,"-")</f>
        <v>0.7</v>
      </c>
      <c r="LK12" s="95">
        <f>IF($LG$8,LP7,"-")</f>
        <v>0.4</v>
      </c>
      <c r="LL12" s="84"/>
      <c r="LM12" s="84"/>
      <c r="LN12" s="84"/>
      <c r="LO12" s="84"/>
      <c r="LP12" s="94" t="s">
        <v>147</v>
      </c>
      <c r="LQ12" s="95">
        <f>IF($LQ$8,LV7,"-")</f>
        <v>207.5</v>
      </c>
      <c r="LR12" s="95">
        <f>IF($LQ$8,LW7,"-")</f>
        <v>189.5</v>
      </c>
      <c r="LS12" s="95">
        <f>IF($LQ$8,LX7,"-")</f>
        <v>172</v>
      </c>
      <c r="LT12" s="95">
        <f>IF($LQ$8,LY7,"-")</f>
        <v>151.69999999999999</v>
      </c>
      <c r="LU12" s="95">
        <f>IF($LQ$8,LZ7,"-")</f>
        <v>138.1</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151</v>
      </c>
      <c r="C14" s="99"/>
      <c r="D14" s="100"/>
      <c r="E14" s="99"/>
      <c r="F14" s="182" t="s">
        <v>152</v>
      </c>
      <c r="G14" s="182"/>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81" t="s">
        <v>153</v>
      </c>
      <c r="C15" s="181"/>
      <c r="D15" s="100"/>
      <c r="E15" s="97">
        <v>1</v>
      </c>
      <c r="F15" s="181" t="s">
        <v>154</v>
      </c>
      <c r="G15" s="181"/>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81" t="s">
        <v>157</v>
      </c>
      <c r="C16" s="181"/>
      <c r="D16" s="100"/>
      <c r="E16" s="97">
        <f>E15+1</f>
        <v>2</v>
      </c>
      <c r="F16" s="181" t="s">
        <v>158</v>
      </c>
      <c r="G16" s="181"/>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81" t="s">
        <v>160</v>
      </c>
      <c r="C17" s="181"/>
      <c r="D17" s="100"/>
      <c r="E17" s="97">
        <f t="shared" ref="E17" si="8">E16+1</f>
        <v>3</v>
      </c>
      <c r="F17" s="181" t="s">
        <v>161</v>
      </c>
      <c r="G17" s="181"/>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1597.4</v>
      </c>
      <c r="AZ17" s="106">
        <f t="shared" ref="AZ17:BC17" si="9">IF(AZ7="-",NA(),AZ7)</f>
        <v>106.9</v>
      </c>
      <c r="BA17" s="106">
        <f t="shared" si="9"/>
        <v>100.4</v>
      </c>
      <c r="BB17" s="106">
        <f t="shared" si="9"/>
        <v>99.1</v>
      </c>
      <c r="BC17" s="106">
        <f t="shared" si="9"/>
        <v>100.5</v>
      </c>
      <c r="BD17" s="100"/>
      <c r="BE17" s="100"/>
      <c r="BF17" s="100"/>
      <c r="BG17" s="100"/>
      <c r="BH17" s="100"/>
      <c r="BI17" s="105" t="s">
        <v>164</v>
      </c>
      <c r="BJ17" s="106">
        <f>IF(BJ7="-",NA(),BJ7)</f>
        <v>599.1</v>
      </c>
      <c r="BK17" s="106">
        <f t="shared" ref="BK17:BN17" si="10">IF(BK7="-",NA(),BK7)</f>
        <v>706.4</v>
      </c>
      <c r="BL17" s="106">
        <f t="shared" si="10"/>
        <v>680.5</v>
      </c>
      <c r="BM17" s="106">
        <f t="shared" si="10"/>
        <v>697.2</v>
      </c>
      <c r="BN17" s="106">
        <f t="shared" si="10"/>
        <v>653.9</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14306.4</v>
      </c>
      <c r="CG17" s="106">
        <f t="shared" ref="CG17:CJ17" si="12">IF(CG7="-",NA(),CG7)</f>
        <v>40073.599999999999</v>
      </c>
      <c r="CH17" s="106">
        <f t="shared" si="12"/>
        <v>42886.9</v>
      </c>
      <c r="CI17" s="106">
        <f t="shared" si="12"/>
        <v>43162.9</v>
      </c>
      <c r="CJ17" s="106">
        <f t="shared" si="12"/>
        <v>43018.3</v>
      </c>
      <c r="CK17" s="100"/>
      <c r="CL17" s="100"/>
      <c r="CM17" s="100"/>
      <c r="CN17" s="100"/>
      <c r="CO17" s="105" t="s">
        <v>163</v>
      </c>
      <c r="CP17" s="107">
        <f>IF(CP7="-",NA(),CP7)</f>
        <v>21522</v>
      </c>
      <c r="CQ17" s="107">
        <f t="shared" ref="CQ17:CT17" si="13">IF(CQ7="-",NA(),CQ7)</f>
        <v>2034</v>
      </c>
      <c r="CR17" s="107">
        <f t="shared" si="13"/>
        <v>116</v>
      </c>
      <c r="CS17" s="107">
        <f t="shared" si="13"/>
        <v>-283</v>
      </c>
      <c r="CT17" s="107">
        <f t="shared" si="13"/>
        <v>142</v>
      </c>
      <c r="CU17" s="100"/>
      <c r="CV17" s="100"/>
      <c r="CW17" s="100"/>
      <c r="CX17" s="100"/>
      <c r="CY17" s="100"/>
      <c r="CZ17" s="105" t="s">
        <v>163</v>
      </c>
      <c r="DA17" s="106">
        <f>IF(DA7="-",NA(),DA7)</f>
        <v>15.4</v>
      </c>
      <c r="DB17" s="106">
        <f t="shared" ref="DB17:DE17" si="14">IF(DB7="-",NA(),DB7)</f>
        <v>15</v>
      </c>
      <c r="DC17" s="106">
        <f t="shared" si="14"/>
        <v>14.8</v>
      </c>
      <c r="DD17" s="106">
        <f t="shared" si="14"/>
        <v>15.2</v>
      </c>
      <c r="DE17" s="106">
        <f t="shared" si="14"/>
        <v>14.5</v>
      </c>
      <c r="DF17" s="100"/>
      <c r="DG17" s="100"/>
      <c r="DH17" s="100"/>
      <c r="DI17" s="100"/>
      <c r="DJ17" s="105" t="s">
        <v>163</v>
      </c>
      <c r="DK17" s="106">
        <f>IF(DK7="-",NA(),DK7)</f>
        <v>0</v>
      </c>
      <c r="DL17" s="106">
        <f t="shared" ref="DL17:DO17" si="15">IF(DL7="-",NA(),DL7)</f>
        <v>0</v>
      </c>
      <c r="DM17" s="106">
        <f t="shared" si="15"/>
        <v>0</v>
      </c>
      <c r="DN17" s="106">
        <f t="shared" si="15"/>
        <v>0</v>
      </c>
      <c r="DO17" s="106">
        <f t="shared" si="15"/>
        <v>2.5</v>
      </c>
      <c r="DP17" s="100"/>
      <c r="DQ17" s="100"/>
      <c r="DR17" s="100"/>
      <c r="DS17" s="100"/>
      <c r="DT17" s="105" t="s">
        <v>163</v>
      </c>
      <c r="DU17" s="106">
        <f>IF(DU7="-",NA(),DU7)</f>
        <v>0</v>
      </c>
      <c r="DV17" s="106">
        <f t="shared" ref="DV17:DY17" si="16">IF(DV7="-",NA(),DV7)</f>
        <v>0</v>
      </c>
      <c r="DW17" s="106">
        <f t="shared" si="16"/>
        <v>0</v>
      </c>
      <c r="DX17" s="106">
        <f t="shared" si="16"/>
        <v>0</v>
      </c>
      <c r="DY17" s="106">
        <f t="shared" si="16"/>
        <v>0</v>
      </c>
      <c r="DZ17" s="100"/>
      <c r="EA17" s="100"/>
      <c r="EB17" s="100"/>
      <c r="EC17" s="100"/>
      <c r="ED17" s="105" t="s">
        <v>163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15.4</v>
      </c>
      <c r="KX17" s="106">
        <f t="shared" ref="KX17:LA17" si="34">IF(KX7="-",NA(),KX7)</f>
        <v>15</v>
      </c>
      <c r="KY17" s="106">
        <f t="shared" si="34"/>
        <v>14.8</v>
      </c>
      <c r="KZ17" s="106">
        <f t="shared" si="34"/>
        <v>15.2</v>
      </c>
      <c r="LA17" s="106">
        <f t="shared" si="34"/>
        <v>14.5</v>
      </c>
      <c r="LB17" s="100"/>
      <c r="LC17" s="100"/>
      <c r="LD17" s="100"/>
      <c r="LE17" s="100"/>
      <c r="LF17" s="105" t="s">
        <v>163</v>
      </c>
      <c r="LG17" s="106">
        <f>IF(LG7="-",NA(),LG7)</f>
        <v>0</v>
      </c>
      <c r="LH17" s="106">
        <f t="shared" ref="LH17:LK17" si="35">IF(LH7="-",NA(),LH7)</f>
        <v>0</v>
      </c>
      <c r="LI17" s="106">
        <f t="shared" si="35"/>
        <v>0</v>
      </c>
      <c r="LJ17" s="106">
        <f t="shared" si="35"/>
        <v>0</v>
      </c>
      <c r="LK17" s="106">
        <f t="shared" si="35"/>
        <v>2.5</v>
      </c>
      <c r="LL17" s="100"/>
      <c r="LM17" s="100"/>
      <c r="LN17" s="100"/>
      <c r="LO17" s="100"/>
      <c r="LP17" s="105" t="s">
        <v>164</v>
      </c>
      <c r="LQ17" s="106">
        <f>IF(LQ7="-",NA(),LQ7)</f>
        <v>0</v>
      </c>
      <c r="LR17" s="106">
        <f t="shared" ref="LR17:LU17" si="36">IF(LR7="-",NA(),LR7)</f>
        <v>0</v>
      </c>
      <c r="LS17" s="106">
        <f t="shared" si="36"/>
        <v>0</v>
      </c>
      <c r="LT17" s="106">
        <f t="shared" si="36"/>
        <v>0</v>
      </c>
      <c r="LU17" s="106">
        <f t="shared" si="36"/>
        <v>0</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81" t="s">
        <v>165</v>
      </c>
      <c r="C18" s="181"/>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166</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166</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166</v>
      </c>
      <c r="DA18" s="106">
        <f>IF(DF7="-",NA(),DF7)</f>
        <v>32.4</v>
      </c>
      <c r="DB18" s="106">
        <f t="shared" ref="DB18:DE18" si="44">IF(DG7="-",NA(),DG7)</f>
        <v>36.4</v>
      </c>
      <c r="DC18" s="106">
        <f t="shared" si="44"/>
        <v>31.6</v>
      </c>
      <c r="DD18" s="106">
        <f t="shared" si="44"/>
        <v>31.6</v>
      </c>
      <c r="DE18" s="106">
        <f t="shared" si="44"/>
        <v>30.1</v>
      </c>
      <c r="DF18" s="100"/>
      <c r="DG18" s="100"/>
      <c r="DH18" s="100"/>
      <c r="DI18" s="100"/>
      <c r="DJ18" s="105" t="s">
        <v>166</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166</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166</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166</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166</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166</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166</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166</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166</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166</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81" t="s">
        <v>168</v>
      </c>
      <c r="C19" s="181"/>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81" t="s">
        <v>169</v>
      </c>
      <c r="C20" s="181"/>
      <c r="D20" s="100"/>
    </row>
    <row r="21" spans="1:374" x14ac:dyDescent="0.2">
      <c r="A21" s="97">
        <f t="shared" si="7"/>
        <v>7</v>
      </c>
      <c r="B21" s="181" t="s">
        <v>170</v>
      </c>
      <c r="C21" s="181"/>
      <c r="D21" s="100"/>
    </row>
    <row r="22" spans="1:374" x14ac:dyDescent="0.2">
      <c r="A22" s="97">
        <f t="shared" si="7"/>
        <v>8</v>
      </c>
      <c r="B22" s="181" t="s">
        <v>171</v>
      </c>
      <c r="C22" s="181"/>
      <c r="D22" s="100"/>
      <c r="E22" s="183" t="s">
        <v>172</v>
      </c>
      <c r="F22" s="184"/>
      <c r="G22" s="184"/>
      <c r="H22" s="184"/>
      <c r="I22" s="185"/>
    </row>
    <row r="23" spans="1:374" x14ac:dyDescent="0.2">
      <c r="A23" s="97">
        <f t="shared" si="7"/>
        <v>9</v>
      </c>
      <c r="B23" s="181" t="s">
        <v>173</v>
      </c>
      <c r="C23" s="181"/>
      <c r="D23" s="100"/>
      <c r="E23" s="186"/>
      <c r="F23" s="187"/>
      <c r="G23" s="187"/>
      <c r="H23" s="187"/>
      <c r="I23" s="188"/>
    </row>
    <row r="24" spans="1:374" x14ac:dyDescent="0.2">
      <c r="A24" s="97">
        <f t="shared" si="7"/>
        <v>10</v>
      </c>
      <c r="B24" s="181" t="s">
        <v>174</v>
      </c>
      <c r="C24" s="181"/>
      <c r="D24" s="100"/>
      <c r="E24" s="186"/>
      <c r="F24" s="187"/>
      <c r="G24" s="187"/>
      <c r="H24" s="187"/>
      <c r="I24" s="188"/>
    </row>
    <row r="25" spans="1:374" x14ac:dyDescent="0.2">
      <c r="A25" s="97">
        <f t="shared" si="7"/>
        <v>11</v>
      </c>
      <c r="B25" s="181" t="s">
        <v>175</v>
      </c>
      <c r="C25" s="181"/>
      <c r="D25" s="100"/>
      <c r="E25" s="186"/>
      <c r="F25" s="187"/>
      <c r="G25" s="187"/>
      <c r="H25" s="187"/>
      <c r="I25" s="188"/>
    </row>
    <row r="26" spans="1:374" x14ac:dyDescent="0.2">
      <c r="A26" s="97">
        <f t="shared" si="7"/>
        <v>12</v>
      </c>
      <c r="B26" s="181" t="s">
        <v>176</v>
      </c>
      <c r="C26" s="181"/>
      <c r="D26" s="100"/>
      <c r="E26" s="186"/>
      <c r="F26" s="187"/>
      <c r="G26" s="187"/>
      <c r="H26" s="187"/>
      <c r="I26" s="188"/>
    </row>
    <row r="27" spans="1:374" x14ac:dyDescent="0.2">
      <c r="A27" s="97">
        <f t="shared" si="7"/>
        <v>13</v>
      </c>
      <c r="B27" s="181" t="s">
        <v>177</v>
      </c>
      <c r="C27" s="181"/>
      <c r="D27" s="100"/>
      <c r="E27" s="186"/>
      <c r="F27" s="187"/>
      <c r="G27" s="187"/>
      <c r="H27" s="187"/>
      <c r="I27" s="188"/>
    </row>
    <row r="28" spans="1:374" x14ac:dyDescent="0.2">
      <c r="A28" s="97">
        <f t="shared" si="7"/>
        <v>14</v>
      </c>
      <c r="B28" s="181" t="s">
        <v>178</v>
      </c>
      <c r="C28" s="181"/>
      <c r="D28" s="100"/>
      <c r="E28" s="186"/>
      <c r="F28" s="187"/>
      <c r="G28" s="187"/>
      <c r="H28" s="187"/>
      <c r="I28" s="188"/>
    </row>
    <row r="29" spans="1:374" x14ac:dyDescent="0.2">
      <c r="A29" s="97">
        <f t="shared" si="7"/>
        <v>15</v>
      </c>
      <c r="B29" s="181" t="s">
        <v>179</v>
      </c>
      <c r="C29" s="181"/>
      <c r="D29" s="100"/>
      <c r="E29" s="186"/>
      <c r="F29" s="187"/>
      <c r="G29" s="187"/>
      <c r="H29" s="187"/>
      <c r="I29" s="188"/>
    </row>
    <row r="30" spans="1:374" x14ac:dyDescent="0.2">
      <c r="A30" s="97">
        <f t="shared" si="7"/>
        <v>16</v>
      </c>
      <c r="B30" s="181" t="s">
        <v>180</v>
      </c>
      <c r="C30" s="181"/>
      <c r="D30" s="100"/>
      <c r="E30" s="186"/>
      <c r="F30" s="187"/>
      <c r="G30" s="187"/>
      <c r="H30" s="187"/>
      <c r="I30" s="188"/>
    </row>
    <row r="31" spans="1:374" x14ac:dyDescent="0.2">
      <c r="A31" s="97">
        <f t="shared" si="7"/>
        <v>17</v>
      </c>
      <c r="B31" s="181" t="s">
        <v>181</v>
      </c>
      <c r="C31" s="181"/>
      <c r="D31" s="100"/>
      <c r="E31" s="186"/>
      <c r="F31" s="187"/>
      <c r="G31" s="187"/>
      <c r="H31" s="187"/>
      <c r="I31" s="188"/>
    </row>
    <row r="32" spans="1:374" x14ac:dyDescent="0.2">
      <c r="A32" s="97">
        <f t="shared" si="7"/>
        <v>18</v>
      </c>
      <c r="B32" s="181" t="s">
        <v>182</v>
      </c>
      <c r="C32" s="181"/>
      <c r="D32" s="100"/>
      <c r="E32" s="186"/>
      <c r="F32" s="187"/>
      <c r="G32" s="187"/>
      <c r="H32" s="187"/>
      <c r="I32" s="188"/>
    </row>
    <row r="33" spans="1:16" x14ac:dyDescent="0.2">
      <c r="A33" s="97">
        <f t="shared" si="7"/>
        <v>19</v>
      </c>
      <c r="B33" s="181" t="s">
        <v>183</v>
      </c>
      <c r="C33" s="181"/>
      <c r="D33" s="100"/>
      <c r="E33" s="186"/>
      <c r="F33" s="187"/>
      <c r="G33" s="187"/>
      <c r="H33" s="187"/>
      <c r="I33" s="188"/>
    </row>
    <row r="34" spans="1:16" x14ac:dyDescent="0.2">
      <c r="A34" s="97">
        <f t="shared" si="7"/>
        <v>20</v>
      </c>
      <c r="B34" s="181" t="s">
        <v>184</v>
      </c>
      <c r="C34" s="181"/>
      <c r="D34" s="100"/>
      <c r="E34" s="186"/>
      <c r="F34" s="187"/>
      <c r="G34" s="187"/>
      <c r="H34" s="187"/>
      <c r="I34" s="188"/>
    </row>
    <row r="35" spans="1:16" ht="25.5" customHeight="1" x14ac:dyDescent="0.2">
      <c r="E35" s="189"/>
      <c r="F35" s="190"/>
      <c r="G35" s="190"/>
      <c r="H35" s="190"/>
      <c r="I35" s="191"/>
    </row>
    <row r="36" spans="1:16" x14ac:dyDescent="0.2">
      <c r="A36" t="s">
        <v>185</v>
      </c>
      <c r="B36" t="s">
        <v>186</v>
      </c>
    </row>
    <row r="37" spans="1:16" x14ac:dyDescent="0.2">
      <c r="A37" t="s">
        <v>187</v>
      </c>
      <c r="B37" t="s">
        <v>188</v>
      </c>
      <c r="L37" s="183" t="s">
        <v>172</v>
      </c>
      <c r="M37" s="184"/>
      <c r="N37" s="184"/>
      <c r="O37" s="184"/>
      <c r="P37" s="185"/>
    </row>
    <row r="38" spans="1:16" x14ac:dyDescent="0.2">
      <c r="A38" t="s">
        <v>189</v>
      </c>
      <c r="B38" t="s">
        <v>190</v>
      </c>
      <c r="L38" s="186"/>
      <c r="M38" s="187"/>
      <c r="N38" s="187"/>
      <c r="O38" s="187"/>
      <c r="P38" s="188"/>
    </row>
    <row r="39" spans="1:16" x14ac:dyDescent="0.2">
      <c r="A39" t="s">
        <v>191</v>
      </c>
      <c r="B39" t="s">
        <v>192</v>
      </c>
      <c r="L39" s="186"/>
      <c r="M39" s="187"/>
      <c r="N39" s="187"/>
      <c r="O39" s="187"/>
      <c r="P39" s="188"/>
    </row>
    <row r="40" spans="1:16" x14ac:dyDescent="0.2">
      <c r="A40" t="s">
        <v>193</v>
      </c>
      <c r="B40" t="s">
        <v>194</v>
      </c>
      <c r="L40" s="186"/>
      <c r="M40" s="187"/>
      <c r="N40" s="187"/>
      <c r="O40" s="187"/>
      <c r="P40" s="188"/>
    </row>
    <row r="41" spans="1:16" x14ac:dyDescent="0.2">
      <c r="A41" t="s">
        <v>195</v>
      </c>
      <c r="B41" t="s">
        <v>196</v>
      </c>
      <c r="L41" s="186"/>
      <c r="M41" s="187"/>
      <c r="N41" s="187"/>
      <c r="O41" s="187"/>
      <c r="P41" s="188"/>
    </row>
    <row r="42" spans="1:16" x14ac:dyDescent="0.2">
      <c r="A42" t="s">
        <v>197</v>
      </c>
      <c r="B42" t="s">
        <v>198</v>
      </c>
      <c r="L42" s="186"/>
      <c r="M42" s="187"/>
      <c r="N42" s="187"/>
      <c r="O42" s="187"/>
      <c r="P42" s="188"/>
    </row>
    <row r="43" spans="1:16" x14ac:dyDescent="0.2">
      <c r="A43" t="s">
        <v>199</v>
      </c>
      <c r="B43" t="s">
        <v>200</v>
      </c>
      <c r="L43" s="186"/>
      <c r="M43" s="187"/>
      <c r="N43" s="187"/>
      <c r="O43" s="187"/>
      <c r="P43" s="188"/>
    </row>
    <row r="44" spans="1:16" x14ac:dyDescent="0.2">
      <c r="A44" t="s">
        <v>201</v>
      </c>
      <c r="B44" t="s">
        <v>202</v>
      </c>
      <c r="L44" s="186"/>
      <c r="M44" s="187"/>
      <c r="N44" s="187"/>
      <c r="O44" s="187"/>
      <c r="P44" s="188"/>
    </row>
    <row r="45" spans="1:16" x14ac:dyDescent="0.2">
      <c r="A45" t="s">
        <v>203</v>
      </c>
      <c r="B45" t="s">
        <v>204</v>
      </c>
      <c r="L45" s="186"/>
      <c r="M45" s="187"/>
      <c r="N45" s="187"/>
      <c r="O45" s="187"/>
      <c r="P45" s="188"/>
    </row>
    <row r="46" spans="1:16" x14ac:dyDescent="0.2">
      <c r="A46" t="s">
        <v>205</v>
      </c>
      <c r="B46" t="s">
        <v>206</v>
      </c>
      <c r="L46" s="186"/>
      <c r="M46" s="187"/>
      <c r="N46" s="187"/>
      <c r="O46" s="187"/>
      <c r="P46" s="188"/>
    </row>
    <row r="47" spans="1:16" x14ac:dyDescent="0.2">
      <c r="A47" t="s">
        <v>207</v>
      </c>
      <c r="B47" t="s">
        <v>208</v>
      </c>
      <c r="L47" s="186"/>
      <c r="M47" s="187"/>
      <c r="N47" s="187"/>
      <c r="O47" s="187"/>
      <c r="P47" s="188"/>
    </row>
    <row r="48" spans="1:16" x14ac:dyDescent="0.2">
      <c r="A48" t="s">
        <v>209</v>
      </c>
      <c r="B48" t="s">
        <v>210</v>
      </c>
      <c r="L48" s="186"/>
      <c r="M48" s="187"/>
      <c r="N48" s="187"/>
      <c r="O48" s="187"/>
      <c r="P48" s="188"/>
    </row>
    <row r="49" spans="1:16" x14ac:dyDescent="0.2">
      <c r="A49" t="s">
        <v>211</v>
      </c>
      <c r="B49" t="s">
        <v>212</v>
      </c>
      <c r="L49" s="186"/>
      <c r="M49" s="187"/>
      <c r="N49" s="187"/>
      <c r="O49" s="187"/>
      <c r="P49" s="188"/>
    </row>
    <row r="50" spans="1:16" ht="26.25" customHeight="1" x14ac:dyDescent="0.2">
      <c r="A50" t="s">
        <v>213</v>
      </c>
      <c r="B50" t="s">
        <v>214</v>
      </c>
      <c r="L50" s="189"/>
      <c r="M50" s="190"/>
      <c r="N50" s="190"/>
      <c r="O50" s="190"/>
      <c r="P50" s="191"/>
    </row>
    <row r="51" spans="1:16" x14ac:dyDescent="0.2">
      <c r="A51" t="s">
        <v>215</v>
      </c>
      <c r="B51" t="s">
        <v>216</v>
      </c>
    </row>
    <row r="52" spans="1:16" x14ac:dyDescent="0.2">
      <c r="A52" t="s">
        <v>217</v>
      </c>
      <c r="B52" t="s">
        <v>218</v>
      </c>
    </row>
    <row r="53" spans="1:16" x14ac:dyDescent="0.2">
      <c r="A53" t="s">
        <v>219</v>
      </c>
      <c r="B53" t="s">
        <v>220</v>
      </c>
    </row>
    <row r="54" spans="1:16" x14ac:dyDescent="0.2">
      <c r="A54" t="s">
        <v>221</v>
      </c>
      <c r="B54" t="s">
        <v>222</v>
      </c>
    </row>
    <row r="55" spans="1:16" x14ac:dyDescent="0.2">
      <c r="A55" t="s">
        <v>223</v>
      </c>
      <c r="B55" t="s">
        <v>224</v>
      </c>
    </row>
    <row r="56" spans="1:16" x14ac:dyDescent="0.2">
      <c r="A56" t="s">
        <v>225</v>
      </c>
      <c r="B56" t="s">
        <v>226</v>
      </c>
    </row>
    <row r="57" spans="1:16" x14ac:dyDescent="0.2">
      <c r="A57" t="s">
        <v>227</v>
      </c>
      <c r="B57" t="s">
        <v>228</v>
      </c>
    </row>
    <row r="58" spans="1:16" x14ac:dyDescent="0.2">
      <c r="A58" t="s">
        <v>229</v>
      </c>
      <c r="B58" t="s">
        <v>230</v>
      </c>
    </row>
    <row r="59" spans="1:16" x14ac:dyDescent="0.2">
      <c r="A59" t="s">
        <v>231</v>
      </c>
      <c r="B59" t="s">
        <v>232</v>
      </c>
    </row>
    <row r="60" spans="1:16" x14ac:dyDescent="0.2">
      <c r="A60" t="s">
        <v>233</v>
      </c>
      <c r="B60" t="s">
        <v>234</v>
      </c>
    </row>
    <row r="61" spans="1:16" x14ac:dyDescent="0.2">
      <c r="A61" t="s">
        <v>235</v>
      </c>
      <c r="B61" t="s">
        <v>236</v>
      </c>
    </row>
    <row r="62" spans="1:16" x14ac:dyDescent="0.2">
      <c r="A62" t="s">
        <v>237</v>
      </c>
      <c r="B62" t="s">
        <v>238</v>
      </c>
    </row>
    <row r="63" spans="1:16" x14ac:dyDescent="0.2">
      <c r="A63" t="s">
        <v>239</v>
      </c>
      <c r="B63" t="s">
        <v>240</v>
      </c>
    </row>
    <row r="64" spans="1:16" x14ac:dyDescent="0.2">
      <c r="A64" t="s">
        <v>241</v>
      </c>
      <c r="B64" t="s">
        <v>242</v>
      </c>
    </row>
    <row r="65" spans="1:2" x14ac:dyDescent="0.2">
      <c r="A65" t="s">
        <v>243</v>
      </c>
      <c r="B65" t="s">
        <v>244</v>
      </c>
    </row>
    <row r="66" spans="1:2" x14ac:dyDescent="0.2">
      <c r="A66" t="s">
        <v>245</v>
      </c>
      <c r="B66" t="s">
        <v>246</v>
      </c>
    </row>
    <row r="67" spans="1:2" x14ac:dyDescent="0.2">
      <c r="A67" t="s">
        <v>247</v>
      </c>
      <c r="B67" t="s">
        <v>246</v>
      </c>
    </row>
    <row r="68" spans="1:2" x14ac:dyDescent="0.2">
      <c r="A68" t="s">
        <v>248</v>
      </c>
      <c r="B68" t="s">
        <v>246</v>
      </c>
    </row>
    <row r="69" spans="1:2" x14ac:dyDescent="0.2">
      <c r="A69" t="s">
        <v>249</v>
      </c>
      <c r="B69" t="s">
        <v>246</v>
      </c>
    </row>
    <row r="70" spans="1:2" x14ac:dyDescent="0.2">
      <c r="A70" t="s">
        <v>250</v>
      </c>
      <c r="B70" t="s">
        <v>246</v>
      </c>
    </row>
    <row r="71" spans="1:2" x14ac:dyDescent="0.2">
      <c r="A71" t="s">
        <v>251</v>
      </c>
      <c r="B71" t="s">
        <v>246</v>
      </c>
    </row>
    <row r="72" spans="1:2" x14ac:dyDescent="0.2">
      <c r="A72" t="s">
        <v>252</v>
      </c>
      <c r="B72" t="s">
        <v>246</v>
      </c>
    </row>
    <row r="73" spans="1:2" x14ac:dyDescent="0.2">
      <c r="A73" t="s">
        <v>253</v>
      </c>
      <c r="B73" t="s">
        <v>246</v>
      </c>
    </row>
    <row r="74" spans="1:2" x14ac:dyDescent="0.2">
      <c r="A74" t="s">
        <v>254</v>
      </c>
      <c r="B74" t="s">
        <v>246</v>
      </c>
    </row>
    <row r="75" spans="1:2" x14ac:dyDescent="0.2">
      <c r="A75" t="s">
        <v>255</v>
      </c>
      <c r="B75" t="s">
        <v>246</v>
      </c>
    </row>
    <row r="76" spans="1:2" x14ac:dyDescent="0.2">
      <c r="A76" t="s">
        <v>256</v>
      </c>
      <c r="B76" t="s">
        <v>246</v>
      </c>
    </row>
    <row r="77" spans="1:2" x14ac:dyDescent="0.2">
      <c r="A77" t="s">
        <v>257</v>
      </c>
      <c r="B77" t="s">
        <v>246</v>
      </c>
    </row>
    <row r="78" spans="1:2" x14ac:dyDescent="0.2">
      <c r="A78" t="s">
        <v>258</v>
      </c>
      <c r="B78" t="s">
        <v>246</v>
      </c>
    </row>
    <row r="79" spans="1:2" x14ac:dyDescent="0.2">
      <c r="A79" t="s">
        <v>259</v>
      </c>
      <c r="B79" t="s">
        <v>246</v>
      </c>
    </row>
    <row r="80" spans="1:2" x14ac:dyDescent="0.2">
      <c r="A80" t="s">
        <v>260</v>
      </c>
      <c r="B80" t="s">
        <v>246</v>
      </c>
    </row>
    <row r="81" spans="1:2" x14ac:dyDescent="0.2">
      <c r="A81" t="s">
        <v>261</v>
      </c>
      <c r="B81" t="s">
        <v>246</v>
      </c>
    </row>
    <row r="82" spans="1:2" x14ac:dyDescent="0.2">
      <c r="A82" t="s">
        <v>262</v>
      </c>
      <c r="B82" t="s">
        <v>246</v>
      </c>
    </row>
    <row r="83" spans="1:2" x14ac:dyDescent="0.2">
      <c r="A83" t="s">
        <v>263</v>
      </c>
      <c r="B83" t="s">
        <v>246</v>
      </c>
    </row>
    <row r="84" spans="1:2" x14ac:dyDescent="0.2">
      <c r="A84" t="s">
        <v>264</v>
      </c>
      <c r="B84" t="s">
        <v>246</v>
      </c>
    </row>
    <row r="85" spans="1:2" x14ac:dyDescent="0.2">
      <c r="A85" t="s">
        <v>265</v>
      </c>
      <c r="B85" t="s">
        <v>246</v>
      </c>
    </row>
    <row r="86" spans="1:2" x14ac:dyDescent="0.2">
      <c r="A86" t="s">
        <v>266</v>
      </c>
      <c r="B86" t="s">
        <v>267</v>
      </c>
    </row>
    <row r="87" spans="1:2" x14ac:dyDescent="0.2">
      <c r="A87" t="s">
        <v>268</v>
      </c>
      <c r="B87" t="s">
        <v>267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2021-02-23T22:54:21Z</cp:lastPrinted>
  <dcterms:created xsi:type="dcterms:W3CDTF">2020-12-15T03:36:24Z</dcterms:created>
  <dcterms:modified xsi:type="dcterms:W3CDTF">2021-02-23T22:54:30Z</dcterms:modified>
  <cp:category/>
</cp:coreProperties>
</file>