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05○太田市\"/>
    </mc:Choice>
  </mc:AlternateContent>
  <xr:revisionPtr revIDLastSave="0" documentId="13_ncr:1_{D389975E-CB2A-4FB5-B2C7-78DAF3F58219}" xr6:coauthVersionLast="36" xr6:coauthVersionMax="36" xr10:uidLastSave="{00000000-0000-0000-0000-000000000000}"/>
  <workbookProtection workbookAlgorithmName="SHA-512" workbookHashValue="3Hb7+QdHQF/uFlnt3QowdMcXYVSzuBrSeR7x7Yzn3bHpPSl4eOYbsmIKVbaq7/P6OhlJfm0DDcSFH9/l4+tY1A==" workbookSaltValue="UDjKE2dFAg8gpwY/PaxyBA==" workbookSpinCount="100000" lockStructure="1"/>
  <bookViews>
    <workbookView xWindow="0" yWindow="0" windowWidth="19200" windowHeight="686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F19" i="4" s="1"/>
  <c r="AU6" i="5"/>
  <c r="AT6" i="5"/>
  <c r="AS6" i="5"/>
  <c r="AR6" i="5"/>
  <c r="AQ6" i="5"/>
  <c r="AP6" i="5"/>
  <c r="AO6" i="5"/>
  <c r="L15" i="4" s="1"/>
  <c r="AN6" i="5"/>
  <c r="J15" i="4" s="1"/>
  <c r="AM6" i="5"/>
  <c r="AL6" i="5"/>
  <c r="AK6" i="5"/>
  <c r="AJ6" i="5"/>
  <c r="AI6" i="5"/>
  <c r="AH6" i="5"/>
  <c r="AG6" i="5"/>
  <c r="F14" i="4" s="1"/>
  <c r="AF6" i="5"/>
  <c r="N13" i="4" s="1"/>
  <c r="AE6" i="5"/>
  <c r="AD6" i="5"/>
  <c r="AC6" i="5"/>
  <c r="AB6" i="5"/>
  <c r="AA6" i="5"/>
  <c r="Z6" i="5"/>
  <c r="Y6" i="5"/>
  <c r="J12" i="4" s="1"/>
  <c r="X6" i="5"/>
  <c r="H12" i="4" s="1"/>
  <c r="W6" i="5"/>
  <c r="V6" i="5"/>
  <c r="U6" i="5"/>
  <c r="T6" i="5"/>
  <c r="S6" i="5"/>
  <c r="R6" i="5"/>
  <c r="Q6" i="5"/>
  <c r="B7" i="4" s="1"/>
  <c r="P6" i="5"/>
  <c r="N5" i="4" s="1"/>
  <c r="O6" i="5"/>
  <c r="N6" i="5"/>
  <c r="F5" i="4" s="1"/>
  <c r="M6" i="5"/>
  <c r="FT8" i="5" s="1"/>
  <c r="L6" i="5"/>
  <c r="K6" i="5"/>
  <c r="J6" i="5"/>
  <c r="I6" i="5"/>
  <c r="B3" i="4" s="1"/>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N16" i="4"/>
  <c r="L16" i="4"/>
  <c r="J16" i="4"/>
  <c r="H16" i="4"/>
  <c r="F16" i="4"/>
  <c r="N15" i="4"/>
  <c r="H15" i="4"/>
  <c r="F15" i="4"/>
  <c r="N14" i="4"/>
  <c r="L14" i="4"/>
  <c r="J14" i="4"/>
  <c r="H14" i="4"/>
  <c r="L13" i="4"/>
  <c r="J13" i="4"/>
  <c r="H13" i="4"/>
  <c r="F13" i="4"/>
  <c r="N12" i="4"/>
  <c r="L12" i="4"/>
  <c r="F12" i="4"/>
  <c r="F9" i="4"/>
  <c r="N7" i="4"/>
  <c r="J5" i="4"/>
  <c r="B5" i="4"/>
  <c r="N3" i="4"/>
  <c r="J3" i="4"/>
  <c r="F3" i="4"/>
  <c r="FX18" i="5" l="1"/>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C10" i="5"/>
  <c r="IN10" i="5"/>
  <c r="GZ10" i="5"/>
  <c r="FK10" i="5"/>
  <c r="DV10" i="5"/>
  <c r="CG10" i="5"/>
  <c r="LR10" i="5"/>
  <c r="LH10" i="5"/>
  <c r="JS10" i="5"/>
  <c r="ID10" i="5"/>
  <c r="GO10" i="5"/>
  <c r="FA10" i="5"/>
  <c r="DL10" i="5"/>
  <c r="BV10" i="5"/>
  <c r="MB10" i="5"/>
  <c r="KX10" i="5"/>
  <c r="JI10" i="5"/>
  <c r="HT10" i="5"/>
  <c r="GE10" i="5"/>
  <c r="EP10" i="5"/>
  <c r="DB10" i="5"/>
  <c r="BK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L10" i="5"/>
  <c r="IX10" i="5"/>
  <c r="HI10" i="5"/>
  <c r="FT10" i="5"/>
  <c r="EE10" i="5"/>
  <c r="CP10" i="5"/>
  <c r="AY10" i="5"/>
  <c r="MK10" i="5"/>
  <c r="KB10" i="5"/>
  <c r="IM10" i="5"/>
  <c r="GY10" i="5"/>
  <c r="FJ10" i="5"/>
  <c r="DU10" i="5"/>
  <c r="CF10" i="5"/>
  <c r="F11" i="4"/>
  <c r="LG10" i="5"/>
  <c r="JR10" i="5"/>
  <c r="IC10" i="5"/>
  <c r="GN10" i="5"/>
  <c r="EZ10" i="5"/>
  <c r="DK10" i="5"/>
  <c r="BU10" i="5"/>
  <c r="MA10" i="5"/>
  <c r="KW10" i="5"/>
  <c r="JH10" i="5"/>
  <c r="HS10" i="5"/>
  <c r="GD10" i="5"/>
  <c r="EO10" i="5"/>
  <c r="DA10" i="5"/>
  <c r="BJ10" i="5"/>
  <c r="MD16" i="5"/>
  <c r="KO16" i="5"/>
  <c r="JA16" i="5"/>
  <c r="HL16" i="5"/>
  <c r="FW16" i="5"/>
  <c r="EH16" i="5"/>
  <c r="CS16" i="5"/>
  <c r="BB16" i="5"/>
  <c r="LT10" i="5"/>
  <c r="LT16" i="5"/>
  <c r="KE16" i="5"/>
  <c r="IP16" i="5"/>
  <c r="HB16" i="5"/>
  <c r="FM16" i="5"/>
  <c r="DX16" i="5"/>
  <c r="CI16" i="5"/>
  <c r="LJ16" i="5"/>
  <c r="JU16" i="5"/>
  <c r="IF16" i="5"/>
  <c r="GQ16" i="5"/>
  <c r="FC16" i="5"/>
  <c r="DN16" i="5"/>
  <c r="BX16" i="5"/>
  <c r="MN10" i="5"/>
  <c r="MN16" i="5"/>
  <c r="KZ16" i="5"/>
  <c r="JK16" i="5"/>
  <c r="HV16" i="5"/>
  <c r="GG16" i="5"/>
  <c r="ER16" i="5"/>
  <c r="DD16" i="5"/>
  <c r="BM16" i="5"/>
  <c r="MD10" i="5"/>
  <c r="KZ10" i="5"/>
  <c r="JK10" i="5"/>
  <c r="HV10" i="5"/>
  <c r="GG10" i="5"/>
  <c r="ER10" i="5"/>
  <c r="DD10" i="5"/>
  <c r="BM10" i="5"/>
  <c r="KO10" i="5"/>
  <c r="JA10" i="5"/>
  <c r="HL10" i="5"/>
  <c r="FW10" i="5"/>
  <c r="EH10" i="5"/>
  <c r="CS10" i="5"/>
  <c r="BB10" i="5"/>
  <c r="KE10" i="5"/>
  <c r="IP10" i="5"/>
  <c r="HB10" i="5"/>
  <c r="FM10" i="5"/>
  <c r="DX10" i="5"/>
  <c r="CI10" i="5"/>
  <c r="L11" i="4"/>
  <c r="LJ10" i="5"/>
  <c r="JU10" i="5"/>
  <c r="IF10" i="5"/>
  <c r="GQ10" i="5"/>
  <c r="FC10" i="5"/>
  <c r="DN10" i="5"/>
  <c r="BX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LS10" i="5"/>
  <c r="LI10" i="5"/>
  <c r="JT10" i="5"/>
  <c r="IE10" i="5"/>
  <c r="GP10" i="5"/>
  <c r="FB10" i="5"/>
  <c r="DM10" i="5"/>
  <c r="BW10" i="5"/>
  <c r="KY10" i="5"/>
  <c r="JJ10" i="5"/>
  <c r="HU10" i="5"/>
  <c r="GF10" i="5"/>
  <c r="EQ10" i="5"/>
  <c r="DC10" i="5"/>
  <c r="BL10" i="5"/>
  <c r="KN10" i="5"/>
  <c r="IZ10" i="5"/>
  <c r="HK10" i="5"/>
  <c r="FV10" i="5"/>
  <c r="EG10" i="5"/>
  <c r="CR10" i="5"/>
  <c r="BA10" i="5"/>
  <c r="KD10" i="5"/>
  <c r="IO10" i="5"/>
  <c r="HA10" i="5"/>
  <c r="FL10" i="5"/>
  <c r="DW10" i="5"/>
  <c r="CH10" i="5"/>
  <c r="J11" i="4"/>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LU10" i="5"/>
  <c r="MO10" i="5"/>
  <c r="KP10" i="5"/>
  <c r="JB10" i="5"/>
  <c r="HM10" i="5"/>
  <c r="FX10" i="5"/>
  <c r="EI10" i="5"/>
  <c r="CT10" i="5"/>
  <c r="BC10" i="5"/>
  <c r="KF10" i="5"/>
  <c r="IQ10" i="5"/>
  <c r="HC10" i="5"/>
  <c r="FN10" i="5"/>
  <c r="DY10" i="5"/>
  <c r="CJ10" i="5"/>
  <c r="N11" i="4"/>
  <c r="LK10" i="5"/>
  <c r="JV10" i="5"/>
  <c r="IG10" i="5"/>
  <c r="GR10" i="5"/>
  <c r="FD10" i="5"/>
  <c r="DO10" i="5"/>
  <c r="BY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<sst xmlns="http://schemas.openxmlformats.org/spreadsheetml/2006/main" count="995" uniqueCount="270">
  <si>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</si>
  <si>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</si>
  <si>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</si>
  <si>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</si>
  <si>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</si>
  <si>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</si>
  <si>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</si>
  <si>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</si>
  <si>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</si>
  <si>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</si>
  <si>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</si>
  <si>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</si>
  <si>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</si>
  <si>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</si>
  <si>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</si>
  <si>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</si>
  <si>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</si>
  <si>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</si>
  <si>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</si>
  <si>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</si>
  <si>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</si>
  <si>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</si>
  <si>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</si>
  <si>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</si>
  <si>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</si>
  <si>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</si>
  <si>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</si>
  <si>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</si>
  <si>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</si>
  <si>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</si>
  <si>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</si>
  <si>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</si>
  <si>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</si>
  <si>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</si>
  <si>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</si>
  <si>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</si>
  <si>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</si>
  <si>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</si>
  <si>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</si>
  <si>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</si>
  <si>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</si>
  <si>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</si>
  <si>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</si>
  <si>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</si>
  <si>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</si>
  <si>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</si>
  <si>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</si>
  <si>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</si>
  <si>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</si>
  <si>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</si>
  <si>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</si>
  <si>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</si>
  <si>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</si>
  <si>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</si>
  <si>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</si>
  <si>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</si>
  <si>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</si>
  <si>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</si>
  <si>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</si>
  <si>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</si>
  <si>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</si>
  <si>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</si>
  <si>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</si>
  <si>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</si>
  <si>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</si>
  <si>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</si>
  <si>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</si>
  <si>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</si>
  <si>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</si>
  <si>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</si>
  <si>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</si>
  <si>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</si>
  <si>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</si>
  <si>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</si>
  <si>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</si>
  <si>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</si>
  <si>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</si>
  <si>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</si>
  <si>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</si>
  <si>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</si>
  <si>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</si>
  <si>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</si>
  <si>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</si>
  <si>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</si>
  <si>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</si>
  <si>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</si>
  <si>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</si>
  <si>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</si>
  <si>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</si>
  <si>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</si>
  <si>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</si>
  <si>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</si>
  <si>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</si>
  <si>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</si>
  <si>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</si>
  <si>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</si>
  <si>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</si>
  <si>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</si>
  <si>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</si>
  <si>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</si>
  <si>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</si>
  <si>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</si>
  <si>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</si>
  <si>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</si>
  <si>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</si>
  <si>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</si>
  <si>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</si>
  <si>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</si>
  <si>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</si>
  <si>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</si>
  <si>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</si>
  <si>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</si>
  <si>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</si>
  <si>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</si>
  <si>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</si>
  <si>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</si>
  <si>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</si>
  <si>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</si>
  <si>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</si>
  <si>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</si>
  <si>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102059</t>
  </si>
  <si>
    <t>47</t>
  </si>
  <si>
    <t>04</t>
  </si>
  <si>
    <t>0</t>
  </si>
  <si>
    <t>000</t>
  </si>
  <si>
    <t>群馬県　太田市</t>
  </si>
  <si>
    <t>法非適用</t>
  </si>
  <si>
    <t>電気事業</t>
  </si>
  <si>
    <t>非設置</t>
  </si>
  <si>
    <t>該当数値なし</t>
  </si>
  <si>
    <t>-</t>
  </si>
  <si>
    <t>令和14年6月30日　おおた太陽光発電所</t>
  </si>
  <si>
    <t>無</t>
  </si>
  <si>
    <t>東京電力エナジーパートナー株式会社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</si>
  <si>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</si>
  <si>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</si>
  <si>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</si>
  <si>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</si>
  <si>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</si>
  <si>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</si>
  <si>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</si>
  <si>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</si>
  <si>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</si>
  <si>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</si>
  <si>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</si>
  <si>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</si>
  <si>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</si>
  <si>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</si>
  <si>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</si>
  <si>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</si>
  <si>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</si>
  <si>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</si>
  <si>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</si>
  <si>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</si>
  <si>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</si>
  <si>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</si>
  <si>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</si>
  <si>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</si>
  <si>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</si>
  <si>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</si>
  <si>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</si>
  <si>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</si>
  <si>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</si>
  <si>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</si>
  <si>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</si>
  <si>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</si>
  <si>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</si>
  <si>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</si>
  <si>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</si>
  <si>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</si>
  <si>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</si>
  <si>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</si>
  <si>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</si>
  <si>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</si>
  <si>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</si>
  <si>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</si>
  <si>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</si>
  <si>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</si>
  <si>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</si>
  <si>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</si>
  <si>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</si>
  <si>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</si>
  <si>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</si>
  <si>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</si>
  <si>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</si>
  <si>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</si>
  <si>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</si>
  <si>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</si>
  <si>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</si>
  <si>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</si>
  <si>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</si>
  <si>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</si>
  <si>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</si>
  <si>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</si>
  <si>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</si>
  <si>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</si>
  <si>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</si>
  <si>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</si>
  <si>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</si>
  <si>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</si>
  <si>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</si>
  <si>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</si>
  <si>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</si>
  <si>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</si>
  <si>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</si>
  <si>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</si>
  <si>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</si>
  <si>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</si>
  <si>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</si>
  <si>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</si>
  <si>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</si>
  <si>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</si>
  <si>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</si>
  <si>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</si>
  <si>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</si>
  <si>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</si>
  <si>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</si>
  <si>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</si>
  <si>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</si>
  <si>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</si>
  <si>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</si>
  <si>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</si>
  <si>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</si>
  <si>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</si>
  <si>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</si>
  <si>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</si>
  <si>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</si>
  <si>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</si>
  <si>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</si>
  <si>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</si>
  <si>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</si>
  <si>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</si>
  <si>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</si>
  <si>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</si>
  <si>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</si>
  <si>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</si>
  <si>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</si>
  <si>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</si>
  <si>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</si>
  <si>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</si>
  <si>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</si>
  <si>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</si>
  <si>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</si>
  <si>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</si>
  <si>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</si>
  <si>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</si>
  <si>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</si>
  <si>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</si>
  <si>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</si>
  <si>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</si>
  <si>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</si>
  <si>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</si>
  <si>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</si>
  <si>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</si>
  <si>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</si>
  <si>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</si>
  <si>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</si>
  <si>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</si>
  <si>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</si>
  <si>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</si>
  <si>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</si>
  <si>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</si>
  <si>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</si>
  <si>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</si>
  <si>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</si>
  <si>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</si>
  <si>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今後も事業運営に必要な財源を確保しつつ、一般会計への繰り出しを通じて住民の生活環境の向上に努める方針としている。
一般会計繰り出し　65,000千円
特別会計移行前に、一般会計より太陽光発電施設整備事業用地購入等のため604,959千円を支払っているため、その弁済。
翌年度繰越金　21,997千円
</t>
    <phoneticPr fontId="5"/>
  </si>
  <si>
    <t>・平成24年度に事業開始以来、機器の故障や自然災害などもなく、概ね日照も安定していることや、収入のすべてが固定価格買取制度（FIT）からの収入であり、一定の電力収入が確保できている。
・収益的収支比率は、昨年と比較して増加していることから、健全な経営状況であるといえる。営業収支比率が昨年と比べて微減であることは、太陽光パネルの経年劣化と天候不順により電力量が左右されているもので、収支率は100％を上回っている。
・供給原価については、天候不順による発電量に左右される部分があるが、概ね横ばいである。
・EBITDAについて太陽光発電所排水路整備工事等で突発的な支出のあった昨年と比べて上昇し、収益性が確保された発電事業に戻ったといえる。</t>
    <rPh sb="53" eb="61">
      <t>コテイカカクカイトリセイド</t>
    </rPh>
    <rPh sb="93" eb="95">
      <t>シュウエキ</t>
    </rPh>
    <rPh sb="95" eb="96">
      <t>テキ</t>
    </rPh>
    <rPh sb="96" eb="98">
      <t>シュウシ</t>
    </rPh>
    <rPh sb="98" eb="100">
      <t>ヒリツ</t>
    </rPh>
    <rPh sb="102" eb="104">
      <t>サクネン</t>
    </rPh>
    <rPh sb="105" eb="107">
      <t>ヒカク</t>
    </rPh>
    <rPh sb="109" eb="111">
      <t>ゾウカ</t>
    </rPh>
    <rPh sb="120" eb="122">
      <t>ケンゼン</t>
    </rPh>
    <rPh sb="123" eb="125">
      <t>ケイエイ</t>
    </rPh>
    <rPh sb="125" eb="127">
      <t>ジョウキョウ</t>
    </rPh>
    <rPh sb="135" eb="137">
      <t>エイギョウ</t>
    </rPh>
    <rPh sb="137" eb="139">
      <t>シュウシ</t>
    </rPh>
    <rPh sb="139" eb="141">
      <t>ヒリツ</t>
    </rPh>
    <rPh sb="142" eb="144">
      <t>サクネン</t>
    </rPh>
    <rPh sb="145" eb="146">
      <t>クラ</t>
    </rPh>
    <rPh sb="148" eb="150">
      <t>ビゲン</t>
    </rPh>
    <rPh sb="157" eb="160">
      <t>タイヨウコウ</t>
    </rPh>
    <rPh sb="164" eb="166">
      <t>ケイネン</t>
    </rPh>
    <rPh sb="166" eb="168">
      <t>レッカ</t>
    </rPh>
    <rPh sb="169" eb="171">
      <t>テンコウ</t>
    </rPh>
    <rPh sb="171" eb="173">
      <t>フジュン</t>
    </rPh>
    <rPh sb="176" eb="178">
      <t>デンリョク</t>
    </rPh>
    <rPh sb="178" eb="179">
      <t>リョウ</t>
    </rPh>
    <rPh sb="180" eb="182">
      <t>サユウ</t>
    </rPh>
    <rPh sb="191" eb="193">
      <t>シュウシ</t>
    </rPh>
    <rPh sb="193" eb="194">
      <t>リツ</t>
    </rPh>
    <rPh sb="200" eb="202">
      <t>ウワマワ</t>
    </rPh>
    <rPh sb="244" eb="245">
      <t>ヨコ</t>
    </rPh>
    <rPh sb="263" eb="266">
      <t>タイヨウコウ</t>
    </rPh>
    <rPh sb="266" eb="268">
      <t>ハツデン</t>
    </rPh>
    <rPh sb="268" eb="269">
      <t>ショ</t>
    </rPh>
    <rPh sb="269" eb="272">
      <t>ハイスイロ</t>
    </rPh>
    <rPh sb="272" eb="274">
      <t>セイビ</t>
    </rPh>
    <rPh sb="274" eb="276">
      <t>コウジ</t>
    </rPh>
    <rPh sb="276" eb="277">
      <t>トウ</t>
    </rPh>
    <rPh sb="278" eb="281">
      <t>トッパツテキ</t>
    </rPh>
    <rPh sb="282" eb="284">
      <t>シシュツ</t>
    </rPh>
    <rPh sb="288" eb="290">
      <t>サクネン</t>
    </rPh>
    <rPh sb="291" eb="292">
      <t>クラ</t>
    </rPh>
    <rPh sb="294" eb="296">
      <t>ジョウショウ</t>
    </rPh>
    <rPh sb="312" eb="313">
      <t>モド</t>
    </rPh>
    <phoneticPr fontId="5"/>
  </si>
  <si>
    <t xml:space="preserve">・費用の主なものは、メガソーラーの3施設による太陽光発電施設借上料、土地賃借料で、メンテナンスや施設の維持管理等を含む包括リース契約としており、市の事業リスクを低減するとともに安定的な施設運営を図るため、負担リスクも少ない。
・太陽光発電の設備利用率が微減となっていることについては、太陽光パネルの経年劣化による発電力の減少と天候に左右されたもので、長期の収支計画に想定されている。
・初期投資に要する経費については企業債を活用せず、電力料収入で分割して支払う契約としているため、企業債残高対料金収入比率が算出されない。
</t>
    <rPh sb="126" eb="128">
      <t>ビゲン</t>
    </rPh>
    <rPh sb="142" eb="145">
      <t>タイヨウコウ</t>
    </rPh>
    <rPh sb="149" eb="151">
      <t>ケイネン</t>
    </rPh>
    <rPh sb="151" eb="153">
      <t>レッカ</t>
    </rPh>
    <rPh sb="156" eb="159">
      <t>ハツデンリョク</t>
    </rPh>
    <rPh sb="160" eb="161">
      <t>ゲン</t>
    </rPh>
    <rPh sb="161" eb="162">
      <t>ショウ</t>
    </rPh>
    <rPh sb="163" eb="165">
      <t>テンコウ</t>
    </rPh>
    <rPh sb="175" eb="177">
      <t>チョウキ</t>
    </rPh>
    <rPh sb="178" eb="180">
      <t>シュウシ</t>
    </rPh>
    <rPh sb="180" eb="182">
      <t>ケイカク</t>
    </rPh>
    <rPh sb="183" eb="185">
      <t>ソウテイ</t>
    </rPh>
    <phoneticPr fontId="5"/>
  </si>
  <si>
    <t>・経営リスクも少なく、全体としては概ね健全な事業運営が保たれている。着実な設備管理等の把握と、安定的な売電収入の収益による良好な経営状況を維持していくうえで、令和2年度に経営戦略を策定し、長期の収支計画に基づき、設備の経年劣化に伴う発電量の減少による売電収入の減少やFIT適用終了後に伴う売電価格の下落といった経済状況も想定し、事業の存続や廃止について検討する必要がある。</t>
    <rPh sb="1" eb="3">
      <t>ケイエイ</t>
    </rPh>
    <rPh sb="7" eb="8">
      <t>スク</t>
    </rPh>
    <rPh sb="11" eb="13">
      <t>ゼンタイ</t>
    </rPh>
    <rPh sb="17" eb="18">
      <t>オオム</t>
    </rPh>
    <rPh sb="19" eb="21">
      <t>ケンゼン</t>
    </rPh>
    <rPh sb="22" eb="24">
      <t>ジギョウ</t>
    </rPh>
    <rPh sb="24" eb="26">
      <t>ウンエイ</t>
    </rPh>
    <rPh sb="94" eb="96">
      <t>チョウキ</t>
    </rPh>
    <rPh sb="97" eb="99">
      <t>シュウシ</t>
    </rPh>
    <rPh sb="99" eb="101">
      <t>ケイカク</t>
    </rPh>
    <rPh sb="102" eb="103">
      <t>モト</t>
    </rPh>
    <rPh sb="160" eb="162">
      <t>ソウテイ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</si>
</sst>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101.5</c:v>
                </c:pt>
                <c:pt idx="1">
                  <c:v>100.2</c:v>
                </c:pt>
                <c:pt idx="2">
                  <c:v>102.5</c:v>
                </c:pt>
                <c:pt idx="3">
                  <c:v>97.2</c:v>
                </c:pt>
                <c:pt idx="4">
                  <c:v>101.7</c:v>
                </c:pt>
              </c:numCache>
            </c:numRef>
          </c:val>
          <c:extLst>
            <c:ext xmlns:c16="http://schemas.microsoft.com/office/drawing/2014/chart" uri="{C3380CC4-5D6E-409C-BE32-E72D297353CC}">
              <c16:uniqueId val="{00000000-3C36-4E4B-98C5-934962B0555A}"/>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3C36-4E4B-98C5-934962B0555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C36-4E4B-98C5-934962B0555A}"/>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89C-48F4-8582-33ED1A2BE3EB}"/>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A89C-48F4-8582-33ED1A2BE3EB}"/>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C1-4020-94BB-68B19AF95E98}"/>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C1-4020-94BB-68B19AF95E98}"/>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289-45D4-96D2-7AF28291B6EE}"/>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89-45D4-96D2-7AF28291B6EE}"/>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D9-463C-876B-ADE9B76B4DE4}"/>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D9-463C-876B-ADE9B76B4DE4}"/>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E1C-4F6B-A3D0-92DD2B8E13D4}"/>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1C-4F6B-A3D0-92DD2B8E13D4}"/>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8-4292-9433-1719985C23E8}"/>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8-4292-9433-1719985C23E8}"/>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4D-47CF-9967-64A47A08291C}"/>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4D-47CF-9967-64A47A08291C}"/>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782-4306-B23C-5D8974FC1C63}"/>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2-4306-B23C-5D8974FC1C63}"/>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36-41C7-895F-54CBDF0712C6}"/>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36-41C7-895F-54CBDF0712C6}"/>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B4-4F58-B4F0-2206D548EEF5}"/>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B4-4F58-B4F0-2206D548EEF5}"/>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159.6</c:v>
                </c:pt>
                <c:pt idx="1">
                  <c:v>159.30000000000001</c:v>
                </c:pt>
                <c:pt idx="2">
                  <c:v>156.5</c:v>
                </c:pt>
                <c:pt idx="3">
                  <c:v>142.9</c:v>
                </c:pt>
                <c:pt idx="4">
                  <c:v>141.5</c:v>
                </c:pt>
              </c:numCache>
            </c:numRef>
          </c:val>
          <c:extLst>
            <c:ext xmlns:c16="http://schemas.microsoft.com/office/drawing/2014/chart" uri="{C3380CC4-5D6E-409C-BE32-E72D297353CC}">
              <c16:uniqueId val="{00000000-B764-4EB3-B7A3-06532D8632A8}"/>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B764-4EB3-B7A3-06532D8632A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764-4EB3-B7A3-06532D8632A8}"/>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554-4C1E-BED1-BA533B9AAC0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4-4C1E-BED1-BA533B9AAC0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21-4D19-B650-97220F114C8B}"/>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21-4D19-B650-97220F114C8B}"/>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F5-450F-9A96-76F6DD4AB673}"/>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F5-450F-9A96-76F6DD4AB673}"/>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565-41B9-BF1B-AA64AE452886}"/>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65-41B9-BF1B-AA64AE452886}"/>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93-407A-B263-22BB1035E5F3}"/>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93-407A-B263-22BB1035E5F3}"/>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AD-415A-B3F6-5ADA93526A4E}"/>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AD-415A-B3F6-5ADA93526A4E}"/>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14.5</c:v>
                </c:pt>
                <c:pt idx="1">
                  <c:v>15</c:v>
                </c:pt>
                <c:pt idx="2">
                  <c:v>14.9</c:v>
                </c:pt>
                <c:pt idx="3">
                  <c:v>14.1</c:v>
                </c:pt>
                <c:pt idx="4">
                  <c:v>13.8</c:v>
                </c:pt>
              </c:numCache>
            </c:numRef>
          </c:val>
          <c:extLst>
            <c:ext xmlns:c16="http://schemas.microsoft.com/office/drawing/2014/chart" uri="{C3380CC4-5D6E-409C-BE32-E72D297353CC}">
              <c16:uniqueId val="{00000000-33BB-4767-AB69-62C6E5A09AC2}"/>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33BB-4767-AB69-62C6E5A09AC2}"/>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0.2</c:v>
                </c:pt>
                <c:pt idx="2">
                  <c:v>0</c:v>
                </c:pt>
                <c:pt idx="3">
                  <c:v>0.4</c:v>
                </c:pt>
                <c:pt idx="4">
                  <c:v>0</c:v>
                </c:pt>
              </c:numCache>
            </c:numRef>
          </c:val>
          <c:extLst>
            <c:ext xmlns:c16="http://schemas.microsoft.com/office/drawing/2014/chart" uri="{C3380CC4-5D6E-409C-BE32-E72D297353CC}">
              <c16:uniqueId val="{00000000-8103-48C9-A659-DE8A6D5C959B}"/>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8103-48C9-A659-DE8A6D5C959B}"/>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506-46B9-8DC8-84A22F3033A4}"/>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2506-46B9-8DC8-84A22F3033A4}"/>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A48-4E4E-AEF0-79DC2130C07A}"/>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8-4E4E-AEF0-79DC2130C07A}"/>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9-4059-966F-5E09586A092A}"/>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9-4059-966F-5E09586A092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9E9-4059-966F-5E09586A092A}"/>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E5D-4E04-B328-36DC19414D75}"/>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AE5D-4E04-B328-36DC19414D75}"/>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42174.400000000001</c:v>
                </c:pt>
                <c:pt idx="1">
                  <c:v>43380.7</c:v>
                </c:pt>
                <c:pt idx="2">
                  <c:v>42445.8</c:v>
                </c:pt>
                <c:pt idx="3">
                  <c:v>45415.7</c:v>
                </c:pt>
                <c:pt idx="4">
                  <c:v>43025.4</c:v>
                </c:pt>
              </c:numCache>
            </c:numRef>
          </c:val>
          <c:extLst>
            <c:ext xmlns:c16="http://schemas.microsoft.com/office/drawing/2014/chart" uri="{C3380CC4-5D6E-409C-BE32-E72D297353CC}">
              <c16:uniqueId val="{00000000-C1A9-4FC6-A167-AB575C8E37E7}"/>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C1A9-4FC6-A167-AB575C8E37E7}"/>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4236</c:v>
                </c:pt>
                <c:pt idx="1">
                  <c:v>593</c:v>
                </c:pt>
                <c:pt idx="2">
                  <c:v>6987</c:v>
                </c:pt>
                <c:pt idx="3">
                  <c:v>-8000</c:v>
                </c:pt>
                <c:pt idx="4">
                  <c:v>4586</c:v>
                </c:pt>
              </c:numCache>
            </c:numRef>
          </c:val>
          <c:extLst>
            <c:ext xmlns:c16="http://schemas.microsoft.com/office/drawing/2014/chart" uri="{C3380CC4-5D6E-409C-BE32-E72D297353CC}">
              <c16:uniqueId val="{00000000-4B8E-4BCE-974A-93C067012B48}"/>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4B8E-4BCE-974A-93C067012B48}"/>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14.5</c:v>
                </c:pt>
                <c:pt idx="1">
                  <c:v>15</c:v>
                </c:pt>
                <c:pt idx="2">
                  <c:v>14.9</c:v>
                </c:pt>
                <c:pt idx="3">
                  <c:v>14.1</c:v>
                </c:pt>
                <c:pt idx="4">
                  <c:v>13.8</c:v>
                </c:pt>
              </c:numCache>
            </c:numRef>
          </c:val>
          <c:extLst>
            <c:ext xmlns:c16="http://schemas.microsoft.com/office/drawing/2014/chart" uri="{C3380CC4-5D6E-409C-BE32-E72D297353CC}">
              <c16:uniqueId val="{00000000-DBBE-4759-A215-3FABCCEED6FE}"/>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DBBE-4759-A215-3FABCCEED6FE}"/>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0.2</c:v>
                </c:pt>
                <c:pt idx="2">
                  <c:v>0</c:v>
                </c:pt>
                <c:pt idx="3">
                  <c:v>0.4</c:v>
                </c:pt>
                <c:pt idx="4">
                  <c:v>0</c:v>
                </c:pt>
              </c:numCache>
            </c:numRef>
          </c:val>
          <c:extLst>
            <c:ext xmlns:c16="http://schemas.microsoft.com/office/drawing/2014/chart" uri="{C3380CC4-5D6E-409C-BE32-E72D297353CC}">
              <c16:uniqueId val="{00000000-57A6-4A54-861D-4B498D4165D7}"/>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57A6-4A54-861D-4B498D4165D7}"/>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D7F-48D3-9381-469A1447B49A}"/>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DD7F-48D3-9381-469A1447B49A}"/>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E4-49BF-A4F0-FED9FC891EF4}"/>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E4-49BF-A4F0-FED9FC891EF4}"/>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67091" y="7343900"/>
          <a:ext cx="521183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50770" y="7343900"/>
          <a:ext cx="5125659"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348270" y="7343900"/>
          <a:ext cx="521183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836031" y="7343900"/>
          <a:ext cx="5135183"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260745" y="7343900"/>
          <a:ext cx="522136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（最大出力合計5,211kW）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94592" y="12171795"/>
          <a:ext cx="521001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94592" y="15219796"/>
          <a:ext cx="521001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94592" y="18280784"/>
          <a:ext cx="521001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94592" y="21324455"/>
          <a:ext cx="521001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94592" y="24334933"/>
          <a:ext cx="521001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413923" y="12171795"/>
          <a:ext cx="4706203"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413923" y="15219796"/>
          <a:ext cx="4706203"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413923" y="18280784"/>
          <a:ext cx="4706203"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413923" y="21324455"/>
          <a:ext cx="4706203"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413923" y="24334933"/>
          <a:ext cx="4706203"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813483" y="12171795"/>
          <a:ext cx="4715727"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813483" y="15219796"/>
          <a:ext cx="4715727"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813483" y="18280784"/>
          <a:ext cx="4715727"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813483" y="21324455"/>
          <a:ext cx="4715727"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813483" y="24334933"/>
          <a:ext cx="4715727"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7112019" y="12171795"/>
          <a:ext cx="471572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7112019" y="15219796"/>
          <a:ext cx="471572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7112019" y="18280784"/>
          <a:ext cx="471572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7112019" y="21324455"/>
          <a:ext cx="471572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7112019" y="24334933"/>
          <a:ext cx="471572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547452" y="12171795"/>
          <a:ext cx="471572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547452" y="15219796"/>
          <a:ext cx="471572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547452" y="18280784"/>
          <a:ext cx="471572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547452" y="21324455"/>
          <a:ext cx="471572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547452" y="24334933"/>
          <a:ext cx="471572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82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82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82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82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82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83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83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83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83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83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83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83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83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83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83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840"/>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841"/>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842"/>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843"/>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844"/>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845"/>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846"/>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847"/>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848"/>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849"/>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850"/>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851"/>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852"/>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853"/>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854"/>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855"/>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856"/>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857"/>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858"/>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859"/>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860"/>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861"/>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862"/>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863"/>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864"/>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865"/>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866"/>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867"/>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868"/>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869"/>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870"/>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871"/>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872"/>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40" zoomScaleNormal="40" workbookViewId="0"/>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群馬県　太田市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5"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266</v>
      </c>
      <c r="T3" s="132"/>
      <c r="U3" s="132"/>
      <c r="V3" s="132"/>
      <c r="W3" s="132"/>
      <c r="X3" s="132"/>
      <c r="Y3" s="132"/>
      <c r="Z3" s="132"/>
      <c r="AA3" s="132"/>
      <c r="AB3" s="132"/>
      <c r="AC3" s="132"/>
      <c r="AD3" s="132"/>
      <c r="AE3" s="132"/>
      <c r="AF3" s="132"/>
      <c r="AG3" s="132"/>
      <c r="AH3" s="133"/>
      <c r="AI3" s="1"/>
      <c r="AJ3" s="1"/>
      <c r="AK3" s="118" t="s">
        <v>267</v>
      </c>
      <c r="AL3" s="119"/>
      <c r="AM3" s="119"/>
      <c r="AN3" s="119"/>
      <c r="AO3" s="119"/>
      <c r="AP3" s="119"/>
      <c r="AQ3" s="120"/>
    </row>
    <row r="4" spans="1:43" ht="23.15" customHeight="1" x14ac:dyDescent="0.2">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5" customHeight="1" x14ac:dyDescent="0.2">
      <c r="A5" s="1"/>
      <c r="B5" s="140" t="str">
        <f>データ!M6</f>
        <v>-</v>
      </c>
      <c r="C5" s="141"/>
      <c r="D5" s="141"/>
      <c r="E5" s="141"/>
      <c r="F5" s="142" t="str">
        <f>データ!N6</f>
        <v>-</v>
      </c>
      <c r="G5" s="142"/>
      <c r="H5" s="142"/>
      <c r="I5" s="142"/>
      <c r="J5" s="142" t="str">
        <f>データ!O6</f>
        <v>-</v>
      </c>
      <c r="K5" s="142"/>
      <c r="L5" s="142"/>
      <c r="M5" s="142"/>
      <c r="N5" s="142">
        <f>データ!P6</f>
        <v>4</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5" customHeight="1" x14ac:dyDescent="0.2">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131</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5" customHeight="1" x14ac:dyDescent="0.2">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5" customHeight="1" thickBot="1" x14ac:dyDescent="0.25">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5" customHeight="1" x14ac:dyDescent="0.2">
      <c r="A11" s="1"/>
      <c r="B11" s="112" t="s">
        <v>19</v>
      </c>
      <c r="C11" s="113"/>
      <c r="D11" s="113"/>
      <c r="E11" s="113"/>
      <c r="F11" s="158" t="str">
        <f>データ!B10</f>
        <v>H27</v>
      </c>
      <c r="G11" s="159"/>
      <c r="H11" s="158" t="str">
        <f>データ!C10</f>
        <v>H28</v>
      </c>
      <c r="I11" s="159"/>
      <c r="J11" s="158" t="str">
        <f>データ!D10</f>
        <v>H29</v>
      </c>
      <c r="K11" s="159"/>
      <c r="L11" s="158" t="str">
        <f>データ!E10</f>
        <v>H30</v>
      </c>
      <c r="M11" s="159"/>
      <c r="N11" s="158" t="str">
        <f>データ!F10</f>
        <v>R01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5" customHeight="1" x14ac:dyDescent="0.2">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5" customHeight="1" x14ac:dyDescent="0.2">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5" customHeight="1" x14ac:dyDescent="0.2">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5" customHeight="1" x14ac:dyDescent="0.2">
      <c r="A15" s="1"/>
      <c r="B15" s="168" t="s">
        <v>23</v>
      </c>
      <c r="C15" s="169"/>
      <c r="D15" s="169"/>
      <c r="E15" s="170"/>
      <c r="F15" s="171">
        <f>データ!AL6</f>
        <v>6632</v>
      </c>
      <c r="G15" s="171"/>
      <c r="H15" s="171">
        <f>データ!AM6</f>
        <v>6847</v>
      </c>
      <c r="I15" s="171"/>
      <c r="J15" s="171">
        <f>データ!AN6</f>
        <v>6783</v>
      </c>
      <c r="K15" s="171"/>
      <c r="L15" s="171">
        <f>データ!AO6</f>
        <v>6431</v>
      </c>
      <c r="M15" s="171"/>
      <c r="N15" s="172">
        <f>データ!AP6</f>
        <v>6305</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5" customHeight="1" thickBot="1" x14ac:dyDescent="0.25">
      <c r="A16" s="1"/>
      <c r="B16" s="174" t="s">
        <v>24</v>
      </c>
      <c r="C16" s="175"/>
      <c r="D16" s="175"/>
      <c r="E16" s="176"/>
      <c r="F16" s="177">
        <f>データ!AQ6</f>
        <v>6632</v>
      </c>
      <c r="G16" s="177"/>
      <c r="H16" s="177">
        <f>データ!AR6</f>
        <v>6847</v>
      </c>
      <c r="I16" s="177"/>
      <c r="J16" s="177">
        <f>データ!AS6</f>
        <v>6783</v>
      </c>
      <c r="K16" s="177"/>
      <c r="L16" s="177">
        <f>データ!AT6</f>
        <v>6431</v>
      </c>
      <c r="M16" s="177"/>
      <c r="N16" s="166">
        <f>データ!AU6</f>
        <v>6305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5"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5" customHeight="1" x14ac:dyDescent="0.2">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5" customHeight="1" thickBot="1" x14ac:dyDescent="0.25">
      <c r="A19" s="1"/>
      <c r="B19" s="174" t="s">
        <v>27</v>
      </c>
      <c r="C19" s="175"/>
      <c r="D19" s="175"/>
      <c r="E19" s="176"/>
      <c r="F19" s="180" t="str">
        <f>データ!AV6</f>
        <v>-</v>
      </c>
      <c r="G19" s="180"/>
      <c r="H19" s="180"/>
      <c r="I19" s="180">
        <f>データ!AW6</f>
        <v>249300</v>
      </c>
      <c r="J19" s="180"/>
      <c r="K19" s="180"/>
      <c r="L19" s="180">
        <f>データ!AX6</f>
        <v>249300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5"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5"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5"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268</v>
      </c>
      <c r="AL40" s="119"/>
      <c r="AM40" s="119"/>
      <c r="AN40" s="119"/>
      <c r="AO40" s="119"/>
      <c r="AP40" s="119"/>
      <c r="AQ40" s="120"/>
    </row>
    <row r="41" spans="1:43" ht="29.5"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4"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99999999999999"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99999999999999"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99999999999999"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99999999999999"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99999999999999"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99999999999999"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99999999999999"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99999999999999"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99999999999999"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99999999999999"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99999999999999"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99999999999999"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99999999999999"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99999999999999"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99999999999999"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99999999999999"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99999999999999"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99999999999999"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99999999999999"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99999999999999"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99999999999999"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99999999999999"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99999999999999"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99999999999999"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99999999999999"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99999999999999"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99999999999999"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99999999999999"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99999999999999"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99999999999999"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99999999999999"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99999999999999"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99999999999999"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99999999999999"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99999999999999"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99999999999999"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99999999999999"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99999999999999"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99999999999999"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99999999999999"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99999999999999"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99999999999999"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99999999999999"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99999999999999"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99999999999999"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99999999999999"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99999999999999"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99999999999999"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99999999999999"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99999999999999"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99999999999999"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99999999999999"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99999999999999"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99999999999999"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99999999999999"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99999999999999"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99999999999999"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269</v>
      </c>
      <c r="AL99" s="191"/>
      <c r="AM99" s="191"/>
      <c r="AN99" s="191"/>
      <c r="AO99" s="191"/>
      <c r="AP99" s="191"/>
      <c r="AQ99" s="192"/>
    </row>
    <row r="100" spans="1:43" ht="16.399999999999999"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99999999999999"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99999999999999"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99999999999999"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99999999999999"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99999999999999"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99999999999999"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99999999999999"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99999999999999"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99999999999999"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99999999999999"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99999999999999"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99999999999999"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99999999999999"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99999999999999"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99999999999999"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（最大出力合計5,211kW）</v>
      </c>
      <c r="D123" s="5" t="str">
        <f>データ!EX9</f>
        <v>（最大出力合計-kW）</v>
      </c>
      <c r="E123" s="5" t="str">
        <f>データ!GW9</f>
        <v>（最大出力合計-kW）</v>
      </c>
      <c r="F123" s="5" t="str">
        <f>データ!IV9</f>
        <v>（最大出力合計-kW）</v>
      </c>
      <c r="G123" s="5" t="str">
        <f>データ!KU9</f>
        <v>（最大出力合計5,211kW）</v>
      </c>
    </row>
  </sheetData>
  <sheetProtection algorithmName="SHA-512" hashValue="GgS860ZVdNygW8Gr44ECm/SaHEZkCEaHWh47qct1aY2M5f/mZCqugasHgpyHfIDaKZFKWkqnrkZurB8DHVzwWg==" saltValue="yC7VyEUJxZmIZKEE3aMmp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5" width="12.08984375" customWidth="1"/>
    <col min="16" max="16" width="27"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2" x14ac:dyDescent="0.2">
      <c r="A6" s="49" t="s">
        <v>118</v>
      </c>
      <c r="B6" s="67" t="str">
        <f>B7</f>
        <v>2019</v>
      </c>
      <c r="C6" s="67" t="str">
        <f t="shared" ref="C6:AX6" si="6">C7</f>
        <v>102059</v>
      </c>
      <c r="D6" s="67" t="str">
        <f t="shared" si="6"/>
        <v>47</v>
      </c>
      <c r="E6" s="67" t="str">
        <f t="shared" si="6"/>
        <v>04</v>
      </c>
      <c r="F6" s="67" t="str">
        <f t="shared" si="6"/>
        <v>0</v>
      </c>
      <c r="G6" s="67" t="str">
        <f t="shared" si="6"/>
        <v>000</v>
      </c>
      <c r="H6" s="67" t="str">
        <f t="shared" si="6"/>
        <v>群馬県　太田市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4</v>
      </c>
      <c r="Q6" s="69" t="str">
        <f t="shared" si="6"/>
        <v>-</v>
      </c>
      <c r="R6" s="70" t="str">
        <f>R7</f>
        <v>令和14年6月30日　おおた太陽光発電所</v>
      </c>
      <c r="S6" s="71" t="str">
        <f t="shared" si="6"/>
        <v>令和14年6月30日　おおた太陽光発電所</v>
      </c>
      <c r="T6" s="67" t="str">
        <f t="shared" si="6"/>
        <v>無</v>
      </c>
      <c r="U6" s="71" t="str">
        <f t="shared" si="6"/>
        <v>東京電力エナジーパートナー株式会社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6632</v>
      </c>
      <c r="AM6" s="69">
        <f t="shared" si="6"/>
        <v>6847</v>
      </c>
      <c r="AN6" s="69">
        <f t="shared" si="6"/>
        <v>6783</v>
      </c>
      <c r="AO6" s="69">
        <f t="shared" si="6"/>
        <v>6431</v>
      </c>
      <c r="AP6" s="69">
        <f t="shared" si="6"/>
        <v>6305</v>
      </c>
      <c r="AQ6" s="69">
        <f t="shared" si="6"/>
        <v>6632</v>
      </c>
      <c r="AR6" s="69">
        <f t="shared" si="6"/>
        <v>6847</v>
      </c>
      <c r="AS6" s="69">
        <f t="shared" si="6"/>
        <v>6783</v>
      </c>
      <c r="AT6" s="69">
        <f t="shared" si="6"/>
        <v>6431</v>
      </c>
      <c r="AU6" s="69">
        <f t="shared" si="6"/>
        <v>6305</v>
      </c>
      <c r="AV6" s="69" t="str">
        <f t="shared" si="6"/>
        <v>-</v>
      </c>
      <c r="AW6" s="69">
        <f t="shared" si="6"/>
        <v>249300</v>
      </c>
      <c r="AX6" s="69">
        <f t="shared" si="6"/>
        <v>249300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 x14ac:dyDescent="0.2">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4</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6632</v>
      </c>
      <c r="AM7" s="80">
        <v>6847</v>
      </c>
      <c r="AN7" s="80">
        <v>6783</v>
      </c>
      <c r="AO7" s="80">
        <v>6431</v>
      </c>
      <c r="AP7" s="80">
        <v>6305</v>
      </c>
      <c r="AQ7" s="80">
        <v>6632</v>
      </c>
      <c r="AR7" s="80">
        <v>6847</v>
      </c>
      <c r="AS7" s="80">
        <v>6783</v>
      </c>
      <c r="AT7" s="80">
        <v>6431</v>
      </c>
      <c r="AU7" s="80">
        <v>6305</v>
      </c>
      <c r="AV7" s="80" t="s">
        <v>130</v>
      </c>
      <c r="AW7" s="80">
        <v>249300</v>
      </c>
      <c r="AX7" s="80">
        <v>249300</v>
      </c>
      <c r="AY7" s="83">
        <v>101.5</v>
      </c>
      <c r="AZ7" s="83">
        <v>100.2</v>
      </c>
      <c r="BA7" s="83">
        <v>102.5</v>
      </c>
      <c r="BB7" s="83">
        <v>97.2</v>
      </c>
      <c r="BC7" s="83">
        <v>101.7</v>
      </c>
      <c r="BD7" s="83">
        <v>118.8</v>
      </c>
      <c r="BE7" s="83">
        <v>88.8</v>
      </c>
      <c r="BF7" s="83">
        <v>121.3</v>
      </c>
      <c r="BG7" s="83">
        <v>123.2</v>
      </c>
      <c r="BH7" s="83">
        <v>134.69999999999999</v>
      </c>
      <c r="BI7" s="83">
        <v>100</v>
      </c>
      <c r="BJ7" s="83">
        <v>159.6</v>
      </c>
      <c r="BK7" s="83">
        <v>159.30000000000001</v>
      </c>
      <c r="BL7" s="83">
        <v>156.5</v>
      </c>
      <c r="BM7" s="83">
        <v>142.9</v>
      </c>
      <c r="BN7" s="83">
        <v>141.5</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42174.400000000001</v>
      </c>
      <c r="CG7" s="83">
        <v>43380.7</v>
      </c>
      <c r="CH7" s="83">
        <v>42445.8</v>
      </c>
      <c r="CI7" s="83">
        <v>45415.7</v>
      </c>
      <c r="CJ7" s="83">
        <v>43025.4</v>
      </c>
      <c r="CK7" s="83">
        <v>18815.8</v>
      </c>
      <c r="CL7" s="83">
        <v>22847.9</v>
      </c>
      <c r="CM7" s="83">
        <v>19199</v>
      </c>
      <c r="CN7" s="83">
        <v>19830.400000000001</v>
      </c>
      <c r="CO7" s="83">
        <v>19066.3</v>
      </c>
      <c r="CP7" s="80">
        <v>4236</v>
      </c>
      <c r="CQ7" s="80">
        <v>593</v>
      </c>
      <c r="CR7" s="80">
        <v>6987</v>
      </c>
      <c r="CS7" s="80">
        <v>-8000</v>
      </c>
      <c r="CT7" s="80">
        <v>4586</v>
      </c>
      <c r="CU7" s="80">
        <v>37685</v>
      </c>
      <c r="CV7" s="80">
        <v>2390</v>
      </c>
      <c r="CW7" s="80">
        <v>32739</v>
      </c>
      <c r="CX7" s="80">
        <v>34140</v>
      </c>
      <c r="CY7" s="80">
        <v>33434</v>
      </c>
      <c r="CZ7" s="80">
        <v>5211</v>
      </c>
      <c r="DA7" s="83">
        <v>14.5</v>
      </c>
      <c r="DB7" s="83">
        <v>15</v>
      </c>
      <c r="DC7" s="83">
        <v>14.9</v>
      </c>
      <c r="DD7" s="83">
        <v>14.1</v>
      </c>
      <c r="DE7" s="83">
        <v>13.8</v>
      </c>
      <c r="DF7" s="83">
        <v>32.4</v>
      </c>
      <c r="DG7" s="83">
        <v>36.4</v>
      </c>
      <c r="DH7" s="83">
        <v>31.6</v>
      </c>
      <c r="DI7" s="83">
        <v>31.6</v>
      </c>
      <c r="DJ7" s="83">
        <v>30.1</v>
      </c>
      <c r="DK7" s="83">
        <v>0</v>
      </c>
      <c r="DL7" s="83">
        <v>0.2</v>
      </c>
      <c r="DM7" s="83">
        <v>0</v>
      </c>
      <c r="DN7" s="83">
        <v>0.4</v>
      </c>
      <c r="DO7" s="83">
        <v>0</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t="s">
        <v>130</v>
      </c>
      <c r="IX7" s="83" t="s">
        <v>130</v>
      </c>
      <c r="IY7" s="83" t="s">
        <v>130</v>
      </c>
      <c r="IZ7" s="83" t="s">
        <v>130</v>
      </c>
      <c r="JA7" s="83" t="s">
        <v>130</v>
      </c>
      <c r="JB7" s="83" t="s">
        <v>130</v>
      </c>
      <c r="JC7" s="83">
        <v>13.7</v>
      </c>
      <c r="JD7" s="83">
        <v>16.5</v>
      </c>
      <c r="JE7" s="83">
        <v>15</v>
      </c>
      <c r="JF7" s="83">
        <v>12.8</v>
      </c>
      <c r="JG7" s="83">
        <v>11.1</v>
      </c>
      <c r="JH7" s="83" t="s">
        <v>130</v>
      </c>
      <c r="JI7" s="83" t="s">
        <v>130</v>
      </c>
      <c r="JJ7" s="83" t="s">
        <v>130</v>
      </c>
      <c r="JK7" s="83" t="s">
        <v>130</v>
      </c>
      <c r="JL7" s="83" t="s">
        <v>130</v>
      </c>
      <c r="JM7" s="83">
        <v>40</v>
      </c>
      <c r="JN7" s="83">
        <v>39.700000000000003</v>
      </c>
      <c r="JO7" s="83">
        <v>37.5</v>
      </c>
      <c r="JP7" s="83">
        <v>37.299999999999997</v>
      </c>
      <c r="JQ7" s="83">
        <v>26</v>
      </c>
      <c r="JR7" s="83" t="s">
        <v>130</v>
      </c>
      <c r="JS7" s="83" t="s">
        <v>130</v>
      </c>
      <c r="JT7" s="83" t="s">
        <v>130</v>
      </c>
      <c r="JU7" s="83" t="s">
        <v>130</v>
      </c>
      <c r="JV7" s="83" t="s">
        <v>130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96</v>
      </c>
      <c r="KR7" s="83">
        <v>97.5</v>
      </c>
      <c r="KS7" s="83">
        <v>96.6</v>
      </c>
      <c r="KT7" s="83">
        <v>84</v>
      </c>
      <c r="KU7" s="83">
        <v>95.9</v>
      </c>
      <c r="KV7" s="80">
        <v>5211</v>
      </c>
      <c r="KW7" s="83">
        <v>14.5</v>
      </c>
      <c r="KX7" s="83">
        <v>15</v>
      </c>
      <c r="KY7" s="83">
        <v>14.9</v>
      </c>
      <c r="KZ7" s="83">
        <v>14.1</v>
      </c>
      <c r="LA7" s="83">
        <v>13.8</v>
      </c>
      <c r="LB7" s="83">
        <v>12</v>
      </c>
      <c r="LC7" s="83">
        <v>14.5</v>
      </c>
      <c r="LD7" s="83">
        <v>14.9</v>
      </c>
      <c r="LE7" s="83">
        <v>15.3</v>
      </c>
      <c r="LF7" s="83">
        <v>14.9</v>
      </c>
      <c r="LG7" s="83">
        <v>0</v>
      </c>
      <c r="LH7" s="83">
        <v>0.2</v>
      </c>
      <c r="LI7" s="83">
        <v>0</v>
      </c>
      <c r="LJ7" s="83">
        <v>0.4</v>
      </c>
      <c r="LK7" s="83">
        <v>0</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4</v>
      </c>
      <c r="NH7" s="83">
        <v>4</v>
      </c>
      <c r="NI7" s="83">
        <v>4</v>
      </c>
      <c r="NJ7" s="83">
        <v>4</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（最大出力合計5,211kW）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（最大出力合計5,211kW）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101.5</v>
      </c>
      <c r="AZ11" s="95">
        <f>AZ7</f>
        <v>100.2</v>
      </c>
      <c r="BA11" s="95">
        <f>BA7</f>
        <v>102.5</v>
      </c>
      <c r="BB11" s="95">
        <f>BB7</f>
        <v>97.2</v>
      </c>
      <c r="BC11" s="95">
        <f>BC7</f>
        <v>101.7</v>
      </c>
      <c r="BD11" s="84"/>
      <c r="BE11" s="84"/>
      <c r="BF11" s="84"/>
      <c r="BG11" s="84"/>
      <c r="BH11" s="84"/>
      <c r="BI11" s="94" t="s">
        <v>143</v>
      </c>
      <c r="BJ11" s="95">
        <f>BJ7</f>
        <v>159.6</v>
      </c>
      <c r="BK11" s="95">
        <f>BK7</f>
        <v>159.30000000000001</v>
      </c>
      <c r="BL11" s="95">
        <f>BL7</f>
        <v>156.5</v>
      </c>
      <c r="BM11" s="95">
        <f>BM7</f>
        <v>142.9</v>
      </c>
      <c r="BN11" s="95">
        <f>BN7</f>
        <v>141.5</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f>CF7</f>
        <v>42174.400000000001</v>
      </c>
      <c r="CG11" s="95">
        <f>CG7</f>
        <v>43380.7</v>
      </c>
      <c r="CH11" s="95">
        <f>CH7</f>
        <v>42445.8</v>
      </c>
      <c r="CI11" s="95">
        <f>CI7</f>
        <v>45415.7</v>
      </c>
      <c r="CJ11" s="95">
        <f>CJ7</f>
        <v>43025.4</v>
      </c>
      <c r="CK11" s="84"/>
      <c r="CL11" s="84"/>
      <c r="CM11" s="84"/>
      <c r="CN11" s="84"/>
      <c r="CO11" s="94" t="s">
        <v>143</v>
      </c>
      <c r="CP11" s="96">
        <f>CP7</f>
        <v>4236</v>
      </c>
      <c r="CQ11" s="96">
        <f>CQ7</f>
        <v>593</v>
      </c>
      <c r="CR11" s="96">
        <f>CR7</f>
        <v>6987</v>
      </c>
      <c r="CS11" s="96">
        <f>CS7</f>
        <v>-8000</v>
      </c>
      <c r="CT11" s="96">
        <f>CT7</f>
        <v>4586</v>
      </c>
      <c r="CU11" s="84"/>
      <c r="CV11" s="84"/>
      <c r="CW11" s="84"/>
      <c r="CX11" s="84"/>
      <c r="CY11" s="84"/>
      <c r="CZ11" s="94" t="s">
        <v>143</v>
      </c>
      <c r="DA11" s="95">
        <f>DA7</f>
        <v>14.5</v>
      </c>
      <c r="DB11" s="95">
        <f>DB7</f>
        <v>15</v>
      </c>
      <c r="DC11" s="95">
        <f>DC7</f>
        <v>14.9</v>
      </c>
      <c r="DD11" s="95">
        <f>DD7</f>
        <v>14.1</v>
      </c>
      <c r="DE11" s="95">
        <f>DE7</f>
        <v>13.8</v>
      </c>
      <c r="DF11" s="84"/>
      <c r="DG11" s="84"/>
      <c r="DH11" s="84"/>
      <c r="DI11" s="84"/>
      <c r="DJ11" s="94" t="s">
        <v>143</v>
      </c>
      <c r="DK11" s="95">
        <f>DK7</f>
        <v>0</v>
      </c>
      <c r="DL11" s="95">
        <f>DL7</f>
        <v>0.2</v>
      </c>
      <c r="DM11" s="95">
        <f>DM7</f>
        <v>0</v>
      </c>
      <c r="DN11" s="95">
        <f>DN7</f>
        <v>0.4</v>
      </c>
      <c r="DO11" s="95">
        <f>DO7</f>
        <v>0</v>
      </c>
      <c r="DP11" s="84"/>
      <c r="DQ11" s="84"/>
      <c r="DR11" s="84"/>
      <c r="DS11" s="84"/>
      <c r="DT11" s="94" t="s">
        <v>143</v>
      </c>
      <c r="DU11" s="95">
        <f>DU7</f>
        <v>0</v>
      </c>
      <c r="DV11" s="95">
        <f>DV7</f>
        <v>0</v>
      </c>
      <c r="DW11" s="95">
        <f>DW7</f>
        <v>0</v>
      </c>
      <c r="DX11" s="95">
        <f>DX7</f>
        <v>0</v>
      </c>
      <c r="DY11" s="95">
        <f>DY7</f>
        <v>0</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f>KW7</f>
        <v>14.5</v>
      </c>
      <c r="KX11" s="95">
        <f>KX7</f>
        <v>15</v>
      </c>
      <c r="KY11" s="95">
        <f>KY7</f>
        <v>14.9</v>
      </c>
      <c r="KZ11" s="95">
        <f>KZ7</f>
        <v>14.1</v>
      </c>
      <c r="LA11" s="95">
        <f>LA7</f>
        <v>13.8</v>
      </c>
      <c r="LB11" s="84"/>
      <c r="LC11" s="84"/>
      <c r="LD11" s="84"/>
      <c r="LE11" s="84"/>
      <c r="LF11" s="94" t="s">
        <v>143</v>
      </c>
      <c r="LG11" s="95">
        <f>LG7</f>
        <v>0</v>
      </c>
      <c r="LH11" s="95">
        <f>LH7</f>
        <v>0.2</v>
      </c>
      <c r="LI11" s="95">
        <f>LI7</f>
        <v>0</v>
      </c>
      <c r="LJ11" s="95">
        <f>LJ7</f>
        <v>0.4</v>
      </c>
      <c r="LK11" s="95">
        <f>LK7</f>
        <v>0</v>
      </c>
      <c r="LL11" s="84"/>
      <c r="LM11" s="84"/>
      <c r="LN11" s="84"/>
      <c r="LO11" s="84"/>
      <c r="LP11" s="94" t="s">
        <v>143</v>
      </c>
      <c r="LQ11" s="95">
        <f>LQ7</f>
        <v>0</v>
      </c>
      <c r="LR11" s="95">
        <f>LR7</f>
        <v>0</v>
      </c>
      <c r="LS11" s="95">
        <f>LS7</f>
        <v>0</v>
      </c>
      <c r="LT11" s="95">
        <f>LT7</f>
        <v>0</v>
      </c>
      <c r="LU11" s="95">
        <f>LU7</f>
        <v>0</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118.8</v>
      </c>
      <c r="AZ12" s="95">
        <f>BE7</f>
        <v>88.8</v>
      </c>
      <c r="BA12" s="95">
        <f>BF7</f>
        <v>121.3</v>
      </c>
      <c r="BB12" s="95">
        <f>BG7</f>
        <v>123.2</v>
      </c>
      <c r="BC12" s="95">
        <f>BH7</f>
        <v>134.69999999999999</v>
      </c>
      <c r="BD12" s="84"/>
      <c r="BE12" s="84"/>
      <c r="BF12" s="84"/>
      <c r="BG12" s="84"/>
      <c r="BH12" s="84"/>
      <c r="BI12" s="94" t="s">
        <v>144</v>
      </c>
      <c r="BJ12" s="95">
        <f>BO7</f>
        <v>255.4</v>
      </c>
      <c r="BK12" s="95">
        <f>BP7</f>
        <v>269.8</v>
      </c>
      <c r="BL12" s="95">
        <f>BQ7</f>
        <v>247.9</v>
      </c>
      <c r="BM12" s="95">
        <f>BR7</f>
        <v>240.1</v>
      </c>
      <c r="BN12" s="95">
        <f>BS7</f>
        <v>255.5</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18815.8</v>
      </c>
      <c r="CG12" s="95">
        <f>CL7</f>
        <v>22847.9</v>
      </c>
      <c r="CH12" s="95">
        <f>CM7</f>
        <v>19199</v>
      </c>
      <c r="CI12" s="95">
        <f>CN7</f>
        <v>19830.400000000001</v>
      </c>
      <c r="CJ12" s="95">
        <f>CO7</f>
        <v>19066.3</v>
      </c>
      <c r="CK12" s="84"/>
      <c r="CL12" s="84"/>
      <c r="CM12" s="84"/>
      <c r="CN12" s="84"/>
      <c r="CO12" s="94" t="s">
        <v>144</v>
      </c>
      <c r="CP12" s="96">
        <f>CU7</f>
        <v>37685</v>
      </c>
      <c r="CQ12" s="96">
        <f>CV7</f>
        <v>2390</v>
      </c>
      <c r="CR12" s="96">
        <f>CW7</f>
        <v>32739</v>
      </c>
      <c r="CS12" s="96">
        <f>CX7</f>
        <v>34140</v>
      </c>
      <c r="CT12" s="96">
        <f>CY7</f>
        <v>33434</v>
      </c>
      <c r="CU12" s="84"/>
      <c r="CV12" s="84"/>
      <c r="CW12" s="84"/>
      <c r="CX12" s="84"/>
      <c r="CY12" s="84"/>
      <c r="CZ12" s="94" t="s">
        <v>144</v>
      </c>
      <c r="DA12" s="95">
        <f>DF7</f>
        <v>32.4</v>
      </c>
      <c r="DB12" s="95">
        <f>DG7</f>
        <v>36.4</v>
      </c>
      <c r="DC12" s="95">
        <f>DH7</f>
        <v>31.6</v>
      </c>
      <c r="DD12" s="95">
        <f>DI7</f>
        <v>31.6</v>
      </c>
      <c r="DE12" s="95">
        <f>DJ7</f>
        <v>30.1</v>
      </c>
      <c r="DF12" s="84"/>
      <c r="DG12" s="84"/>
      <c r="DH12" s="84"/>
      <c r="DI12" s="84"/>
      <c r="DJ12" s="94" t="s">
        <v>144</v>
      </c>
      <c r="DK12" s="95">
        <f>DP7</f>
        <v>10.1</v>
      </c>
      <c r="DL12" s="95">
        <f>DQ7</f>
        <v>8.3000000000000007</v>
      </c>
      <c r="DM12" s="95">
        <f>DR7</f>
        <v>7.1</v>
      </c>
      <c r="DN12" s="95">
        <f>DS7</f>
        <v>7.3</v>
      </c>
      <c r="DO12" s="95">
        <f>DT7</f>
        <v>5.4</v>
      </c>
      <c r="DP12" s="84"/>
      <c r="DQ12" s="84"/>
      <c r="DR12" s="84"/>
      <c r="DS12" s="84"/>
      <c r="DT12" s="94" t="s">
        <v>144</v>
      </c>
      <c r="DU12" s="95">
        <f>DZ7</f>
        <v>106.3</v>
      </c>
      <c r="DV12" s="95">
        <f>EA7</f>
        <v>110.5</v>
      </c>
      <c r="DW12" s="95">
        <f>EB7</f>
        <v>156.5</v>
      </c>
      <c r="DX12" s="95">
        <f>EC7</f>
        <v>157.6</v>
      </c>
      <c r="DY12" s="95">
        <f>ED7</f>
        <v>173.7</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71</v>
      </c>
      <c r="EP12" s="95">
        <f>EU7</f>
        <v>74.2</v>
      </c>
      <c r="EQ12" s="95">
        <f>EV7</f>
        <v>86.8</v>
      </c>
      <c r="ER12" s="95">
        <f>EW7</f>
        <v>82.8</v>
      </c>
      <c r="ES12" s="95">
        <f>EX7</f>
        <v>82.6</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f>IF($KW$8,LB7,"-")</f>
        <v>12</v>
      </c>
      <c r="KX12" s="95">
        <f>IF($KW$8,LC7,"-")</f>
        <v>14.5</v>
      </c>
      <c r="KY12" s="95">
        <f>IF($KW$8,LD7,"-")</f>
        <v>14.9</v>
      </c>
      <c r="KZ12" s="95">
        <f>IF($KW$8,LE7,"-")</f>
        <v>15.3</v>
      </c>
      <c r="LA12" s="95">
        <f>IF($KW$8,LF7,"-")</f>
        <v>14.9</v>
      </c>
      <c r="LB12" s="84"/>
      <c r="LC12" s="84"/>
      <c r="LD12" s="84"/>
      <c r="LE12" s="84"/>
      <c r="LF12" s="94" t="s">
        <v>144</v>
      </c>
      <c r="LG12" s="95">
        <f>IF($LG$8,LL7,"-")</f>
        <v>0.3</v>
      </c>
      <c r="LH12" s="95">
        <f>IF($LG$8,LM7,"-")</f>
        <v>0.3</v>
      </c>
      <c r="LI12" s="95">
        <f>IF($LG$8,LN7,"-")</f>
        <v>0.3</v>
      </c>
      <c r="LJ12" s="95">
        <f>IF($LG$8,LO7,"-")</f>
        <v>0.7</v>
      </c>
      <c r="LK12" s="95">
        <f>IF($LG$8,LP7,"-")</f>
        <v>0.4</v>
      </c>
      <c r="LL12" s="84"/>
      <c r="LM12" s="84"/>
      <c r="LN12" s="84"/>
      <c r="LO12" s="84"/>
      <c r="LP12" s="94" t="s">
        <v>144</v>
      </c>
      <c r="LQ12" s="95">
        <f>IF($LQ$8,LV7,"-")</f>
        <v>207.5</v>
      </c>
      <c r="LR12" s="95">
        <f>IF($LQ$8,LW7,"-")</f>
        <v>189.5</v>
      </c>
      <c r="LS12" s="95">
        <f>IF($LQ$8,LX7,"-")</f>
        <v>172</v>
      </c>
      <c r="LT12" s="95">
        <f>IF($LQ$8,LY7,"-")</f>
        <v>151.69999999999999</v>
      </c>
      <c r="LU12" s="95">
        <f>IF($LQ$8,LZ7,"-")</f>
        <v>138.1</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146</v>
      </c>
      <c r="C14" s="99"/>
      <c r="D14" s="100"/>
      <c r="E14" s="99"/>
      <c r="F14" s="197" t="s">
        <v>147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f>IF(AY7="-",NA(),AY7)</f>
        <v>101.5</v>
      </c>
      <c r="AZ17" s="106">
        <f t="shared" ref="AZ17:BC17" si="9">IF(AZ7="-",NA(),AZ7)</f>
        <v>100.2</v>
      </c>
      <c r="BA17" s="106">
        <f t="shared" si="9"/>
        <v>102.5</v>
      </c>
      <c r="BB17" s="106">
        <f t="shared" si="9"/>
        <v>97.2</v>
      </c>
      <c r="BC17" s="106">
        <f t="shared" si="9"/>
        <v>101.7</v>
      </c>
      <c r="BD17" s="100"/>
      <c r="BE17" s="100"/>
      <c r="BF17" s="100"/>
      <c r="BG17" s="100"/>
      <c r="BH17" s="100"/>
      <c r="BI17" s="105" t="s">
        <v>158</v>
      </c>
      <c r="BJ17" s="106">
        <f>IF(BJ7="-",NA(),BJ7)</f>
        <v>159.6</v>
      </c>
      <c r="BK17" s="106">
        <f t="shared" ref="BK17:BN17" si="10">IF(BK7="-",NA(),BK7)</f>
        <v>159.30000000000001</v>
      </c>
      <c r="BL17" s="106">
        <f t="shared" si="10"/>
        <v>156.5</v>
      </c>
      <c r="BM17" s="106">
        <f t="shared" si="10"/>
        <v>142.9</v>
      </c>
      <c r="BN17" s="106">
        <f t="shared" si="10"/>
        <v>141.5</v>
      </c>
      <c r="BO17" s="100"/>
      <c r="BP17" s="100"/>
      <c r="BQ17" s="100"/>
      <c r="BR17" s="100"/>
      <c r="BS17" s="100"/>
      <c r="BT17" s="105" t="s">
        <v>158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159</v>
      </c>
      <c r="CF17" s="106">
        <f>IF(CF7="-",NA(),CF7)</f>
        <v>42174.400000000001</v>
      </c>
      <c r="CG17" s="106">
        <f t="shared" ref="CG17:CJ17" si="12">IF(CG7="-",NA(),CG7)</f>
        <v>43380.7</v>
      </c>
      <c r="CH17" s="106">
        <f t="shared" si="12"/>
        <v>42445.8</v>
      </c>
      <c r="CI17" s="106">
        <f t="shared" si="12"/>
        <v>45415.7</v>
      </c>
      <c r="CJ17" s="106">
        <f t="shared" si="12"/>
        <v>43025.4</v>
      </c>
      <c r="CK17" s="100"/>
      <c r="CL17" s="100"/>
      <c r="CM17" s="100"/>
      <c r="CN17" s="100"/>
      <c r="CO17" s="105" t="s">
        <v>158</v>
      </c>
      <c r="CP17" s="107">
        <f>IF(CP7="-",NA(),CP7)</f>
        <v>4236</v>
      </c>
      <c r="CQ17" s="107">
        <f t="shared" ref="CQ17:CT17" si="13">IF(CQ7="-",NA(),CQ7)</f>
        <v>593</v>
      </c>
      <c r="CR17" s="107">
        <f t="shared" si="13"/>
        <v>6987</v>
      </c>
      <c r="CS17" s="107">
        <f t="shared" si="13"/>
        <v>-8000</v>
      </c>
      <c r="CT17" s="107">
        <f t="shared" si="13"/>
        <v>4586</v>
      </c>
      <c r="CU17" s="100"/>
      <c r="CV17" s="100"/>
      <c r="CW17" s="100"/>
      <c r="CX17" s="100"/>
      <c r="CY17" s="100"/>
      <c r="CZ17" s="105" t="s">
        <v>158</v>
      </c>
      <c r="DA17" s="106">
        <f>IF(DA7="-",NA(),DA7)</f>
        <v>14.5</v>
      </c>
      <c r="DB17" s="106">
        <f t="shared" ref="DB17:DE17" si="14">IF(DB7="-",NA(),DB7)</f>
        <v>15</v>
      </c>
      <c r="DC17" s="106">
        <f t="shared" si="14"/>
        <v>14.9</v>
      </c>
      <c r="DD17" s="106">
        <f t="shared" si="14"/>
        <v>14.1</v>
      </c>
      <c r="DE17" s="106">
        <f t="shared" si="14"/>
        <v>13.8</v>
      </c>
      <c r="DF17" s="100"/>
      <c r="DG17" s="100"/>
      <c r="DH17" s="100"/>
      <c r="DI17" s="100"/>
      <c r="DJ17" s="105" t="s">
        <v>158</v>
      </c>
      <c r="DK17" s="106">
        <f>IF(DK7="-",NA(),DK7)</f>
        <v>0</v>
      </c>
      <c r="DL17" s="106">
        <f t="shared" ref="DL17:DO17" si="15">IF(DL7="-",NA(),DL7)</f>
        <v>0.2</v>
      </c>
      <c r="DM17" s="106">
        <f t="shared" si="15"/>
        <v>0</v>
      </c>
      <c r="DN17" s="106">
        <f t="shared" si="15"/>
        <v>0.4</v>
      </c>
      <c r="DO17" s="106">
        <f t="shared" si="15"/>
        <v>0</v>
      </c>
      <c r="DP17" s="100"/>
      <c r="DQ17" s="100"/>
      <c r="DR17" s="100"/>
      <c r="DS17" s="100"/>
      <c r="DT17" s="105" t="s">
        <v>158</v>
      </c>
      <c r="DU17" s="106">
        <f>IF(DU7="-",NA(),DU7)</f>
        <v>0</v>
      </c>
      <c r="DV17" s="106">
        <f t="shared" ref="DV17:DY17" si="16">IF(DV7="-",NA(),DV7)</f>
        <v>0</v>
      </c>
      <c r="DW17" s="106">
        <f t="shared" si="16"/>
        <v>0</v>
      </c>
      <c r="DX17" s="106">
        <f t="shared" si="16"/>
        <v>0</v>
      </c>
      <c r="DY17" s="106">
        <f t="shared" si="16"/>
        <v>0</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158</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158</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160</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158</v>
      </c>
      <c r="KW17" s="106">
        <f>IF(KW7="-",NA(),KW7)</f>
        <v>14.5</v>
      </c>
      <c r="KX17" s="106">
        <f t="shared" ref="KX17:LA17" si="34">IF(KX7="-",NA(),KX7)</f>
        <v>15</v>
      </c>
      <c r="KY17" s="106">
        <f t="shared" si="34"/>
        <v>14.9</v>
      </c>
      <c r="KZ17" s="106">
        <f t="shared" si="34"/>
        <v>14.1</v>
      </c>
      <c r="LA17" s="106">
        <f t="shared" si="34"/>
        <v>13.8</v>
      </c>
      <c r="LB17" s="100"/>
      <c r="LC17" s="100"/>
      <c r="LD17" s="100"/>
      <c r="LE17" s="100"/>
      <c r="LF17" s="105" t="s">
        <v>158</v>
      </c>
      <c r="LG17" s="106">
        <f>IF(LG7="-",NA(),LG7)</f>
        <v>0</v>
      </c>
      <c r="LH17" s="106">
        <f t="shared" ref="LH17:LK17" si="35">IF(LH7="-",NA(),LH7)</f>
        <v>0.2</v>
      </c>
      <c r="LI17" s="106">
        <f t="shared" si="35"/>
        <v>0</v>
      </c>
      <c r="LJ17" s="106">
        <f t="shared" si="35"/>
        <v>0.4</v>
      </c>
      <c r="LK17" s="106">
        <f t="shared" si="35"/>
        <v>0</v>
      </c>
      <c r="LL17" s="100"/>
      <c r="LM17" s="100"/>
      <c r="LN17" s="100"/>
      <c r="LO17" s="100"/>
      <c r="LP17" s="105" t="s">
        <v>158</v>
      </c>
      <c r="LQ17" s="106">
        <f>IF(LQ7="-",NA(),LQ7)</f>
        <v>0</v>
      </c>
      <c r="LR17" s="106">
        <f t="shared" ref="LR17:LU17" si="36">IF(LR7="-",NA(),LR7)</f>
        <v>0</v>
      </c>
      <c r="LS17" s="106">
        <f t="shared" si="36"/>
        <v>0</v>
      </c>
      <c r="LT17" s="106">
        <f t="shared" si="36"/>
        <v>0</v>
      </c>
      <c r="LU17" s="106">
        <f t="shared" si="36"/>
        <v>0</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162</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162</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162</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162</v>
      </c>
      <c r="DA18" s="106">
        <f>IF(DF7="-",NA(),DF7)</f>
        <v>32.4</v>
      </c>
      <c r="DB18" s="106">
        <f t="shared" ref="DB18:DE18" si="44">IF(DG7="-",NA(),DG7)</f>
        <v>36.4</v>
      </c>
      <c r="DC18" s="106">
        <f t="shared" si="44"/>
        <v>31.6</v>
      </c>
      <c r="DD18" s="106">
        <f t="shared" si="44"/>
        <v>31.6</v>
      </c>
      <c r="DE18" s="106">
        <f t="shared" si="44"/>
        <v>30.1</v>
      </c>
      <c r="DF18" s="100"/>
      <c r="DG18" s="100"/>
      <c r="DH18" s="100"/>
      <c r="DI18" s="100"/>
      <c r="DJ18" s="105" t="s">
        <v>162</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162</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162</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162</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162</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162</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162</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162</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162</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162</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166</v>
      </c>
      <c r="C20" s="196"/>
      <c r="D20" s="100"/>
    </row>
    <row r="21" spans="1:374" x14ac:dyDescent="0.2">
      <c r="A21" s="97">
        <f t="shared" si="7"/>
        <v>7</v>
      </c>
      <c r="B21" s="196" t="s">
        <v>167</v>
      </c>
      <c r="C21" s="196"/>
      <c r="D21" s="100"/>
    </row>
    <row r="22" spans="1:374" x14ac:dyDescent="0.2">
      <c r="A22" s="97">
        <f t="shared" si="7"/>
        <v>8</v>
      </c>
      <c r="B22" s="196" t="s">
        <v>168</v>
      </c>
      <c r="C22" s="196"/>
      <c r="D22" s="100"/>
      <c r="E22" s="198" t="s">
        <v>169</v>
      </c>
      <c r="F22" s="199"/>
      <c r="G22" s="199"/>
      <c r="H22" s="199"/>
      <c r="I22" s="200"/>
    </row>
    <row r="23" spans="1:374" x14ac:dyDescent="0.2">
      <c r="A23" s="97">
        <f t="shared" si="7"/>
        <v>9</v>
      </c>
      <c r="B23" s="196" t="s">
        <v>170</v>
      </c>
      <c r="C23" s="196"/>
      <c r="D23" s="100"/>
      <c r="E23" s="201"/>
      <c r="F23" s="202"/>
      <c r="G23" s="202"/>
      <c r="H23" s="202"/>
      <c r="I23" s="203"/>
    </row>
    <row r="24" spans="1:374" x14ac:dyDescent="0.2">
      <c r="A24" s="97">
        <f t="shared" si="7"/>
        <v>10</v>
      </c>
      <c r="B24" s="196" t="s">
        <v>171</v>
      </c>
      <c r="C24" s="196"/>
      <c r="D24" s="100"/>
      <c r="E24" s="201"/>
      <c r="F24" s="202"/>
      <c r="G24" s="202"/>
      <c r="H24" s="202"/>
      <c r="I24" s="203"/>
    </row>
    <row r="25" spans="1:374" x14ac:dyDescent="0.2">
      <c r="A25" s="97">
        <f t="shared" si="7"/>
        <v>11</v>
      </c>
      <c r="B25" s="196" t="s">
        <v>172</v>
      </c>
      <c r="C25" s="196"/>
      <c r="D25" s="100"/>
      <c r="E25" s="201"/>
      <c r="F25" s="202"/>
      <c r="G25" s="202"/>
      <c r="H25" s="202"/>
      <c r="I25" s="203"/>
    </row>
    <row r="26" spans="1:374" x14ac:dyDescent="0.2">
      <c r="A26" s="97">
        <f t="shared" si="7"/>
        <v>12</v>
      </c>
      <c r="B26" s="196" t="s">
        <v>173</v>
      </c>
      <c r="C26" s="196"/>
      <c r="D26" s="100"/>
      <c r="E26" s="201"/>
      <c r="F26" s="202"/>
      <c r="G26" s="202"/>
      <c r="H26" s="202"/>
      <c r="I26" s="203"/>
    </row>
    <row r="27" spans="1:374" x14ac:dyDescent="0.2">
      <c r="A27" s="97">
        <f t="shared" si="7"/>
        <v>13</v>
      </c>
      <c r="B27" s="196" t="s">
        <v>174</v>
      </c>
      <c r="C27" s="196"/>
      <c r="D27" s="100"/>
      <c r="E27" s="201"/>
      <c r="F27" s="202"/>
      <c r="G27" s="202"/>
      <c r="H27" s="202"/>
      <c r="I27" s="203"/>
    </row>
    <row r="28" spans="1:374" x14ac:dyDescent="0.2">
      <c r="A28" s="97">
        <f t="shared" si="7"/>
        <v>14</v>
      </c>
      <c r="B28" s="196" t="s">
        <v>175</v>
      </c>
      <c r="C28" s="196"/>
      <c r="D28" s="100"/>
      <c r="E28" s="201"/>
      <c r="F28" s="202"/>
      <c r="G28" s="202"/>
      <c r="H28" s="202"/>
      <c r="I28" s="203"/>
    </row>
    <row r="29" spans="1:374" x14ac:dyDescent="0.2">
      <c r="A29" s="97">
        <f t="shared" si="7"/>
        <v>15</v>
      </c>
      <c r="B29" s="196" t="s">
        <v>176</v>
      </c>
      <c r="C29" s="196"/>
      <c r="D29" s="100"/>
      <c r="E29" s="201"/>
      <c r="F29" s="202"/>
      <c r="G29" s="202"/>
      <c r="H29" s="202"/>
      <c r="I29" s="203"/>
    </row>
    <row r="30" spans="1:374" x14ac:dyDescent="0.2">
      <c r="A30" s="97">
        <f t="shared" si="7"/>
        <v>16</v>
      </c>
      <c r="B30" s="196" t="s">
        <v>177</v>
      </c>
      <c r="C30" s="196"/>
      <c r="D30" s="100"/>
      <c r="E30" s="201"/>
      <c r="F30" s="202"/>
      <c r="G30" s="202"/>
      <c r="H30" s="202"/>
      <c r="I30" s="203"/>
    </row>
    <row r="31" spans="1:374" x14ac:dyDescent="0.2">
      <c r="A31" s="97">
        <f t="shared" si="7"/>
        <v>17</v>
      </c>
      <c r="B31" s="196" t="s">
        <v>178</v>
      </c>
      <c r="C31" s="196"/>
      <c r="D31" s="100"/>
      <c r="E31" s="201"/>
      <c r="F31" s="202"/>
      <c r="G31" s="202"/>
      <c r="H31" s="202"/>
      <c r="I31" s="203"/>
    </row>
    <row r="32" spans="1:374" x14ac:dyDescent="0.2">
      <c r="A32" s="97">
        <f t="shared" si="7"/>
        <v>18</v>
      </c>
      <c r="B32" s="196" t="s">
        <v>179</v>
      </c>
      <c r="C32" s="196"/>
      <c r="D32" s="100"/>
      <c r="E32" s="201"/>
      <c r="F32" s="202"/>
      <c r="G32" s="202"/>
      <c r="H32" s="202"/>
      <c r="I32" s="203"/>
    </row>
    <row r="33" spans="1:16" x14ac:dyDescent="0.2">
      <c r="A33" s="97">
        <f t="shared" si="7"/>
        <v>19</v>
      </c>
      <c r="B33" s="196" t="s">
        <v>180</v>
      </c>
      <c r="C33" s="196"/>
      <c r="D33" s="100"/>
      <c r="E33" s="201"/>
      <c r="F33" s="202"/>
      <c r="G33" s="202"/>
      <c r="H33" s="202"/>
      <c r="I33" s="203"/>
    </row>
    <row r="34" spans="1:16" x14ac:dyDescent="0.2">
      <c r="A34" s="97">
        <f t="shared" si="7"/>
        <v>20</v>
      </c>
      <c r="B34" s="196" t="s">
        <v>181</v>
      </c>
      <c r="C34" s="196"/>
      <c r="D34" s="100"/>
      <c r="E34" s="201"/>
      <c r="F34" s="202"/>
      <c r="G34" s="202"/>
      <c r="H34" s="202"/>
      <c r="I34" s="203"/>
    </row>
    <row r="35" spans="1:16" ht="25.5" customHeight="1" x14ac:dyDescent="0.2">
      <c r="E35" s="204"/>
      <c r="F35" s="205"/>
      <c r="G35" s="205"/>
      <c r="H35" s="205"/>
      <c r="I35" s="206"/>
    </row>
    <row r="36" spans="1:16" x14ac:dyDescent="0.2">
      <c r="A36" t="s">
        <v>182</v>
      </c>
      <c r="B36" t="s">
        <v>183</v>
      </c>
    </row>
    <row r="37" spans="1:16" x14ac:dyDescent="0.2">
      <c r="A37" t="s">
        <v>184</v>
      </c>
      <c r="B37" t="s">
        <v>185</v>
      </c>
      <c r="L37" s="198" t="s">
        <v>169</v>
      </c>
      <c r="M37" s="199"/>
      <c r="N37" s="199"/>
      <c r="O37" s="199"/>
      <c r="P37" s="200"/>
    </row>
    <row r="38" spans="1:16" x14ac:dyDescent="0.2">
      <c r="A38" t="s">
        <v>186</v>
      </c>
      <c r="B38" t="s">
        <v>187</v>
      </c>
      <c r="L38" s="201"/>
      <c r="M38" s="202"/>
      <c r="N38" s="202"/>
      <c r="O38" s="202"/>
      <c r="P38" s="203"/>
    </row>
    <row r="39" spans="1:16" x14ac:dyDescent="0.2">
      <c r="A39" t="s">
        <v>188</v>
      </c>
      <c r="B39" t="s">
        <v>189</v>
      </c>
      <c r="L39" s="201"/>
      <c r="M39" s="202"/>
      <c r="N39" s="202"/>
      <c r="O39" s="202"/>
      <c r="P39" s="203"/>
    </row>
    <row r="40" spans="1:16" x14ac:dyDescent="0.2">
      <c r="A40" t="s">
        <v>190</v>
      </c>
      <c r="B40" t="s">
        <v>191</v>
      </c>
      <c r="L40" s="201"/>
      <c r="M40" s="202"/>
      <c r="N40" s="202"/>
      <c r="O40" s="202"/>
      <c r="P40" s="203"/>
    </row>
    <row r="41" spans="1:16" x14ac:dyDescent="0.2">
      <c r="A41" t="s">
        <v>192</v>
      </c>
      <c r="B41" t="s">
        <v>193</v>
      </c>
      <c r="L41" s="201"/>
      <c r="M41" s="202"/>
      <c r="N41" s="202"/>
      <c r="O41" s="202"/>
      <c r="P41" s="203"/>
    </row>
    <row r="42" spans="1:16" x14ac:dyDescent="0.2">
      <c r="A42" t="s">
        <v>194</v>
      </c>
      <c r="B42" t="s">
        <v>195</v>
      </c>
      <c r="L42" s="201"/>
      <c r="M42" s="202"/>
      <c r="N42" s="202"/>
      <c r="O42" s="202"/>
      <c r="P42" s="203"/>
    </row>
    <row r="43" spans="1:16" x14ac:dyDescent="0.2">
      <c r="A43" t="s">
        <v>196</v>
      </c>
      <c r="B43" t="s">
        <v>197</v>
      </c>
      <c r="L43" s="201"/>
      <c r="M43" s="202"/>
      <c r="N43" s="202"/>
      <c r="O43" s="202"/>
      <c r="P43" s="203"/>
    </row>
    <row r="44" spans="1:16" x14ac:dyDescent="0.2">
      <c r="A44" t="s">
        <v>198</v>
      </c>
      <c r="B44" t="s">
        <v>199</v>
      </c>
      <c r="L44" s="201"/>
      <c r="M44" s="202"/>
      <c r="N44" s="202"/>
      <c r="O44" s="202"/>
      <c r="P44" s="203"/>
    </row>
    <row r="45" spans="1:16" x14ac:dyDescent="0.2">
      <c r="A45" t="s">
        <v>200</v>
      </c>
      <c r="B45" t="s">
        <v>201</v>
      </c>
      <c r="L45" s="201"/>
      <c r="M45" s="202"/>
      <c r="N45" s="202"/>
      <c r="O45" s="202"/>
      <c r="P45" s="203"/>
    </row>
    <row r="46" spans="1:16" x14ac:dyDescent="0.2">
      <c r="A46" t="s">
        <v>202</v>
      </c>
      <c r="B46" t="s">
        <v>203</v>
      </c>
      <c r="L46" s="201"/>
      <c r="M46" s="202"/>
      <c r="N46" s="202"/>
      <c r="O46" s="202"/>
      <c r="P46" s="203"/>
    </row>
    <row r="47" spans="1:16" x14ac:dyDescent="0.2">
      <c r="A47" t="s">
        <v>204</v>
      </c>
      <c r="B47" t="s">
        <v>205</v>
      </c>
      <c r="L47" s="201"/>
      <c r="M47" s="202"/>
      <c r="N47" s="202"/>
      <c r="O47" s="202"/>
      <c r="P47" s="203"/>
    </row>
    <row r="48" spans="1:16" x14ac:dyDescent="0.2">
      <c r="A48" t="s">
        <v>206</v>
      </c>
      <c r="B48" t="s">
        <v>207</v>
      </c>
      <c r="L48" s="201"/>
      <c r="M48" s="202"/>
      <c r="N48" s="202"/>
      <c r="O48" s="202"/>
      <c r="P48" s="203"/>
    </row>
    <row r="49" spans="1:16" x14ac:dyDescent="0.2">
      <c r="A49" t="s">
        <v>208</v>
      </c>
      <c r="B49" t="s">
        <v>209</v>
      </c>
      <c r="L49" s="201"/>
      <c r="M49" s="202"/>
      <c r="N49" s="202"/>
      <c r="O49" s="202"/>
      <c r="P49" s="203"/>
    </row>
    <row r="50" spans="1:16" ht="26.25" customHeight="1" x14ac:dyDescent="0.2">
      <c r="A50" t="s">
        <v>210</v>
      </c>
      <c r="B50" t="s">
        <v>211</v>
      </c>
      <c r="L50" s="204"/>
      <c r="M50" s="205"/>
      <c r="N50" s="205"/>
      <c r="O50" s="205"/>
      <c r="P50" s="206"/>
    </row>
    <row r="51" spans="1:16" x14ac:dyDescent="0.2">
      <c r="A51" t="s">
        <v>212</v>
      </c>
      <c r="B51" t="s">
        <v>213</v>
      </c>
    </row>
    <row r="52" spans="1:16" x14ac:dyDescent="0.2">
      <c r="A52" t="s">
        <v>214</v>
      </c>
      <c r="B52" t="s">
        <v>215</v>
      </c>
    </row>
    <row r="53" spans="1:16" x14ac:dyDescent="0.2">
      <c r="A53" t="s">
        <v>216</v>
      </c>
      <c r="B53" t="s">
        <v>217</v>
      </c>
    </row>
    <row r="54" spans="1:16" x14ac:dyDescent="0.2">
      <c r="A54" t="s">
        <v>218</v>
      </c>
      <c r="B54" t="s">
        <v>219</v>
      </c>
    </row>
    <row r="55" spans="1:16" x14ac:dyDescent="0.2">
      <c r="A55" t="s">
        <v>220</v>
      </c>
      <c r="B55" t="s">
        <v>221</v>
      </c>
    </row>
    <row r="56" spans="1:16" x14ac:dyDescent="0.2">
      <c r="A56" t="s">
        <v>222</v>
      </c>
      <c r="B56" t="s">
        <v>223</v>
      </c>
    </row>
    <row r="57" spans="1:16" x14ac:dyDescent="0.2">
      <c r="A57" t="s">
        <v>224</v>
      </c>
      <c r="B57" t="s">
        <v>225</v>
      </c>
    </row>
    <row r="58" spans="1:16" x14ac:dyDescent="0.2">
      <c r="A58" t="s">
        <v>226</v>
      </c>
      <c r="B58" t="s">
        <v>227</v>
      </c>
    </row>
    <row r="59" spans="1:16" x14ac:dyDescent="0.2">
      <c r="A59" t="s">
        <v>228</v>
      </c>
      <c r="B59" t="s">
        <v>229</v>
      </c>
    </row>
    <row r="60" spans="1:16" x14ac:dyDescent="0.2">
      <c r="A60" t="s">
        <v>230</v>
      </c>
      <c r="B60" t="s">
        <v>231</v>
      </c>
    </row>
    <row r="61" spans="1:16" x14ac:dyDescent="0.2">
      <c r="A61" t="s">
        <v>232</v>
      </c>
      <c r="B61" t="s">
        <v>233</v>
      </c>
    </row>
    <row r="62" spans="1:16" x14ac:dyDescent="0.2">
      <c r="A62" t="s">
        <v>234</v>
      </c>
      <c r="B62" t="s">
        <v>235</v>
      </c>
    </row>
    <row r="63" spans="1:16" x14ac:dyDescent="0.2">
      <c r="A63" t="s">
        <v>236</v>
      </c>
      <c r="B63" t="s">
        <v>237</v>
      </c>
    </row>
    <row r="64" spans="1:16" x14ac:dyDescent="0.2">
      <c r="A64" t="s">
        <v>238</v>
      </c>
      <c r="B64" t="s">
        <v>239</v>
      </c>
    </row>
    <row r="65" spans="1:2" x14ac:dyDescent="0.2">
      <c r="A65" t="s">
        <v>240</v>
      </c>
      <c r="B65" t="s">
        <v>241</v>
      </c>
    </row>
    <row r="66" spans="1:2" x14ac:dyDescent="0.2">
      <c r="A66" t="s">
        <v>242</v>
      </c>
      <c r="B66" t="s">
        <v>243</v>
      </c>
    </row>
    <row r="67" spans="1:2" x14ac:dyDescent="0.2">
      <c r="A67" t="s">
        <v>244</v>
      </c>
      <c r="B67" t="s">
        <v>243</v>
      </c>
    </row>
    <row r="68" spans="1:2" x14ac:dyDescent="0.2">
      <c r="A68" t="s">
        <v>245</v>
      </c>
      <c r="B68" t="s">
        <v>243</v>
      </c>
    </row>
    <row r="69" spans="1:2" x14ac:dyDescent="0.2">
      <c r="A69" t="s">
        <v>246</v>
      </c>
      <c r="B69" t="s">
        <v>243</v>
      </c>
    </row>
    <row r="70" spans="1:2" x14ac:dyDescent="0.2">
      <c r="A70" t="s">
        <v>247</v>
      </c>
      <c r="B70" t="s">
        <v>243</v>
      </c>
    </row>
    <row r="71" spans="1:2" x14ac:dyDescent="0.2">
      <c r="A71" t="s">
        <v>248</v>
      </c>
      <c r="B71" t="s">
        <v>243</v>
      </c>
    </row>
    <row r="72" spans="1:2" x14ac:dyDescent="0.2">
      <c r="A72" t="s">
        <v>249</v>
      </c>
      <c r="B72" t="s">
        <v>243</v>
      </c>
    </row>
    <row r="73" spans="1:2" x14ac:dyDescent="0.2">
      <c r="A73" t="s">
        <v>250</v>
      </c>
      <c r="B73" t="s">
        <v>243</v>
      </c>
    </row>
    <row r="74" spans="1:2" x14ac:dyDescent="0.2">
      <c r="A74" t="s">
        <v>251</v>
      </c>
      <c r="B74" t="s">
        <v>243</v>
      </c>
    </row>
    <row r="75" spans="1:2" x14ac:dyDescent="0.2">
      <c r="A75" t="s">
        <v>252</v>
      </c>
      <c r="B75" t="s">
        <v>243</v>
      </c>
    </row>
    <row r="76" spans="1:2" x14ac:dyDescent="0.2">
      <c r="A76" t="s">
        <v>253</v>
      </c>
      <c r="B76" t="s">
        <v>243</v>
      </c>
    </row>
    <row r="77" spans="1:2" x14ac:dyDescent="0.2">
      <c r="A77" t="s">
        <v>254</v>
      </c>
      <c r="B77" t="s">
        <v>243</v>
      </c>
    </row>
    <row r="78" spans="1:2" x14ac:dyDescent="0.2">
      <c r="A78" t="s">
        <v>255</v>
      </c>
      <c r="B78" t="s">
        <v>243</v>
      </c>
    </row>
    <row r="79" spans="1:2" x14ac:dyDescent="0.2">
      <c r="A79" t="s">
        <v>256</v>
      </c>
      <c r="B79" t="s">
        <v>243</v>
      </c>
    </row>
    <row r="80" spans="1:2" x14ac:dyDescent="0.2">
      <c r="A80" t="s">
        <v>257</v>
      </c>
      <c r="B80" t="s">
        <v>243</v>
      </c>
    </row>
    <row r="81" spans="1:2" x14ac:dyDescent="0.2">
      <c r="A81" t="s">
        <v>258</v>
      </c>
      <c r="B81" t="s">
        <v>243</v>
      </c>
    </row>
    <row r="82" spans="1:2" x14ac:dyDescent="0.2">
      <c r="A82" t="s">
        <v>259</v>
      </c>
      <c r="B82" t="s">
        <v>243</v>
      </c>
    </row>
    <row r="83" spans="1:2" x14ac:dyDescent="0.2">
      <c r="A83" t="s">
        <v>260</v>
      </c>
      <c r="B83" t="s">
        <v>243</v>
      </c>
    </row>
    <row r="84" spans="1:2" x14ac:dyDescent="0.2">
      <c r="A84" t="s">
        <v>261</v>
      </c>
      <c r="B84" t="s">
        <v>243</v>
      </c>
    </row>
    <row r="85" spans="1:2" x14ac:dyDescent="0.2">
      <c r="A85" t="s">
        <v>262</v>
      </c>
      <c r="B85" t="s">
        <v>243</v>
      </c>
    </row>
    <row r="86" spans="1:2" x14ac:dyDescent="0.2">
      <c r="A86" t="s">
        <v>263</v>
      </c>
      <c r="B86" t="s">
        <v>264</v>
      </c>
    </row>
    <row r="87" spans="1:2" x14ac:dyDescent="0.2">
      <c r="A87" t="s">
        <v>265</v>
      </c>
      <c r="B87" t="s">
        <v>264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2021-02-23T22:46:09Z</cp:lastPrinted>
  <dcterms:created xsi:type="dcterms:W3CDTF">2020-12-15T03:36:17Z</dcterms:created>
  <dcterms:modified xsi:type="dcterms:W3CDTF">2021-02-23T22:48:50Z</dcterms:modified>
  <cp:category/>
</cp:coreProperties>
</file>