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28○昭和村\"/>
    </mc:Choice>
  </mc:AlternateContent>
  <xr:revisionPtr revIDLastSave="0" documentId="13_ncr:1_{8A1A84C9-9817-4028-AD77-CE27E4BBB906}" xr6:coauthVersionLast="36" xr6:coauthVersionMax="36" xr10:uidLastSave="{00000000-0000-0000-0000-000000000000}"/>
  <workbookProtection workbookAlgorithmName="SHA-512" workbookHashValue="wDQFIdyV3yAayO6OI2S9D21tnP6fNGf8vrlzMIJaJ8xz1nWnNoPqKoUvzwXWpO45U99cQYRKceyN+nUQzmLYzQ==" workbookSaltValue="fP9qkmB7nFCXi3j0aZFY/Q==" workbookSpinCount="100000" lockStructure="1"/>
  <bookViews>
    <workbookView xWindow="0" yWindow="0" windowWidth="16970" windowHeight="44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W10" i="4"/>
  <c r="I10" i="4"/>
  <c r="AL8" i="4"/>
  <c r="P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<sst xmlns="http://schemas.openxmlformats.org/spreadsheetml/2006/main" count="247" uniqueCount="119">
  <si>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</si>
  <si>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</si>
  <si>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</si>
  <si>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</si>
  <si>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</si>
  <si>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</si>
  <si>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</si>
  <si>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</si>
  <si>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</si>
  <si>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</si>
  <si>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</si>
  <si>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</si>
  <si>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</si>
  <si>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</si>
  <si>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</si>
  <si>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</si>
  <si>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</si>
  <si>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</si>
  <si>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</si>
  <si>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</si>
  <si>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</si>
  <si>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</si>
  <si>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</si>
  <si>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</si>
  <si>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</si>
  <si>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</si>
  <si>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</si>
  <si>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</si>
  <si>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</si>
  <si>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</si>
  <si>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</si>
  <si>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</si>
  <si>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</si>
  <si>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</si>
  <si>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</si>
  <si>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</si>
  <si>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</si>
  <si>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</si>
  <si>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</si>
  <si>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</si>
  <si>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</si>
  <si>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</si>
  <si>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</si>
  <si>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</si>
  <si>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</si>
  <si>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</si>
  <si>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</si>
  <si>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</si>
  <si>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</si>
  <si>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</si>
  <si>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</si>
  <si>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</si>
  <si>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</si>
  <si>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</si>
  <si>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</si>
  <si>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</si>
  <si>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</si>
  <si>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</si>
  <si>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</si>
  <si>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</si>
  <si>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</si>
  <si>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</si>
  <si>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</si>
  <si>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</si>
  <si>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</si>
  <si>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</si>
  <si>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</si>
  <si>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</si>
  <si>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</si>
  <si>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</si>
  <si>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</si>
  <si>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</si>
  <si>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</si>
  <si>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</si>
  <si>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</si>
  <si>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</si>
  <si>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</si>
  <si>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</si>
  <si>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</si>
  <si>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</si>
  <si>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</si>
  <si>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</si>
  <si>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</si>
  <si>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</si>
  <si>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</si>
  <si>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</si>
  <si>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</si>
  <si>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</si>
  <si>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</si>
  <si>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</si>
  <si>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</si>
  <si>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</si>
  <si>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</si>
  <si>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</si>
  <si>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</si>
  <si>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</si>
  <si>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</si>
  <si>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</si>
  <si>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昭和村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</si>
  <si>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</si>
  <si>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</si>
  <si>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</si>
  <si>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</si>
  <si>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</si>
  <si>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</si>
  <si>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</si>
  <si>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</si>
  <si>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</si>
  <si>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</si>
  <si>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</si>
  <si>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</si>
  <si>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</si>
  <si>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</si>
  <si>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</si>
  <si>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</si>
  <si>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</si>
  <si>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本事業で設置する合併処理浄化槽は特に昭和村における住宅の散在する地域において事業として適しており、未整備の地域においても整備を進めたい。
　また、より有利な国庫補助要件を満たせるよう、今後も推進し財源の確保に努めたい。</t>
    <rPh sb="1" eb="2">
      <t>ホン</t>
    </rPh>
    <rPh sb="2" eb="4">
      <t>ジギョウ</t>
    </rPh>
    <rPh sb="5" eb="7">
      <t>セッチ</t>
    </rPh>
    <rPh sb="9" eb="11">
      <t>ガッペイ</t>
    </rPh>
    <rPh sb="11" eb="13">
      <t>ショリ</t>
    </rPh>
    <rPh sb="13" eb="16">
      <t>ジョウカソウ</t>
    </rPh>
    <rPh sb="17" eb="18">
      <t>トク</t>
    </rPh>
    <rPh sb="19" eb="22">
      <t>ショウワムラ</t>
    </rPh>
    <rPh sb="26" eb="28">
      <t>ジュウタク</t>
    </rPh>
    <rPh sb="29" eb="31">
      <t>サンザイ</t>
    </rPh>
    <rPh sb="33" eb="35">
      <t>チイキ</t>
    </rPh>
    <rPh sb="39" eb="41">
      <t>ジギョウ</t>
    </rPh>
    <rPh sb="44" eb="45">
      <t>テキ</t>
    </rPh>
    <rPh sb="50" eb="53">
      <t>ミセイビ</t>
    </rPh>
    <rPh sb="54" eb="56">
      <t>チイキ</t>
    </rPh>
    <rPh sb="61" eb="63">
      <t>セイビ</t>
    </rPh>
    <rPh sb="64" eb="65">
      <t>スス</t>
    </rPh>
    <rPh sb="76" eb="78">
      <t>ユウリ</t>
    </rPh>
    <rPh sb="79" eb="81">
      <t>コッコ</t>
    </rPh>
    <rPh sb="81" eb="83">
      <t>ホジョ</t>
    </rPh>
    <rPh sb="83" eb="85">
      <t>ヨウケン</t>
    </rPh>
    <rPh sb="86" eb="87">
      <t>ミ</t>
    </rPh>
    <rPh sb="93" eb="95">
      <t>コンゴ</t>
    </rPh>
    <rPh sb="96" eb="98">
      <t>スイシン</t>
    </rPh>
    <rPh sb="99" eb="101">
      <t>ザイゲン</t>
    </rPh>
    <rPh sb="102" eb="104">
      <t>カクホ</t>
    </rPh>
    <rPh sb="105" eb="106">
      <t>ツト</t>
    </rPh>
    <phoneticPr fontId="4"/>
  </si>
  <si>
    <t>　現在、村では市町村設置型の浄化槽を390基程度設置し管理しているが、設置してから10年以上が経過している浄化槽が多く存在する。そのため、適切な管理を行うとともに、老朽化に伴う計画的な更新を視野に入れ検討していく必要がある。</t>
    <rPh sb="1" eb="3">
      <t>ゲンザイ</t>
    </rPh>
    <rPh sb="4" eb="5">
      <t>ムラ</t>
    </rPh>
    <rPh sb="7" eb="10">
      <t>シチョウソン</t>
    </rPh>
    <rPh sb="10" eb="12">
      <t>セッチ</t>
    </rPh>
    <rPh sb="12" eb="13">
      <t>ガタ</t>
    </rPh>
    <rPh sb="14" eb="17">
      <t>ジョウカソウ</t>
    </rPh>
    <rPh sb="21" eb="22">
      <t>キ</t>
    </rPh>
    <rPh sb="22" eb="24">
      <t>テイド</t>
    </rPh>
    <rPh sb="24" eb="26">
      <t>セッチ</t>
    </rPh>
    <rPh sb="27" eb="29">
      <t>カンリ</t>
    </rPh>
    <rPh sb="35" eb="37">
      <t>セッチ</t>
    </rPh>
    <rPh sb="43" eb="46">
      <t>ネンイジョウ</t>
    </rPh>
    <rPh sb="47" eb="49">
      <t>ケイカ</t>
    </rPh>
    <rPh sb="53" eb="56">
      <t>ジョウカソウ</t>
    </rPh>
    <rPh sb="57" eb="58">
      <t>オオ</t>
    </rPh>
    <rPh sb="59" eb="61">
      <t>ソンザイ</t>
    </rPh>
    <rPh sb="69" eb="71">
      <t>テキセツ</t>
    </rPh>
    <rPh sb="72" eb="74">
      <t>カンリ</t>
    </rPh>
    <rPh sb="75" eb="76">
      <t>オコナ</t>
    </rPh>
    <rPh sb="82" eb="85">
      <t>ロウキュウカ</t>
    </rPh>
    <rPh sb="86" eb="87">
      <t>トモナ</t>
    </rPh>
    <rPh sb="88" eb="91">
      <t>ケイカクテキ</t>
    </rPh>
    <rPh sb="92" eb="94">
      <t>コウシン</t>
    </rPh>
    <rPh sb="95" eb="97">
      <t>シヤ</t>
    </rPh>
    <rPh sb="98" eb="99">
      <t>イ</t>
    </rPh>
    <rPh sb="100" eb="102">
      <t>ケントウ</t>
    </rPh>
    <rPh sb="106" eb="108">
      <t>ヒツヨウ</t>
    </rPh>
    <phoneticPr fontId="4"/>
  </si>
  <si>
    <t xml:space="preserve"> 収益的収支については、経費の増減が顕著に表れることから経費の安定的な支出を行いながら安定性を保つよう努めたい。料金収入は定額制のため大きな変動はない。
　企業債残高は、事業継続中であり毎年積み増ししているが事業の縮小により毎年残高は減っている。
　経費回収率は料金の設定が低く、類似団体平均を大きく下回っていることを考慮すれば、料金改定を行って値上げをすることが必要である。
　汚水処理原価では平均値を下回っている状態である。
　施設利用率では、本事業では５人槽から１０人槽の整備を行っていることから、使用者の数が必ず低くなり、小家族化、高齢化により率は横ばいか今後は低下することも想定される。
　水洗化率については、平成27年度までは類似団体の平均値より高水準を維持してたが、人口減少などにより平成28年度からは減少傾向にある。 
　今後も住民の需要を推し量りながら事業を進めていきたい。</t>
    <rPh sb="1" eb="4">
      <t>シュウエキテキ</t>
    </rPh>
    <rPh sb="4" eb="6">
      <t>シュウシ</t>
    </rPh>
    <rPh sb="12" eb="14">
      <t>ケイヒ</t>
    </rPh>
    <rPh sb="15" eb="17">
      <t>ゾウゲン</t>
    </rPh>
    <rPh sb="18" eb="20">
      <t>ケンチョ</t>
    </rPh>
    <rPh sb="21" eb="22">
      <t>アラワ</t>
    </rPh>
    <rPh sb="28" eb="30">
      <t>ケイヒ</t>
    </rPh>
    <rPh sb="31" eb="34">
      <t>アンテイテキ</t>
    </rPh>
    <rPh sb="35" eb="37">
      <t>シシュツ</t>
    </rPh>
    <rPh sb="38" eb="39">
      <t>オコナ</t>
    </rPh>
    <rPh sb="43" eb="46">
      <t>アンテイセイ</t>
    </rPh>
    <rPh sb="47" eb="48">
      <t>タモ</t>
    </rPh>
    <rPh sb="51" eb="52">
      <t>ツト</t>
    </rPh>
    <rPh sb="56" eb="58">
      <t>リョウキン</t>
    </rPh>
    <rPh sb="58" eb="60">
      <t>シュウニュウ</t>
    </rPh>
    <rPh sb="61" eb="64">
      <t>テイガクセイ</t>
    </rPh>
    <rPh sb="67" eb="68">
      <t>オオ</t>
    </rPh>
    <rPh sb="70" eb="72">
      <t>ヘンドウ</t>
    </rPh>
    <rPh sb="78" eb="81">
      <t>キギョウサイ</t>
    </rPh>
    <rPh sb="81" eb="83">
      <t>ザンダカ</t>
    </rPh>
    <rPh sb="85" eb="87">
      <t>ジギョウ</t>
    </rPh>
    <rPh sb="87" eb="89">
      <t>ケイゾク</t>
    </rPh>
    <rPh sb="89" eb="90">
      <t>チュウ</t>
    </rPh>
    <rPh sb="93" eb="95">
      <t>マイトシ</t>
    </rPh>
    <rPh sb="95" eb="96">
      <t>ツ</t>
    </rPh>
    <rPh sb="97" eb="98">
      <t>マ</t>
    </rPh>
    <rPh sb="104" eb="106">
      <t>ジギョウ</t>
    </rPh>
    <rPh sb="107" eb="109">
      <t>シュクショウ</t>
    </rPh>
    <rPh sb="112" eb="114">
      <t>マイトシ</t>
    </rPh>
    <rPh sb="114" eb="116">
      <t>ザンダカ</t>
    </rPh>
    <rPh sb="117" eb="118">
      <t>ヘ</t>
    </rPh>
    <rPh sb="125" eb="127">
      <t>ケイヒ</t>
    </rPh>
    <rPh sb="127" eb="130">
      <t>カイシュウリツ</t>
    </rPh>
    <rPh sb="131" eb="133">
      <t>リョウキン</t>
    </rPh>
    <rPh sb="134" eb="136">
      <t>セッテイ</t>
    </rPh>
    <rPh sb="137" eb="138">
      <t>ヒク</t>
    </rPh>
    <rPh sb="140" eb="142">
      <t>ルイジ</t>
    </rPh>
    <rPh sb="142" eb="144">
      <t>ダンタイ</t>
    </rPh>
    <rPh sb="144" eb="146">
      <t>ヘイキン</t>
    </rPh>
    <rPh sb="147" eb="148">
      <t>オオ</t>
    </rPh>
    <rPh sb="150" eb="152">
      <t>シタマワ</t>
    </rPh>
    <rPh sb="159" eb="161">
      <t>コウリョ</t>
    </rPh>
    <rPh sb="165" eb="167">
      <t>リョウキン</t>
    </rPh>
    <rPh sb="167" eb="169">
      <t>カイテイ</t>
    </rPh>
    <rPh sb="170" eb="171">
      <t>オコナ</t>
    </rPh>
    <rPh sb="173" eb="175">
      <t>ネア</t>
    </rPh>
    <rPh sb="182" eb="184">
      <t>ヒツヨウ</t>
    </rPh>
    <rPh sb="190" eb="192">
      <t>オスイ</t>
    </rPh>
    <rPh sb="192" eb="194">
      <t>ショリ</t>
    </rPh>
    <rPh sb="194" eb="196">
      <t>ゲンカ</t>
    </rPh>
    <rPh sb="198" eb="201">
      <t>ヘイキンチ</t>
    </rPh>
    <rPh sb="202" eb="204">
      <t>シタマワ</t>
    </rPh>
    <rPh sb="208" eb="210">
      <t>ジョウタイ</t>
    </rPh>
    <rPh sb="216" eb="218">
      <t>シセツ</t>
    </rPh>
    <rPh sb="218" eb="221">
      <t>リヨウリツ</t>
    </rPh>
    <rPh sb="224" eb="225">
      <t>ホン</t>
    </rPh>
    <rPh sb="225" eb="227">
      <t>ジギョウ</t>
    </rPh>
    <rPh sb="230" eb="232">
      <t>ニンソウ</t>
    </rPh>
    <rPh sb="236" eb="238">
      <t>ニンソウ</t>
    </rPh>
    <rPh sb="239" eb="241">
      <t>セイビ</t>
    </rPh>
    <rPh sb="242" eb="243">
      <t>オコナ</t>
    </rPh>
    <rPh sb="252" eb="255">
      <t>シヨウシャ</t>
    </rPh>
    <rPh sb="256" eb="257">
      <t>カズ</t>
    </rPh>
    <rPh sb="258" eb="259">
      <t>カナラ</t>
    </rPh>
    <rPh sb="260" eb="261">
      <t>ヒク</t>
    </rPh>
    <rPh sb="265" eb="268">
      <t>ショウカゾク</t>
    </rPh>
    <rPh sb="268" eb="269">
      <t>カ</t>
    </rPh>
    <rPh sb="270" eb="273">
      <t>コウレイカ</t>
    </rPh>
    <rPh sb="276" eb="277">
      <t>リツ</t>
    </rPh>
    <rPh sb="278" eb="279">
      <t>ヨコ</t>
    </rPh>
    <rPh sb="282" eb="284">
      <t>コンゴ</t>
    </rPh>
    <rPh sb="285" eb="287">
      <t>テイカ</t>
    </rPh>
    <rPh sb="292" eb="294">
      <t>ソウテイ</t>
    </rPh>
    <rPh sb="300" eb="303">
      <t>スイセンカ</t>
    </rPh>
    <rPh sb="303" eb="304">
      <t>リツ</t>
    </rPh>
    <rPh sb="310" eb="312">
      <t>ヘイセイ</t>
    </rPh>
    <rPh sb="314" eb="316">
      <t>ネンド</t>
    </rPh>
    <rPh sb="319" eb="321">
      <t>ルイジ</t>
    </rPh>
    <rPh sb="321" eb="323">
      <t>ダンタイ</t>
    </rPh>
    <rPh sb="324" eb="327">
      <t>ヘイキンチ</t>
    </rPh>
    <rPh sb="329" eb="332">
      <t>コウスイジュン</t>
    </rPh>
    <rPh sb="333" eb="335">
      <t>イジ</t>
    </rPh>
    <rPh sb="340" eb="342">
      <t>ジンコウ</t>
    </rPh>
    <rPh sb="342" eb="344">
      <t>ゲンショウ</t>
    </rPh>
    <rPh sb="349" eb="351">
      <t>ヘイセイ</t>
    </rPh>
    <rPh sb="353" eb="355">
      <t>ネンド</t>
    </rPh>
    <rPh sb="358" eb="360">
      <t>ゲンショウ</t>
    </rPh>
    <rPh sb="360" eb="362">
      <t>ケイコウ</t>
    </rPh>
    <rPh sb="369" eb="371">
      <t>コンゴ</t>
    </rPh>
    <rPh sb="372" eb="374">
      <t>ジュウミン</t>
    </rPh>
    <rPh sb="375" eb="377">
      <t>ジュヨウ</t>
    </rPh>
    <rPh sb="378" eb="379">
      <t>オ</t>
    </rPh>
    <rPh sb="380" eb="381">
      <t>ハカ</t>
    </rPh>
    <rPh sb="385" eb="387">
      <t>ジギョウ</t>
    </rPh>
    <rPh sb="388" eb="38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</si>
</sst>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81-4305-A58D-A1D812A0E6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181-4305-A58D-A1D812A0E6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101.02</c:v>
                </c:pt>
                <c:pt idx="1">
                  <c:v>103.06</c:v>
                </c:pt>
                <c:pt idx="2">
                  <c:v>98.38</c:v>
                </c:pt>
                <c:pt idx="3">
                  <c:v>96.93</c:v>
                </c:pt>
                <c:pt idx="4">
                  <c:v>96.24</c:v>
                </c:pt>
              </c:numCache>
            </c:numRef>
          </c:val>
          <c:extLst>
            <c:ext xmlns:c16="http://schemas.microsoft.com/office/drawing/2014/chart" uri="{C3380CC4-5D6E-409C-BE32-E72D297353CC}">
              <c16:uniqueId val="{00000000-C762-4F24-AED0-60BE8462E96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61.94</c:v>
                </c:pt>
                <c:pt idx="2">
                  <c:v>61.79</c:v>
                </c:pt>
                <c:pt idx="3">
                  <c:v>59.94</c:v>
                </c:pt>
                <c:pt idx="4">
                  <c:v>59.64</c:v>
                </c:pt>
              </c:numCache>
            </c:numRef>
          </c:val>
          <c:smooth val="0"/>
          <c:extLst>
            <c:ext xmlns:c16="http://schemas.microsoft.com/office/drawing/2014/chart" uri="{C3380CC4-5D6E-409C-BE32-E72D297353CC}">
              <c16:uniqueId val="{00000001-C762-4F24-AED0-60BE8462E96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83.95</c:v>
                </c:pt>
                <c:pt idx="1">
                  <c:v>68.7</c:v>
                </c:pt>
                <c:pt idx="2">
                  <c:v>70.489999999999995</c:v>
                </c:pt>
                <c:pt idx="3">
                  <c:v>67.290000000000006</c:v>
                </c:pt>
                <c:pt idx="4">
                  <c:v>70.34</c:v>
                </c:pt>
              </c:numCache>
            </c:numRef>
          </c:val>
          <c:extLst>
            <c:ext xmlns:c16="http://schemas.microsoft.com/office/drawing/2014/chart" uri="{C3380CC4-5D6E-409C-BE32-E72D297353CC}">
              <c16:uniqueId val="{00000000-B626-47A0-9D88-38299082B51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94.14</c:v>
                </c:pt>
                <c:pt idx="2">
                  <c:v>92.44</c:v>
                </c:pt>
                <c:pt idx="3">
                  <c:v>89.66</c:v>
                </c:pt>
                <c:pt idx="4">
                  <c:v>90.63</c:v>
                </c:pt>
              </c:numCache>
            </c:numRef>
          </c:val>
          <c:smooth val="0"/>
          <c:extLst>
            <c:ext xmlns:c16="http://schemas.microsoft.com/office/drawing/2014/chart" uri="{C3380CC4-5D6E-409C-BE32-E72D297353CC}">
              <c16:uniqueId val="{00000001-B626-47A0-9D88-38299082B51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91.5</c:v>
                </c:pt>
                <c:pt idx="1">
                  <c:v>64.14</c:v>
                </c:pt>
                <c:pt idx="2">
                  <c:v>54.23</c:v>
                </c:pt>
                <c:pt idx="3">
                  <c:v>47.35</c:v>
                </c:pt>
                <c:pt idx="4">
                  <c:v>49.82</c:v>
                </c:pt>
              </c:numCache>
            </c:numRef>
          </c:val>
          <c:extLst>
            <c:ext xmlns:c16="http://schemas.microsoft.com/office/drawing/2014/chart" uri="{C3380CC4-5D6E-409C-BE32-E72D297353CC}">
              <c16:uniqueId val="{00000000-9C66-4FB7-91AB-F8C547F72DE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66-4FB7-91AB-F8C547F72DE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1E-4B46-A794-82D5F99145F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1E-4B46-A794-82D5F99145F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29-4019-8D3C-79054E8D109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29-4019-8D3C-79054E8D109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7A-4201-B1BD-E3BFBA0CCF8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7A-4201-B1BD-E3BFBA0CCF8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20-4AEB-B8E9-AC420EA3AAD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20-4AEB-B8E9-AC420EA3AAD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729.4</c:v>
                </c:pt>
                <c:pt idx="1">
                  <c:v>698.94</c:v>
                </c:pt>
                <c:pt idx="2">
                  <c:v>693.82</c:v>
                </c:pt>
                <c:pt idx="3">
                  <c:v>663.43</c:v>
                </c:pt>
                <c:pt idx="4">
                  <c:v>636.41999999999996</c:v>
                </c:pt>
              </c:numCache>
            </c:numRef>
          </c:val>
          <c:extLst>
            <c:ext xmlns:c16="http://schemas.microsoft.com/office/drawing/2014/chart" uri="{C3380CC4-5D6E-409C-BE32-E72D297353CC}">
              <c16:uniqueId val="{00000000-0EE2-4811-B3A8-43D9F1F082D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248.44</c:v>
                </c:pt>
                <c:pt idx="2">
                  <c:v>244.85</c:v>
                </c:pt>
                <c:pt idx="3">
                  <c:v>296.89</c:v>
                </c:pt>
                <c:pt idx="4">
                  <c:v>270.57</c:v>
                </c:pt>
              </c:numCache>
            </c:numRef>
          </c:val>
          <c:smooth val="0"/>
          <c:extLst>
            <c:ext xmlns:c16="http://schemas.microsoft.com/office/drawing/2014/chart" uri="{C3380CC4-5D6E-409C-BE32-E72D297353CC}">
              <c16:uniqueId val="{00000001-0EE2-4811-B3A8-43D9F1F082D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48.51</c:v>
                </c:pt>
                <c:pt idx="1">
                  <c:v>45.7</c:v>
                </c:pt>
                <c:pt idx="2">
                  <c:v>45.27</c:v>
                </c:pt>
                <c:pt idx="3">
                  <c:v>39.54</c:v>
                </c:pt>
                <c:pt idx="4">
                  <c:v>43.33</c:v>
                </c:pt>
              </c:numCache>
            </c:numRef>
          </c:val>
          <c:extLst>
            <c:ext xmlns:c16="http://schemas.microsoft.com/office/drawing/2014/chart" uri="{C3380CC4-5D6E-409C-BE32-E72D297353CC}">
              <c16:uniqueId val="{00000000-777D-4C7E-B163-5DC8B0FD3EA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66.73</c:v>
                </c:pt>
                <c:pt idx="2">
                  <c:v>64.78</c:v>
                </c:pt>
                <c:pt idx="3">
                  <c:v>63.06</c:v>
                </c:pt>
                <c:pt idx="4">
                  <c:v>62.5</c:v>
                </c:pt>
              </c:numCache>
            </c:numRef>
          </c:val>
          <c:smooth val="0"/>
          <c:extLst>
            <c:ext xmlns:c16="http://schemas.microsoft.com/office/drawing/2014/chart" uri="{C3380CC4-5D6E-409C-BE32-E72D297353CC}">
              <c16:uniqueId val="{00000001-777D-4C7E-B163-5DC8B0FD3EA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108.12</c:v>
                </c:pt>
                <c:pt idx="1">
                  <c:v>114.58</c:v>
                </c:pt>
                <c:pt idx="2">
                  <c:v>115.48</c:v>
                </c:pt>
                <c:pt idx="3">
                  <c:v>128.12</c:v>
                </c:pt>
                <c:pt idx="4">
                  <c:v>119.09</c:v>
                </c:pt>
              </c:numCache>
            </c:numRef>
          </c:val>
          <c:extLst>
            <c:ext xmlns:c16="http://schemas.microsoft.com/office/drawing/2014/chart" uri="{C3380CC4-5D6E-409C-BE32-E72D297353CC}">
              <c16:uniqueId val="{00000000-67DE-485B-834A-A81F40D2782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241.29</c:v>
                </c:pt>
                <c:pt idx="2">
                  <c:v>250.21</c:v>
                </c:pt>
                <c:pt idx="3">
                  <c:v>264.77</c:v>
                </c:pt>
                <c:pt idx="4">
                  <c:v>269.33</c:v>
                </c:pt>
              </c:numCache>
            </c:numRef>
          </c:val>
          <c:smooth val="0"/>
          <c:extLst>
            <c:ext xmlns:c16="http://schemas.microsoft.com/office/drawing/2014/chart" uri="{C3380CC4-5D6E-409C-BE32-E72D297353CC}">
              <c16:uniqueId val="{00000001-67DE-485B-834A-A81F40D2782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昭和村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7299</v>
      </c>
      <c r="AM8" s="51"/>
      <c r="AN8" s="51"/>
      <c r="AO8" s="51"/>
      <c r="AP8" s="51"/>
      <c r="AQ8" s="51"/>
      <c r="AR8" s="51"/>
      <c r="AS8" s="51"/>
      <c r="AT8" s="46">
        <f>データ!T6</f>
        <v>64.14</v>
      </c>
      <c r="AU8" s="46"/>
      <c r="AV8" s="46"/>
      <c r="AW8" s="46"/>
      <c r="AX8" s="46"/>
      <c r="AY8" s="46"/>
      <c r="AZ8" s="46"/>
      <c r="BA8" s="46"/>
      <c r="BB8" s="46">
        <f>データ!U6</f>
        <v>113.8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26.91</v>
      </c>
      <c r="Q10" s="46"/>
      <c r="R10" s="46"/>
      <c r="S10" s="46"/>
      <c r="T10" s="46"/>
      <c r="U10" s="46"/>
      <c r="V10" s="46"/>
      <c r="W10" s="46">
        <f>データ!Q6</f>
        <v>100</v>
      </c>
      <c r="X10" s="46"/>
      <c r="Y10" s="46"/>
      <c r="Z10" s="46"/>
      <c r="AA10" s="46"/>
      <c r="AB10" s="46"/>
      <c r="AC10" s="46"/>
      <c r="AD10" s="51">
        <f>データ!R6</f>
        <v>2530</v>
      </c>
      <c r="AE10" s="51"/>
      <c r="AF10" s="51"/>
      <c r="AG10" s="51"/>
      <c r="AH10" s="51"/>
      <c r="AI10" s="51"/>
      <c r="AJ10" s="51"/>
      <c r="AK10" s="2"/>
      <c r="AL10" s="51">
        <f>データ!V6</f>
        <v>1949</v>
      </c>
      <c r="AM10" s="51"/>
      <c r="AN10" s="51"/>
      <c r="AO10" s="51"/>
      <c r="AP10" s="51"/>
      <c r="AQ10" s="51"/>
      <c r="AR10" s="51"/>
      <c r="AS10" s="51"/>
      <c r="AT10" s="46">
        <f>データ!W6</f>
        <v>0.15</v>
      </c>
      <c r="AU10" s="46"/>
      <c r="AV10" s="46"/>
      <c r="AW10" s="46"/>
      <c r="AX10" s="46"/>
      <c r="AY10" s="46"/>
      <c r="AZ10" s="46"/>
      <c r="BA10" s="46"/>
      <c r="BB10" s="46">
        <f>データ!X6</f>
        <v>12993.33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8lMw2HzSbpT7PIBSsaGN3pyRwAQuvhcYqqcH952FYxpKO8A/bDn3PI4/uifdVTZwFLJlEs09zMcIAZfgG29PJg==" saltValue="SAwqNTiYz8boWiNM8vBH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104485</v>
      </c>
      <c r="D6" s="33">
        <f t="shared" si="3"/>
        <v>47</v>
      </c>
      <c r="E6" s="33">
        <f t="shared" si="3"/>
        <v>18</v>
      </c>
      <c r="F6" s="33">
        <f t="shared" si="3"/>
        <v>0</v>
      </c>
      <c r="G6" s="33">
        <f t="shared" si="3"/>
        <v>0</v>
      </c>
      <c r="H6" s="33" t="str">
        <f t="shared" si="3"/>
        <v>群馬県　昭和村</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26.91</v>
      </c>
      <c r="Q6" s="34">
        <f t="shared" si="3"/>
        <v>100</v>
      </c>
      <c r="R6" s="34">
        <f t="shared" si="3"/>
        <v>2530</v>
      </c>
      <c r="S6" s="34">
        <f t="shared" si="3"/>
        <v>7299</v>
      </c>
      <c r="T6" s="34">
        <f t="shared" si="3"/>
        <v>64.14</v>
      </c>
      <c r="U6" s="34">
        <f t="shared" si="3"/>
        <v>113.8</v>
      </c>
      <c r="V6" s="34">
        <f t="shared" si="3"/>
        <v>1949</v>
      </c>
      <c r="W6" s="34">
        <f t="shared" si="3"/>
        <v>0.15</v>
      </c>
      <c r="X6" s="34">
        <f t="shared" si="3"/>
        <v>12993.33</v>
      </c>
      <c r="Y6" s="35">
        <f>IF(Y7="",NA(),Y7)</f>
        <v>91.5</v>
      </c>
      <c r="Z6" s="35">
        <f t="shared" ref="Z6:AH6" si="4">IF(Z7="",NA(),Z7)</f>
        <v>64.14</v>
      </c>
      <c r="AA6" s="35">
        <f t="shared" si="4"/>
        <v>54.23</v>
      </c>
      <c r="AB6" s="35">
        <f t="shared" si="4"/>
        <v>47.35</v>
      </c>
      <c r="AC6" s="35">
        <f t="shared" si="4"/>
        <v>49.82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729.4</v>
      </c>
      <c r="BG6" s="35">
        <f t="shared" ref="BG6:BO6" si="7">IF(BG7="",NA(),BG7)</f>
        <v>698.94</v>
      </c>
      <c r="BH6" s="35">
        <f t="shared" si="7"/>
        <v>693.82</v>
      </c>
      <c r="BI6" s="35">
        <f t="shared" si="7"/>
        <v>663.43</v>
      </c>
      <c r="BJ6" s="35">
        <f t="shared" si="7"/>
        <v>636.41999999999996</v>
      </c>
      <c r="BK6" s="35">
        <f t="shared" si="7"/>
        <v>392.19</v>
      </c>
      <c r="BL6" s="35">
        <f t="shared" si="7"/>
        <v>248.44</v>
      </c>
      <c r="BM6" s="35">
        <f t="shared" si="7"/>
        <v>244.85</v>
      </c>
      <c r="BN6" s="35">
        <f t="shared" si="7"/>
        <v>296.89</v>
      </c>
      <c r="BO6" s="35">
        <f t="shared" si="7"/>
        <v>270.57</v>
      </c>
      <c r="BP6" s="34" t="str">
        <f>IF(BP7="","",IF(BP7="-","【-】","【"&amp;SUBSTITUTE(TEXT(BP7,"#,##0.00"),"-","△")&amp;"】"))</f>
        <v>【307.23】</v>
      </c>
      <c r="BQ6" s="35">
        <f>IF(BQ7="",NA(),BQ7)</f>
        <v>48.51</v>
      </c>
      <c r="BR6" s="35">
        <f t="shared" ref="BR6:BZ6" si="8">IF(BR7="",NA(),BR7)</f>
        <v>45.7</v>
      </c>
      <c r="BS6" s="35">
        <f t="shared" si="8"/>
        <v>45.27</v>
      </c>
      <c r="BT6" s="35">
        <f t="shared" si="8"/>
        <v>39.54</v>
      </c>
      <c r="BU6" s="35">
        <f t="shared" si="8"/>
        <v>43.33</v>
      </c>
      <c r="BV6" s="35">
        <f t="shared" si="8"/>
        <v>57.03</v>
      </c>
      <c r="BW6" s="35">
        <f t="shared" si="8"/>
        <v>66.73</v>
      </c>
      <c r="BX6" s="35">
        <f t="shared" si="8"/>
        <v>64.78</v>
      </c>
      <c r="BY6" s="35">
        <f t="shared" si="8"/>
        <v>63.06</v>
      </c>
      <c r="BZ6" s="35">
        <f t="shared" si="8"/>
        <v>62.5</v>
      </c>
      <c r="CA6" s="34" t="str">
        <f>IF(CA7="","",IF(CA7="-","【-】","【"&amp;SUBSTITUTE(TEXT(CA7,"#,##0.00"),"-","△")&amp;"】"))</f>
        <v>【59.98】</v>
      </c>
      <c r="CB6" s="35">
        <f>IF(CB7="",NA(),CB7)</f>
        <v>108.12</v>
      </c>
      <c r="CC6" s="35">
        <f t="shared" ref="CC6:CK6" si="9">IF(CC7="",NA(),CC7)</f>
        <v>114.58</v>
      </c>
      <c r="CD6" s="35">
        <f t="shared" si="9"/>
        <v>115.48</v>
      </c>
      <c r="CE6" s="35">
        <f t="shared" si="9"/>
        <v>128.12</v>
      </c>
      <c r="CF6" s="35">
        <f t="shared" si="9"/>
        <v>119.09</v>
      </c>
      <c r="CG6" s="35">
        <f t="shared" si="9"/>
        <v>283.73</v>
      </c>
      <c r="CH6" s="35">
        <f t="shared" si="9"/>
        <v>241.29</v>
      </c>
      <c r="CI6" s="35">
        <f t="shared" si="9"/>
        <v>250.21</v>
      </c>
      <c r="CJ6" s="35">
        <f t="shared" si="9"/>
        <v>264.77</v>
      </c>
      <c r="CK6" s="35">
        <f t="shared" si="9"/>
        <v>269.33</v>
      </c>
      <c r="CL6" s="34" t="str">
        <f>IF(CL7="","",IF(CL7="-","【-】","【"&amp;SUBSTITUTE(TEXT(CL7,"#,##0.00"),"-","△")&amp;"】"))</f>
        <v>【272.98】</v>
      </c>
      <c r="CM6" s="35">
        <f>IF(CM7="",NA(),CM7)</f>
        <v>101.02</v>
      </c>
      <c r="CN6" s="35">
        <f t="shared" ref="CN6:CV6" si="10">IF(CN7="",NA(),CN7)</f>
        <v>103.06</v>
      </c>
      <c r="CO6" s="35">
        <f t="shared" si="10"/>
        <v>98.38</v>
      </c>
      <c r="CP6" s="35">
        <f t="shared" si="10"/>
        <v>96.93</v>
      </c>
      <c r="CQ6" s="35">
        <f t="shared" si="10"/>
        <v>96.24</v>
      </c>
      <c r="CR6" s="35">
        <f t="shared" si="10"/>
        <v>58.25</v>
      </c>
      <c r="CS6" s="35">
        <f t="shared" si="10"/>
        <v>61.94</v>
      </c>
      <c r="CT6" s="35">
        <f t="shared" si="10"/>
        <v>61.79</v>
      </c>
      <c r="CU6" s="35">
        <f t="shared" si="10"/>
        <v>59.94</v>
      </c>
      <c r="CV6" s="35">
        <f t="shared" si="10"/>
        <v>59.64</v>
      </c>
      <c r="CW6" s="34" t="str">
        <f>IF(CW7="","",IF(CW7="-","【-】","【"&amp;SUBSTITUTE(TEXT(CW7,"#,##0.00"),"-","△")&amp;"】"))</f>
        <v>【58.71】</v>
      </c>
      <c r="CX6" s="35">
        <f>IF(CX7="",NA(),CX7)</f>
        <v>83.95</v>
      </c>
      <c r="CY6" s="35">
        <f t="shared" ref="CY6:DG6" si="11">IF(CY7="",NA(),CY7)</f>
        <v>68.7</v>
      </c>
      <c r="CZ6" s="35">
        <f t="shared" si="11"/>
        <v>70.489999999999995</v>
      </c>
      <c r="DA6" s="35">
        <f t="shared" si="11"/>
        <v>67.290000000000006</v>
      </c>
      <c r="DB6" s="35">
        <f t="shared" si="11"/>
        <v>70.34</v>
      </c>
      <c r="DC6" s="35">
        <f t="shared" si="11"/>
        <v>68.150000000000006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104485</v>
      </c>
      <c r="D7" s="37">
        <v>47</v>
      </c>
      <c r="E7" s="37">
        <v>18</v>
      </c>
      <c r="F7" s="37">
        <v>0</v>
      </c>
      <c r="G7" s="37">
        <v>0</v>
      </c>
      <c r="H7" s="37" t="s">
        <v>98</v>
      </c>
      <c r="I7" s="37" t="s">
        <v>99</v>
      </c>
      <c r="J7" s="37" t="s">
        <v>100</v>
      </c>
      <c r="K7" s="37" t="s">
        <v>101</v>
      </c>
      <c r="L7" s="37" t="s">
        <v>102</v>
      </c>
      <c r="M7" s="37" t="s">
        <v>103</v>
      </c>
      <c r="N7" s="38" t="s">
        <v>104</v>
      </c>
      <c r="O7" s="38" t="s">
        <v>105</v>
      </c>
      <c r="P7" s="38">
        <v>26.91</v>
      </c>
      <c r="Q7" s="38">
        <v>100</v>
      </c>
      <c r="R7" s="38">
        <v>2530</v>
      </c>
      <c r="S7" s="38">
        <v>7299</v>
      </c>
      <c r="T7" s="38">
        <v>64.14</v>
      </c>
      <c r="U7" s="38">
        <v>113.8</v>
      </c>
      <c r="V7" s="38">
        <v>1949</v>
      </c>
      <c r="W7" s="38">
        <v>0.15</v>
      </c>
      <c r="X7" s="38">
        <v>12993.33</v>
      </c>
      <c r="Y7" s="38">
        <v>91.5</v>
      </c>
      <c r="Z7" s="38">
        <v>64.14</v>
      </c>
      <c r="AA7" s="38">
        <v>54.23</v>
      </c>
      <c r="AB7" s="38">
        <v>47.35</v>
      </c>
      <c r="AC7" s="38">
        <v>49.82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729.4</v>
      </c>
      <c r="BG7" s="38">
        <v>698.94</v>
      </c>
      <c r="BH7" s="38">
        <v>693.82</v>
      </c>
      <c r="BI7" s="38">
        <v>663.43</v>
      </c>
      <c r="BJ7" s="38">
        <v>636.41999999999996</v>
      </c>
      <c r="BK7" s="38">
        <v>392.19</v>
      </c>
      <c r="BL7" s="38">
        <v>248.44</v>
      </c>
      <c r="BM7" s="38">
        <v>244.85</v>
      </c>
      <c r="BN7" s="38">
        <v>296.89</v>
      </c>
      <c r="BO7" s="38">
        <v>270.57</v>
      </c>
      <c r="BP7" s="38">
        <v>307.23</v>
      </c>
      <c r="BQ7" s="38">
        <v>48.51</v>
      </c>
      <c r="BR7" s="38">
        <v>45.7</v>
      </c>
      <c r="BS7" s="38">
        <v>45.27</v>
      </c>
      <c r="BT7" s="38">
        <v>39.54</v>
      </c>
      <c r="BU7" s="38">
        <v>43.33</v>
      </c>
      <c r="BV7" s="38">
        <v>57.03</v>
      </c>
      <c r="BW7" s="38">
        <v>66.73</v>
      </c>
      <c r="BX7" s="38">
        <v>64.78</v>
      </c>
      <c r="BY7" s="38">
        <v>63.06</v>
      </c>
      <c r="BZ7" s="38">
        <v>62.5</v>
      </c>
      <c r="CA7" s="38">
        <v>59.98</v>
      </c>
      <c r="CB7" s="38">
        <v>108.12</v>
      </c>
      <c r="CC7" s="38">
        <v>114.58</v>
      </c>
      <c r="CD7" s="38">
        <v>115.48</v>
      </c>
      <c r="CE7" s="38">
        <v>128.12</v>
      </c>
      <c r="CF7" s="38">
        <v>119.09</v>
      </c>
      <c r="CG7" s="38">
        <v>283.73</v>
      </c>
      <c r="CH7" s="38">
        <v>241.29</v>
      </c>
      <c r="CI7" s="38">
        <v>250.21</v>
      </c>
      <c r="CJ7" s="38">
        <v>264.77</v>
      </c>
      <c r="CK7" s="38">
        <v>269.33</v>
      </c>
      <c r="CL7" s="38">
        <v>272.98</v>
      </c>
      <c r="CM7" s="38">
        <v>101.02</v>
      </c>
      <c r="CN7" s="38">
        <v>103.06</v>
      </c>
      <c r="CO7" s="38">
        <v>98.38</v>
      </c>
      <c r="CP7" s="38">
        <v>96.93</v>
      </c>
      <c r="CQ7" s="38">
        <v>96.24</v>
      </c>
      <c r="CR7" s="38">
        <v>58.25</v>
      </c>
      <c r="CS7" s="38">
        <v>61.94</v>
      </c>
      <c r="CT7" s="38">
        <v>61.79</v>
      </c>
      <c r="CU7" s="38">
        <v>59.94</v>
      </c>
      <c r="CV7" s="38">
        <v>59.64</v>
      </c>
      <c r="CW7" s="38">
        <v>58.71</v>
      </c>
      <c r="CX7" s="38">
        <v>83.95</v>
      </c>
      <c r="CY7" s="38">
        <v>68.7</v>
      </c>
      <c r="CZ7" s="38">
        <v>70.489999999999995</v>
      </c>
      <c r="DA7" s="38">
        <v>67.290000000000006</v>
      </c>
      <c r="DB7" s="38">
        <v>70.34</v>
      </c>
      <c r="DC7" s="38">
        <v>68.150000000000006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2021-01-28T07:29:53Z</cp:lastPrinted>
  <dcterms:created xsi:type="dcterms:W3CDTF">2020-12-04T03:16:32Z</dcterms:created>
  <dcterms:modified xsi:type="dcterms:W3CDTF">2021-02-16T01:31:11Z</dcterms:modified>
  <cp:category/>
</cp:coreProperties>
</file>