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377FFB04-D151-4BC3-9EBE-389849E33ADD}" xr6:coauthVersionLast="36" xr6:coauthVersionMax="44" xr10:uidLastSave="{00000000-0000-0000-0000-000000000000}"/>
  <workbookProtection workbookAlgorithmName="SHA-512" workbookHashValue="5HIS2qaCgOpHSDELlmhF8z9vrzZLib7sneHuphfT9Cwzr7PyRl1N8dEDCFZIudz/IB8RHFjXQq8wmAC0tI9RBA==" workbookSaltValue="T/dz1ORquDTld2v4Stjb2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R6" i="5"/>
  <c r="Q6" i="5"/>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BB10" i="4"/>
  <c r="AL10" i="4"/>
  <c r="AD10" i="4"/>
  <c r="W10" i="4"/>
  <c r="AL8" i="4"/>
  <c r="AD8" i="4"/>
  <c r="W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<sst xmlns="http://schemas.openxmlformats.org/spreadsheetml/2006/main" count="247" uniqueCount="119">
  <si>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</si>
  <si>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</si>
  <si>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</si>
  <si>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</si>
  <si>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</si>
  <si>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</si>
  <si>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</si>
  <si>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</si>
  <si>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</si>
  <si>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</si>
  <si>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</si>
  <si>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</si>
  <si>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</si>
  <si>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</si>
  <si>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</si>
  <si>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</si>
  <si>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</si>
  <si>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</si>
  <si>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</si>
  <si>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</si>
  <si>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</si>
  <si>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</si>
  <si>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</si>
  <si>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</si>
  <si>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</si>
  <si>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</si>
  <si>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</si>
  <si>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</si>
  <si>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</si>
  <si>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</si>
  <si>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</si>
  <si>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</si>
  <si>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</si>
  <si>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</si>
  <si>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</si>
  <si>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</si>
  <si>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</si>
  <si>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</si>
  <si>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</si>
  <si>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</si>
  <si>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</si>
  <si>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</si>
  <si>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</si>
  <si>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</si>
  <si>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</si>
  <si>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</si>
  <si>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</si>
  <si>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</si>
  <si>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</si>
  <si>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</si>
  <si>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</si>
  <si>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</si>
  <si>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</si>
  <si>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</si>
  <si>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</si>
  <si>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</si>
  <si>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</si>
  <si>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</si>
  <si>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</si>
  <si>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</si>
  <si>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</si>
  <si>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</si>
  <si>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</si>
  <si>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</si>
  <si>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</si>
  <si>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</si>
  <si>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</si>
  <si>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</si>
  <si>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</si>
  <si>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</si>
  <si>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</si>
  <si>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</si>
  <si>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</si>
  <si>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</si>
  <si>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</si>
  <si>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</si>
  <si>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</si>
  <si>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</si>
  <si>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</si>
  <si>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</si>
  <si>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</si>
  <si>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</si>
  <si>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</si>
  <si>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</si>
  <si>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</si>
  <si>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</si>
  <si>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</si>
  <si>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</si>
  <si>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</si>
  <si>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</si>
  <si>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</si>
  <si>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</si>
  <si>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</si>
  <si>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</si>
  <si>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</si>
  <si>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</si>
  <si>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</si>
  <si>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</si>
  <si>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下仁田町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</si>
  <si>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</si>
  <si>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</si>
  <si>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</si>
  <si>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</si>
  <si>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</si>
  <si>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</si>
  <si>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</si>
  <si>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</si>
  <si>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</si>
  <si>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</si>
  <si>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</si>
  <si>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</si>
  <si>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</si>
  <si>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</si>
  <si>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</si>
  <si>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</si>
  <si>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</si>
  <si>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下仁田町では現在浄化槽の普及推進を行っており、老朽化にともなう、修繕が増加している。特に躯体内部の修繕は費用が多大にかかるため、財政の圧迫に繋がる。事業開始より十数年が経過し、設置年数が経っている浄化槽については修繕等の対策が必要となる。</t>
    <rPh sb="43" eb="44">
      <t>トク</t>
    </rPh>
    <rPh sb="45" eb="47">
      <t>クタイ</t>
    </rPh>
    <rPh sb="47" eb="49">
      <t>ナイブ</t>
    </rPh>
    <rPh sb="50" eb="52">
      <t>シュウゼン</t>
    </rPh>
    <rPh sb="53" eb="55">
      <t>ヒヨウ</t>
    </rPh>
    <rPh sb="56" eb="58">
      <t>タダイ</t>
    </rPh>
    <rPh sb="65" eb="67">
      <t>ザイセイ</t>
    </rPh>
    <rPh sb="68" eb="70">
      <t>アッパク</t>
    </rPh>
    <rPh sb="71" eb="72">
      <t>ツナ</t>
    </rPh>
    <rPh sb="75" eb="77">
      <t>ジギョウ</t>
    </rPh>
    <rPh sb="77" eb="79">
      <t>カイシ</t>
    </rPh>
    <rPh sb="81" eb="84">
      <t>ジュウスウネン</t>
    </rPh>
    <rPh sb="85" eb="87">
      <t>ケイカ</t>
    </rPh>
    <rPh sb="89" eb="91">
      <t>セッチ</t>
    </rPh>
    <rPh sb="91" eb="93">
      <t>ネンスウ</t>
    </rPh>
    <rPh sb="94" eb="95">
      <t>タ</t>
    </rPh>
    <rPh sb="99" eb="102">
      <t>ジョウカソウ</t>
    </rPh>
    <rPh sb="107" eb="109">
      <t>シュウゼン</t>
    </rPh>
    <rPh sb="109" eb="110">
      <t>トウ</t>
    </rPh>
    <rPh sb="111" eb="113">
      <t>タイサク</t>
    </rPh>
    <rPh sb="114" eb="116">
      <t>ヒツヨウ</t>
    </rPh>
    <phoneticPr fontId="15"/>
  </si>
  <si>
    <t>・市町村設置型浄化槽事業を進めていく上では、今後、物価上昇や労務単価の上昇にともなう、工事費・管理委託費の増大化、老朽化にともなう修繕費の増大化など課題がある。経営赤字にならないよう工夫・対策を講じ、料金改定等も視野に入れ、鏑川源流の町として今後も浄化槽普及に努め、清流の復元を目指したいと考える。</t>
    <rPh sb="25" eb="27">
      <t>ブッカ</t>
    </rPh>
    <rPh sb="27" eb="29">
      <t>ジョウショウ</t>
    </rPh>
    <rPh sb="30" eb="32">
      <t>ロウム</t>
    </rPh>
    <rPh sb="32" eb="34">
      <t>タンカ</t>
    </rPh>
    <rPh sb="35" eb="37">
      <t>ジョウショウ</t>
    </rPh>
    <rPh sb="100" eb="102">
      <t>リョウキン</t>
    </rPh>
    <rPh sb="102" eb="104">
      <t>カイテイ</t>
    </rPh>
    <rPh sb="104" eb="105">
      <t>トウ</t>
    </rPh>
    <rPh sb="106" eb="108">
      <t>シヤ</t>
    </rPh>
    <rPh sb="109" eb="110">
      <t>イ</t>
    </rPh>
    <phoneticPr fontId="15"/>
  </si>
  <si>
    <t xml:space="preserve">・下仁田町では平成20年度より市町村設置型浄化槽事業を行っており、国庫補助金・県費補助金・設置者負担金及び起債で事業を行っている。
　①表より収益に対して営繕費が大きいため収益的収支比率が100％より低い割合である。　
　④表から債務残高は、前年度と比べると低下し、債務残高を全体の年度で比較すると年々、低下傾向にあるが、起債に対して収益が低いため類似市町村と比べると高い割合である。
　⑤表より経費回収率は、前年度と比べ上昇し、類似団体平均値を上回っている。
　⑦表より施設利用率は、前年度と比べほぼ横ばいであり、類似団体平均より高い割合である。
　⑧表の水洗化率は、平成30年度に算出方法を修正し、大きく低下している。前年度に比べ上昇しているが、類似市町村と比べると低い割合である。
　総合的にみると、①表でみるように、過去５年で赤字経営が続いてしまっていることから、経営改善に向けた取組が必要となっている。
</t>
    <rPh sb="70" eb="71">
      <t>ヒョウ</t>
    </rPh>
    <rPh sb="73" eb="75">
      <t>シュウエキ</t>
    </rPh>
    <rPh sb="76" eb="77">
      <t>タイ</t>
    </rPh>
    <rPh sb="79" eb="81">
      <t>エイゼン</t>
    </rPh>
    <rPh sb="81" eb="82">
      <t>ヒ</t>
    </rPh>
    <rPh sb="83" eb="84">
      <t>オオ</t>
    </rPh>
    <rPh sb="88" eb="91">
      <t>シュウエキテキ</t>
    </rPh>
    <rPh sb="91" eb="93">
      <t>シュウシ</t>
    </rPh>
    <rPh sb="93" eb="95">
      <t>ヒリツ</t>
    </rPh>
    <rPh sb="102" eb="103">
      <t>ヒク</t>
    </rPh>
    <rPh sb="104" eb="106">
      <t>ワリアイ</t>
    </rPh>
    <rPh sb="123" eb="126">
      <t>ゼンネンド</t>
    </rPh>
    <rPh sb="127" eb="128">
      <t>クラ</t>
    </rPh>
    <rPh sb="131" eb="133">
      <t>テイカ</t>
    </rPh>
    <rPh sb="186" eb="187">
      <t>タカ</t>
    </rPh>
    <rPh sb="188" eb="190">
      <t>ワリアイ</t>
    </rPh>
    <rPh sb="197" eb="198">
      <t>ヒョウ</t>
    </rPh>
    <rPh sb="200" eb="202">
      <t>ケイヒ</t>
    </rPh>
    <rPh sb="202" eb="204">
      <t>カイシュウ</t>
    </rPh>
    <rPh sb="204" eb="205">
      <t>リツ</t>
    </rPh>
    <rPh sb="207" eb="210">
      <t>ゼンネンド</t>
    </rPh>
    <rPh sb="211" eb="212">
      <t>クラ</t>
    </rPh>
    <rPh sb="213" eb="215">
      <t>ジョウショウ</t>
    </rPh>
    <rPh sb="217" eb="219">
      <t>ルイジ</t>
    </rPh>
    <rPh sb="219" eb="221">
      <t>ダンタイ</t>
    </rPh>
    <rPh sb="221" eb="224">
      <t>ヘイキンチ</t>
    </rPh>
    <rPh sb="225" eb="227">
      <t>ウワマワ</t>
    </rPh>
    <rPh sb="235" eb="236">
      <t>ヒョウ</t>
    </rPh>
    <rPh sb="245" eb="248">
      <t>ゼンネンド</t>
    </rPh>
    <rPh sb="249" eb="250">
      <t>クラ</t>
    </rPh>
    <rPh sb="253" eb="254">
      <t>ヨコ</t>
    </rPh>
    <rPh sb="268" eb="269">
      <t>タカ</t>
    </rPh>
    <rPh sb="270" eb="272">
      <t>ワリアイ</t>
    </rPh>
    <rPh sb="279" eb="280">
      <t>ヒョウ</t>
    </rPh>
    <rPh sb="281" eb="284">
      <t>スイセンカ</t>
    </rPh>
    <rPh sb="284" eb="285">
      <t>リツ</t>
    </rPh>
    <rPh sb="287" eb="289">
      <t>サンシュツ</t>
    </rPh>
    <rPh sb="289" eb="291">
      <t>ホウホウ</t>
    </rPh>
    <rPh sb="292" eb="294">
      <t>シュウセイ</t>
    </rPh>
    <rPh sb="296" eb="297">
      <t>オオ</t>
    </rPh>
    <rPh sb="299" eb="301">
      <t>テイカ</t>
    </rPh>
    <rPh sb="307" eb="310">
      <t>ゼンネンド</t>
    </rPh>
    <rPh sb="317" eb="318">
      <t>クラ</t>
    </rPh>
    <rPh sb="319" eb="321">
      <t>ジョウショウ</t>
    </rPh>
    <rPh sb="337" eb="338">
      <t>ヒク</t>
    </rPh>
    <rPh sb="359" eb="361">
      <t>カコ</t>
    </rPh>
    <rPh sb="362" eb="363">
      <t>ネン</t>
    </rPh>
    <rPh sb="366" eb="368">
      <t>ケイエイ</t>
    </rPh>
    <rPh sb="369" eb="370">
      <t>ツヅ</t>
    </rPh>
    <rPh sb="383" eb="385">
      <t>ケイエイ</t>
    </rPh>
    <rPh sb="385" eb="387">
      <t>カイゼン</t>
    </rPh>
    <rPh sb="388" eb="389">
      <t>ム</t>
    </rPh>
    <rPh sb="391" eb="393">
      <t>トリクミ</t>
    </rPh>
    <rPh sb="394" eb="396">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</si>
</sst>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xr:uid="{1C080FC7-0F99-4AAD-90A5-A5F1EDC8D1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5F-4F21-B25E-2131C2C7F4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95F-4F21-B25E-2131C2C7F4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c:v>
                </c:pt>
                <c:pt idx="1">
                  <c:v>59.03</c:v>
                </c:pt>
                <c:pt idx="2">
                  <c:v>57.77</c:v>
                </c:pt>
                <c:pt idx="3">
                  <c:v>56.7</c:v>
                </c:pt>
                <c:pt idx="4">
                  <c:v>56.99</c:v>
                </c:pt>
              </c:numCache>
            </c:numRef>
          </c:val>
          <c:extLst>
            <c:ext xmlns:c16="http://schemas.microsoft.com/office/drawing/2014/chart" uri="{C3380CC4-5D6E-409C-BE32-E72D297353CC}">
              <c16:uniqueId val="{00000000-3387-4FA9-A2AD-13F7D18571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3387-4FA9-A2AD-13F7D18571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24.57</c:v>
                </c:pt>
                <c:pt idx="4">
                  <c:v>26.47</c:v>
                </c:pt>
              </c:numCache>
            </c:numRef>
          </c:val>
          <c:extLst>
            <c:ext xmlns:c16="http://schemas.microsoft.com/office/drawing/2014/chart" uri="{C3380CC4-5D6E-409C-BE32-E72D297353CC}">
              <c16:uniqueId val="{00000000-9CD6-47D7-BB9F-0C9AE4FF87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9CD6-47D7-BB9F-0C9AE4FF87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85.37</c:v>
                </c:pt>
                <c:pt idx="1">
                  <c:v>91.18</c:v>
                </c:pt>
                <c:pt idx="2">
                  <c:v>95.23</c:v>
                </c:pt>
                <c:pt idx="3">
                  <c:v>83.44</c:v>
                </c:pt>
                <c:pt idx="4">
                  <c:v>86.57</c:v>
                </c:pt>
              </c:numCache>
            </c:numRef>
          </c:val>
          <c:extLst>
            <c:ext xmlns:c16="http://schemas.microsoft.com/office/drawing/2014/chart" uri="{C3380CC4-5D6E-409C-BE32-E72D297353CC}">
              <c16:uniqueId val="{00000000-B192-499F-8291-B55C60043B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92-499F-8291-B55C60043B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E9-49F0-86DC-F0F111C3750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9-49F0-86DC-F0F111C3750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A7-41F3-8BB1-3464C47472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A7-41F3-8BB1-3464C47472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5E-4E75-8C1D-ECEE1DC64C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5E-4E75-8C1D-ECEE1DC64C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13-4B00-8F4A-7EA1AC58F9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13-4B00-8F4A-7EA1AC58F9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677.31</c:v>
                </c:pt>
                <c:pt idx="1">
                  <c:v>632.92999999999995</c:v>
                </c:pt>
                <c:pt idx="2">
                  <c:v>628.27</c:v>
                </c:pt>
                <c:pt idx="3">
                  <c:v>549.45000000000005</c:v>
                </c:pt>
                <c:pt idx="4">
                  <c:v>476</c:v>
                </c:pt>
              </c:numCache>
            </c:numRef>
          </c:val>
          <c:extLst>
            <c:ext xmlns:c16="http://schemas.microsoft.com/office/drawing/2014/chart" uri="{C3380CC4-5D6E-409C-BE32-E72D297353CC}">
              <c16:uniqueId val="{00000000-725E-4C10-B390-1BAAFEB27AC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725E-4C10-B390-1BAAFEB27AC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75.66</c:v>
                </c:pt>
                <c:pt idx="1">
                  <c:v>77.790000000000006</c:v>
                </c:pt>
                <c:pt idx="2">
                  <c:v>77.92</c:v>
                </c:pt>
                <c:pt idx="3">
                  <c:v>77.39</c:v>
                </c:pt>
                <c:pt idx="4">
                  <c:v>79.430000000000007</c:v>
                </c:pt>
              </c:numCache>
            </c:numRef>
          </c:val>
          <c:extLst>
            <c:ext xmlns:c16="http://schemas.microsoft.com/office/drawing/2014/chart" uri="{C3380CC4-5D6E-409C-BE32-E72D297353CC}">
              <c16:uniqueId val="{00000000-2140-4DEA-A574-CDA5BBB82A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2140-4DEA-A574-CDA5BBB82A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244.22</c:v>
                </c:pt>
                <c:pt idx="1">
                  <c:v>237.77</c:v>
                </c:pt>
                <c:pt idx="2">
                  <c:v>237.68</c:v>
                </c:pt>
                <c:pt idx="3">
                  <c:v>245.33</c:v>
                </c:pt>
                <c:pt idx="4">
                  <c:v>256.06</c:v>
                </c:pt>
              </c:numCache>
            </c:numRef>
          </c:val>
          <c:extLst>
            <c:ext xmlns:c16="http://schemas.microsoft.com/office/drawing/2014/chart" uri="{C3380CC4-5D6E-409C-BE32-E72D297353CC}">
              <c16:uniqueId val="{00000000-C598-4AD1-A165-C7BE758D8CC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C598-4AD1-A165-C7BE758D8CC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下仁田町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7225</v>
      </c>
      <c r="AM8" s="69"/>
      <c r="AN8" s="69"/>
      <c r="AO8" s="69"/>
      <c r="AP8" s="69"/>
      <c r="AQ8" s="69"/>
      <c r="AR8" s="69"/>
      <c r="AS8" s="69"/>
      <c r="AT8" s="68">
        <f>データ!T6</f>
        <v>188.38</v>
      </c>
      <c r="AU8" s="68"/>
      <c r="AV8" s="68"/>
      <c r="AW8" s="68"/>
      <c r="AX8" s="68"/>
      <c r="AY8" s="68"/>
      <c r="AZ8" s="68"/>
      <c r="BA8" s="68"/>
      <c r="BB8" s="68">
        <f>データ!U6</f>
        <v>38.35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80.930000000000007</v>
      </c>
      <c r="Q10" s="68"/>
      <c r="R10" s="68"/>
      <c r="S10" s="68"/>
      <c r="T10" s="68"/>
      <c r="U10" s="68"/>
      <c r="V10" s="68"/>
      <c r="W10" s="68">
        <f>データ!Q6</f>
        <v>100</v>
      </c>
      <c r="X10" s="68"/>
      <c r="Y10" s="68"/>
      <c r="Z10" s="68"/>
      <c r="AA10" s="68"/>
      <c r="AB10" s="68"/>
      <c r="AC10" s="68"/>
      <c r="AD10" s="69">
        <f>データ!R6</f>
        <v>4000</v>
      </c>
      <c r="AE10" s="69"/>
      <c r="AF10" s="69"/>
      <c r="AG10" s="69"/>
      <c r="AH10" s="69"/>
      <c r="AI10" s="69"/>
      <c r="AJ10" s="69"/>
      <c r="AK10" s="2"/>
      <c r="AL10" s="69">
        <f>データ!V6</f>
        <v>5784</v>
      </c>
      <c r="AM10" s="69"/>
      <c r="AN10" s="69"/>
      <c r="AO10" s="69"/>
      <c r="AP10" s="69"/>
      <c r="AQ10" s="69"/>
      <c r="AR10" s="69"/>
      <c r="AS10" s="69"/>
      <c r="AT10" s="68">
        <f>データ!W6</f>
        <v>0.13</v>
      </c>
      <c r="AU10" s="68"/>
      <c r="AV10" s="68"/>
      <c r="AW10" s="68"/>
      <c r="AX10" s="68"/>
      <c r="AY10" s="68"/>
      <c r="AZ10" s="68"/>
      <c r="BA10" s="68"/>
      <c r="BB10" s="68">
        <f>データ!X6</f>
        <v>44492.31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44</v>
      </c>
      <c r="O86" s="26" t="str">
        <f>データ!EO6</f>
        <v>【-】</v>
      </c>
    </row>
  </sheetData>
  <sheetProtection algorithmName="SHA-512" hashValue="ancptRB69jphUwKvHUP5/SJBO7Fc2EnZT8YkmAfsoFVYwBQnT2b6z3W69MOZg/6JWaHkW/Pr/pmbHWEh5VcHJg==" saltValue="haKcP1R8dtAAsBFMi3nc7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103829</v>
      </c>
      <c r="D6" s="33">
        <f t="shared" si="3"/>
        <v>47</v>
      </c>
      <c r="E6" s="33">
        <f t="shared" si="3"/>
        <v>18</v>
      </c>
      <c r="F6" s="33">
        <f t="shared" si="3"/>
        <v>0</v>
      </c>
      <c r="G6" s="33">
        <f t="shared" si="3"/>
        <v>0</v>
      </c>
      <c r="H6" s="33" t="str">
        <f t="shared" si="3"/>
        <v>群馬県　下仁田町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80.930000000000007</v>
      </c>
      <c r="Q6" s="34">
        <f t="shared" si="3"/>
        <v>100</v>
      </c>
      <c r="R6" s="34">
        <f t="shared" si="3"/>
        <v>4000</v>
      </c>
      <c r="S6" s="34">
        <f t="shared" si="3"/>
        <v>7225</v>
      </c>
      <c r="T6" s="34">
        <f t="shared" si="3"/>
        <v>188.38</v>
      </c>
      <c r="U6" s="34">
        <f t="shared" si="3"/>
        <v>38.35</v>
      </c>
      <c r="V6" s="34">
        <f t="shared" si="3"/>
        <v>5784</v>
      </c>
      <c r="W6" s="34">
        <f t="shared" si="3"/>
        <v>0.13</v>
      </c>
      <c r="X6" s="34">
        <f t="shared" si="3"/>
        <v>44492.31</v>
      </c>
      <c r="Y6" s="35">
        <f>IF(Y7="",NA(),Y7)</f>
        <v>85.37</v>
      </c>
      <c r="Z6" s="35">
        <f t="shared" ref="Z6:AH6" si="4">IF(Z7="",NA(),Z7)</f>
        <v>91.18</v>
      </c>
      <c r="AA6" s="35">
        <f t="shared" si="4"/>
        <v>95.23</v>
      </c>
      <c r="AB6" s="35">
        <f t="shared" si="4"/>
        <v>83.44</v>
      </c>
      <c r="AC6" s="35">
        <f t="shared" si="4"/>
        <v>86.57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677.31</v>
      </c>
      <c r="BG6" s="35">
        <f t="shared" ref="BG6:BO6" si="7">IF(BG7="",NA(),BG7)</f>
        <v>632.92999999999995</v>
      </c>
      <c r="BH6" s="35">
        <f t="shared" si="7"/>
        <v>628.27</v>
      </c>
      <c r="BI6" s="35">
        <f t="shared" si="7"/>
        <v>549.45000000000005</v>
      </c>
      <c r="BJ6" s="35">
        <f t="shared" si="7"/>
        <v>476</v>
      </c>
      <c r="BK6" s="35">
        <f t="shared" si="7"/>
        <v>392.19</v>
      </c>
      <c r="BL6" s="35">
        <f t="shared" si="7"/>
        <v>413.5</v>
      </c>
      <c r="BM6" s="35">
        <f t="shared" si="7"/>
        <v>407.42</v>
      </c>
      <c r="BN6" s="35">
        <f t="shared" si="7"/>
        <v>386.46</v>
      </c>
      <c r="BO6" s="35">
        <f t="shared" si="7"/>
        <v>421.25</v>
      </c>
      <c r="BP6" s="34" t="str">
        <f>IF(BP7="","",IF(BP7="-","【-】","【"&amp;SUBSTITUTE(TEXT(BP7,"#,##0.00"),"-","△")&amp;"】"))</f>
        <v>【307.23】</v>
      </c>
      <c r="BQ6" s="35">
        <f>IF(BQ7="",NA(),BQ7)</f>
        <v>75.66</v>
      </c>
      <c r="BR6" s="35">
        <f t="shared" ref="BR6:BZ6" si="8">IF(BR7="",NA(),BR7)</f>
        <v>77.790000000000006</v>
      </c>
      <c r="BS6" s="35">
        <f t="shared" si="8"/>
        <v>77.92</v>
      </c>
      <c r="BT6" s="35">
        <f t="shared" si="8"/>
        <v>77.39</v>
      </c>
      <c r="BU6" s="35">
        <f t="shared" si="8"/>
        <v>79.430000000000007</v>
      </c>
      <c r="BV6" s="35">
        <f t="shared" si="8"/>
        <v>57.03</v>
      </c>
      <c r="BW6" s="35">
        <f t="shared" si="8"/>
        <v>55.84</v>
      </c>
      <c r="BX6" s="35">
        <f t="shared" si="8"/>
        <v>57.08</v>
      </c>
      <c r="BY6" s="35">
        <f t="shared" si="8"/>
        <v>55.85</v>
      </c>
      <c r="BZ6" s="35">
        <f t="shared" si="8"/>
        <v>53.23</v>
      </c>
      <c r="CA6" s="34" t="str">
        <f>IF(CA7="","",IF(CA7="-","【-】","【"&amp;SUBSTITUTE(TEXT(CA7,"#,##0.00"),"-","△")&amp;"】"))</f>
        <v>【59.98】</v>
      </c>
      <c r="CB6" s="35">
        <f>IF(CB7="",NA(),CB7)</f>
        <v>244.22</v>
      </c>
      <c r="CC6" s="35">
        <f t="shared" ref="CC6:CK6" si="9">IF(CC7="",NA(),CC7)</f>
        <v>237.77</v>
      </c>
      <c r="CD6" s="35">
        <f t="shared" si="9"/>
        <v>237.68</v>
      </c>
      <c r="CE6" s="35">
        <f t="shared" si="9"/>
        <v>245.33</v>
      </c>
      <c r="CF6" s="35">
        <f t="shared" si="9"/>
        <v>256.06</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59</v>
      </c>
      <c r="CN6" s="35">
        <f t="shared" ref="CN6:CV6" si="10">IF(CN7="",NA(),CN7)</f>
        <v>59.03</v>
      </c>
      <c r="CO6" s="35">
        <f t="shared" si="10"/>
        <v>57.77</v>
      </c>
      <c r="CP6" s="35">
        <f t="shared" si="10"/>
        <v>56.7</v>
      </c>
      <c r="CQ6" s="35">
        <f t="shared" si="10"/>
        <v>56.99</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24.57</v>
      </c>
      <c r="DB6" s="35">
        <f t="shared" si="11"/>
        <v>26.47</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103829</v>
      </c>
      <c r="D7" s="37">
        <v>47</v>
      </c>
      <c r="E7" s="37">
        <v>18</v>
      </c>
      <c r="F7" s="37">
        <v>0</v>
      </c>
      <c r="G7" s="37">
        <v>0</v>
      </c>
      <c r="H7" s="37" t="s">
        <v>98</v>
      </c>
      <c r="I7" s="37" t="s">
        <v>99</v>
      </c>
      <c r="J7" s="37" t="s">
        <v>100</v>
      </c>
      <c r="K7" s="37" t="s">
        <v>101</v>
      </c>
      <c r="L7" s="37" t="s">
        <v>102</v>
      </c>
      <c r="M7" s="37" t="s">
        <v>103</v>
      </c>
      <c r="N7" s="38" t="s">
        <v>104</v>
      </c>
      <c r="O7" s="38" t="s">
        <v>105</v>
      </c>
      <c r="P7" s="38">
        <v>80.930000000000007</v>
      </c>
      <c r="Q7" s="38">
        <v>100</v>
      </c>
      <c r="R7" s="38">
        <v>4000</v>
      </c>
      <c r="S7" s="38">
        <v>7225</v>
      </c>
      <c r="T7" s="38">
        <v>188.38</v>
      </c>
      <c r="U7" s="38">
        <v>38.35</v>
      </c>
      <c r="V7" s="38">
        <v>5784</v>
      </c>
      <c r="W7" s="38">
        <v>0.13</v>
      </c>
      <c r="X7" s="38">
        <v>44492.31</v>
      </c>
      <c r="Y7" s="38">
        <v>85.37</v>
      </c>
      <c r="Z7" s="38">
        <v>91.18</v>
      </c>
      <c r="AA7" s="38">
        <v>95.23</v>
      </c>
      <c r="AB7" s="38">
        <v>83.44</v>
      </c>
      <c r="AC7" s="38">
        <v>86.57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677.31</v>
      </c>
      <c r="BG7" s="38">
        <v>632.92999999999995</v>
      </c>
      <c r="BH7" s="38">
        <v>628.27</v>
      </c>
      <c r="BI7" s="38">
        <v>549.45000000000005</v>
      </c>
      <c r="BJ7" s="38">
        <v>476</v>
      </c>
      <c r="BK7" s="38">
        <v>392.19</v>
      </c>
      <c r="BL7" s="38">
        <v>413.5</v>
      </c>
      <c r="BM7" s="38">
        <v>407.42</v>
      </c>
      <c r="BN7" s="38">
        <v>386.46</v>
      </c>
      <c r="BO7" s="38">
        <v>421.25</v>
      </c>
      <c r="BP7" s="38">
        <v>307.23</v>
      </c>
      <c r="BQ7" s="38">
        <v>75.66</v>
      </c>
      <c r="BR7" s="38">
        <v>77.790000000000006</v>
      </c>
      <c r="BS7" s="38">
        <v>77.92</v>
      </c>
      <c r="BT7" s="38">
        <v>77.39</v>
      </c>
      <c r="BU7" s="38">
        <v>79.430000000000007</v>
      </c>
      <c r="BV7" s="38">
        <v>57.03</v>
      </c>
      <c r="BW7" s="38">
        <v>55.84</v>
      </c>
      <c r="BX7" s="38">
        <v>57.08</v>
      </c>
      <c r="BY7" s="38">
        <v>55.85</v>
      </c>
      <c r="BZ7" s="38">
        <v>53.23</v>
      </c>
      <c r="CA7" s="38">
        <v>59.98</v>
      </c>
      <c r="CB7" s="38">
        <v>244.22</v>
      </c>
      <c r="CC7" s="38">
        <v>237.77</v>
      </c>
      <c r="CD7" s="38">
        <v>237.68</v>
      </c>
      <c r="CE7" s="38">
        <v>245.33</v>
      </c>
      <c r="CF7" s="38">
        <v>256.06</v>
      </c>
      <c r="CG7" s="38">
        <v>283.73</v>
      </c>
      <c r="CH7" s="38">
        <v>287.57</v>
      </c>
      <c r="CI7" s="38">
        <v>286.86</v>
      </c>
      <c r="CJ7" s="38">
        <v>287.91000000000003</v>
      </c>
      <c r="CK7" s="38">
        <v>283.3</v>
      </c>
      <c r="CL7" s="38">
        <v>272.98</v>
      </c>
      <c r="CM7" s="38">
        <v>59</v>
      </c>
      <c r="CN7" s="38">
        <v>59.03</v>
      </c>
      <c r="CO7" s="38">
        <v>57.77</v>
      </c>
      <c r="CP7" s="38">
        <v>56.7</v>
      </c>
      <c r="CQ7" s="38">
        <v>56.99</v>
      </c>
      <c r="CR7" s="38">
        <v>58.25</v>
      </c>
      <c r="CS7" s="38">
        <v>61.55</v>
      </c>
      <c r="CT7" s="38">
        <v>57.22</v>
      </c>
      <c r="CU7" s="38">
        <v>54.93</v>
      </c>
      <c r="CV7" s="38">
        <v>55.96</v>
      </c>
      <c r="CW7" s="38">
        <v>58.71</v>
      </c>
      <c r="CX7" s="38">
        <v>100</v>
      </c>
      <c r="CY7" s="38">
        <v>100</v>
      </c>
      <c r="CZ7" s="38">
        <v>100</v>
      </c>
      <c r="DA7" s="38">
        <v>24.57</v>
      </c>
      <c r="DB7" s="38">
        <v>26.47</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2021-02-23T23:14:11Z</cp:lastPrinted>
  <dcterms:created xsi:type="dcterms:W3CDTF">2020-12-04T03:16:24Z</dcterms:created>
  <dcterms:modified xsi:type="dcterms:W3CDTF">2021-02-23T23:14:12Z</dcterms:modified>
  <cp:category/>
</cp:coreProperties>
</file>