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29○みなかみ町\"/>
    </mc:Choice>
  </mc:AlternateContent>
  <xr:revisionPtr revIDLastSave="0" documentId="13_ncr:1_{6725692F-17FE-4B45-86FA-045FDF08C22C}" xr6:coauthVersionLast="36" xr6:coauthVersionMax="45" xr10:uidLastSave="{00000000-0000-0000-0000-000000000000}"/>
  <workbookProtection workbookAlgorithmName="SHA-512" workbookHashValue="tkB0wXfuP6WheteHcnnF07Chjdjm6Ph964xmEQvm62LptMVfoKnlV9jr0W3Q+bdSLDNXDAHH/FdTuPOhvCyUnQ==" workbookSaltValue="LpR9Ie0MYGQUpiUI5VG/2Q==" workbookSpinCount="100000" lockStructure="1"/>
  <bookViews>
    <workbookView xWindow="0" yWindow="0" windowWidth="16780" windowHeight="549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AT8" i="4"/>
  <c r="AL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<sst xmlns="http://schemas.openxmlformats.org/spreadsheetml/2006/main" count="236" uniqueCount="121">
  <si>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</si>
  <si>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</si>
  <si>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</si>
  <si>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</si>
  <si>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</si>
  <si>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</si>
  <si>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</si>
  <si>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</si>
  <si>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</si>
  <si>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</si>
  <si>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</si>
  <si>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</si>
  <si>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</si>
  <si>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</si>
  <si>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</si>
  <si>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</si>
  <si>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</si>
  <si>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</si>
  <si>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</si>
  <si>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</si>
  <si>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</si>
  <si>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</si>
  <si>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</si>
  <si>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</si>
  <si>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</si>
  <si>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</si>
  <si>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</si>
  <si>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</si>
  <si>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</si>
  <si>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</si>
  <si>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</si>
  <si>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</si>
  <si>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</si>
  <si>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</si>
  <si>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</si>
  <si>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</si>
  <si>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</si>
  <si>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</si>
  <si>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</si>
  <si>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</si>
  <si>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</si>
  <si>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</si>
  <si>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</si>
  <si>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</si>
  <si>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</si>
  <si>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</si>
  <si>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</si>
  <si>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</si>
  <si>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</si>
  <si>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</si>
  <si>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</si>
  <si>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</si>
  <si>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</si>
  <si>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</si>
  <si>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</si>
  <si>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</si>
  <si>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</si>
  <si>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</si>
  <si>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</si>
  <si>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</si>
  <si>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</si>
  <si>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</si>
  <si>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</si>
  <si>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</si>
  <si>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</si>
  <si>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</si>
  <si>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</si>
  <si>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</si>
  <si>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</si>
  <si>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</si>
  <si>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</si>
  <si>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</si>
  <si>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</si>
  <si>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</si>
  <si>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</si>
  <si>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</si>
  <si>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</si>
  <si>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</si>
  <si>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</si>
  <si>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</si>
  <si>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</si>
  <si>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</si>
  <si>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</si>
  <si>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</si>
  <si>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</si>
  <si>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</si>
  <si>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</si>
  <si>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</si>
  <si>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</si>
  <si>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</si>
  <si>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</si>
  <si>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</si>
  <si>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</si>
  <si>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</si>
  <si>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</si>
  <si>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</si>
  <si>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</si>
  <si>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</si>
  <si>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</si>
  <si>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みなかみ町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</si>
  <si>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</si>
  <si>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</si>
  <si>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</si>
  <si>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</si>
  <si>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</si>
  <si>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</si>
  <si>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</si>
  <si>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</si>
  <si>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</si>
  <si>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</si>
  <si>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</si>
  <si>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</si>
  <si>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</si>
  <si>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</si>
  <si>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</si>
  <si>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</si>
  <si>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</si>
  <si>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</si>
  <si>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事業対象地域は独立した集落となっており人口も少なく節水意識の高まりや節水家電の普及等により料金収入が停滞している状態である。
　経費回収率も悪く、汚水処理原価も高いなど効率的ではない部分もあり、料金収入のみで維持管理費等を補うことは難しい状態であるため、経費削減が求められている。
　汚水処理の広域化を実施することは地形上不可能であるため計画的な維持管理が求められている。
　経営戦略を令和２年度に策定予定であり、事業の健全化を図っていく。</t>
    <rPh sb="1" eb="3">
      <t>ジギョウ</t>
    </rPh>
    <rPh sb="3" eb="5">
      <t>タイショウ</t>
    </rPh>
    <rPh sb="5" eb="7">
      <t>チイキ</t>
    </rPh>
    <rPh sb="8" eb="10">
      <t>ドクリツ</t>
    </rPh>
    <rPh sb="12" eb="14">
      <t>シュウラク</t>
    </rPh>
    <rPh sb="20" eb="22">
      <t>ジンコウ</t>
    </rPh>
    <rPh sb="23" eb="24">
      <t>スク</t>
    </rPh>
    <rPh sb="26" eb="28">
      <t>セッスイ</t>
    </rPh>
    <rPh sb="28" eb="30">
      <t>イシキ</t>
    </rPh>
    <rPh sb="31" eb="32">
      <t>タカ</t>
    </rPh>
    <rPh sb="35" eb="37">
      <t>セッスイ</t>
    </rPh>
    <rPh sb="37" eb="39">
      <t>カデン</t>
    </rPh>
    <rPh sb="40" eb="42">
      <t>フキュウ</t>
    </rPh>
    <rPh sb="42" eb="43">
      <t>トウ</t>
    </rPh>
    <rPh sb="46" eb="48">
      <t>リョウキン</t>
    </rPh>
    <rPh sb="48" eb="50">
      <t>シュウニュウ</t>
    </rPh>
    <rPh sb="51" eb="53">
      <t>テイタイ</t>
    </rPh>
    <rPh sb="57" eb="59">
      <t>ジョウタイ</t>
    </rPh>
    <rPh sb="65" eb="67">
      <t>ケイヒ</t>
    </rPh>
    <rPh sb="67" eb="69">
      <t>カイシュウ</t>
    </rPh>
    <rPh sb="69" eb="70">
      <t>リツ</t>
    </rPh>
    <rPh sb="71" eb="72">
      <t>ワル</t>
    </rPh>
    <rPh sb="74" eb="76">
      <t>オスイ</t>
    </rPh>
    <rPh sb="76" eb="78">
      <t>ショリ</t>
    </rPh>
    <rPh sb="78" eb="80">
      <t>ゲンカ</t>
    </rPh>
    <rPh sb="81" eb="82">
      <t>タカ</t>
    </rPh>
    <rPh sb="85" eb="88">
      <t>コウリツテキ</t>
    </rPh>
    <rPh sb="92" eb="94">
      <t>ブブン</t>
    </rPh>
    <rPh sb="98" eb="100">
      <t>リョウキン</t>
    </rPh>
    <rPh sb="100" eb="102">
      <t>シュウニュウ</t>
    </rPh>
    <rPh sb="105" eb="107">
      <t>イジ</t>
    </rPh>
    <rPh sb="107" eb="110">
      <t>カンリヒ</t>
    </rPh>
    <rPh sb="110" eb="111">
      <t>トウ</t>
    </rPh>
    <rPh sb="112" eb="113">
      <t>オギナ</t>
    </rPh>
    <rPh sb="117" eb="118">
      <t>ムズカ</t>
    </rPh>
    <rPh sb="120" eb="122">
      <t>ジョウタイ</t>
    </rPh>
    <rPh sb="128" eb="130">
      <t>ケイヒ</t>
    </rPh>
    <rPh sb="130" eb="132">
      <t>サクゲン</t>
    </rPh>
    <rPh sb="133" eb="134">
      <t>モト</t>
    </rPh>
    <rPh sb="143" eb="145">
      <t>オスイ</t>
    </rPh>
    <rPh sb="145" eb="147">
      <t>ショリ</t>
    </rPh>
    <rPh sb="148" eb="151">
      <t>コウイキカ</t>
    </rPh>
    <rPh sb="152" eb="154">
      <t>ジッシ</t>
    </rPh>
    <rPh sb="159" eb="161">
      <t>チケイ</t>
    </rPh>
    <rPh sb="161" eb="162">
      <t>ジョウ</t>
    </rPh>
    <rPh sb="162" eb="165">
      <t>フカノウ</t>
    </rPh>
    <rPh sb="170" eb="173">
      <t>ケイカクテキ</t>
    </rPh>
    <rPh sb="174" eb="176">
      <t>イジ</t>
    </rPh>
    <rPh sb="176" eb="178">
      <t>カンリ</t>
    </rPh>
    <rPh sb="179" eb="180">
      <t>モト</t>
    </rPh>
    <rPh sb="189" eb="191">
      <t>ケイエイ</t>
    </rPh>
    <rPh sb="191" eb="193">
      <t>センリャク</t>
    </rPh>
    <rPh sb="194" eb="196">
      <t>レイワ</t>
    </rPh>
    <rPh sb="197" eb="199">
      <t>ネンド</t>
    </rPh>
    <rPh sb="200" eb="202">
      <t>サクテイ</t>
    </rPh>
    <rPh sb="202" eb="204">
      <t>ヨテイ</t>
    </rPh>
    <rPh sb="208" eb="210">
      <t>ジギョウ</t>
    </rPh>
    <rPh sb="211" eb="214">
      <t>ケンゼンカ</t>
    </rPh>
    <rPh sb="215" eb="216">
      <t>ハカ</t>
    </rPh>
    <phoneticPr fontId="4"/>
  </si>
  <si>
    <t>　供用開始20年以上が経過し、施設の老朽化が進んでいる。現在大規模な修繕は発生していないが、汚水の安定的な処理を行うためには計画的な施設管理や老朽化対策が必要となる。</t>
    <rPh sb="1" eb="3">
      <t>キョウヨウ</t>
    </rPh>
    <rPh sb="3" eb="5">
      <t>カイシ</t>
    </rPh>
    <rPh sb="7" eb="8">
      <t>ネン</t>
    </rPh>
    <rPh sb="8" eb="10">
      <t>イジョウ</t>
    </rPh>
    <rPh sb="11" eb="13">
      <t>ケイカ</t>
    </rPh>
    <rPh sb="15" eb="17">
      <t>シセツ</t>
    </rPh>
    <rPh sb="18" eb="21">
      <t>ロウキュウカ</t>
    </rPh>
    <rPh sb="22" eb="23">
      <t>スス</t>
    </rPh>
    <rPh sb="28" eb="30">
      <t>ゲンザイ</t>
    </rPh>
    <rPh sb="30" eb="33">
      <t>ダイキボ</t>
    </rPh>
    <rPh sb="34" eb="36">
      <t>シュウゼン</t>
    </rPh>
    <rPh sb="37" eb="39">
      <t>ハッセイ</t>
    </rPh>
    <rPh sb="46" eb="48">
      <t>オスイ</t>
    </rPh>
    <rPh sb="49" eb="52">
      <t>アンテイテキ</t>
    </rPh>
    <rPh sb="53" eb="55">
      <t>ショリ</t>
    </rPh>
    <rPh sb="56" eb="57">
      <t>オコナ</t>
    </rPh>
    <rPh sb="62" eb="65">
      <t>ケイカクテキ</t>
    </rPh>
    <rPh sb="66" eb="68">
      <t>シセツ</t>
    </rPh>
    <rPh sb="68" eb="70">
      <t>カンリ</t>
    </rPh>
    <rPh sb="71" eb="74">
      <t>ロウキュウカ</t>
    </rPh>
    <rPh sb="74" eb="76">
      <t>タイサク</t>
    </rPh>
    <rPh sb="77" eb="79">
      <t>ヒツヨウ</t>
    </rPh>
    <phoneticPr fontId="4"/>
  </si>
  <si>
    <t>　農業集落排水は、農業用水の水質保全や農村地域の生活環境の保全を図ることが目的である。
　供用開始20年が経過しているため、施設の老朽化も勘案しながら維持管理を適正に行うと同時に放流水の水質確保、生活環境の保全に努める必要がある。
　老朽化対策、料金収入の確保、経費削減等課題が多いため、経営戦略等により、計画的な事業実施を図る。</t>
    <rPh sb="1" eb="3">
      <t>ノウギョウ</t>
    </rPh>
    <rPh sb="3" eb="5">
      <t>シュウラク</t>
    </rPh>
    <rPh sb="5" eb="7">
      <t>ハイスイ</t>
    </rPh>
    <rPh sb="9" eb="11">
      <t>ノウギョウ</t>
    </rPh>
    <rPh sb="11" eb="13">
      <t>ヨウスイ</t>
    </rPh>
    <rPh sb="14" eb="16">
      <t>スイシツ</t>
    </rPh>
    <rPh sb="16" eb="18">
      <t>ホゼン</t>
    </rPh>
    <rPh sb="19" eb="21">
      <t>ノウソン</t>
    </rPh>
    <rPh sb="21" eb="23">
      <t>チイキ</t>
    </rPh>
    <rPh sb="24" eb="26">
      <t>セイカツ</t>
    </rPh>
    <rPh sb="26" eb="28">
      <t>カンキョウ</t>
    </rPh>
    <rPh sb="29" eb="31">
      <t>ホゼン</t>
    </rPh>
    <rPh sb="32" eb="33">
      <t>ハカ</t>
    </rPh>
    <rPh sb="37" eb="39">
      <t>モクテキ</t>
    </rPh>
    <rPh sb="45" eb="47">
      <t>キョウヨウ</t>
    </rPh>
    <rPh sb="47" eb="49">
      <t>カイシ</t>
    </rPh>
    <rPh sb="51" eb="52">
      <t>ネン</t>
    </rPh>
    <rPh sb="53" eb="55">
      <t>ケイカ</t>
    </rPh>
    <rPh sb="62" eb="64">
      <t>シセツ</t>
    </rPh>
    <rPh sb="65" eb="68">
      <t>ロウキュウカ</t>
    </rPh>
    <rPh sb="69" eb="71">
      <t>カンアン</t>
    </rPh>
    <rPh sb="75" eb="77">
      <t>イジ</t>
    </rPh>
    <rPh sb="77" eb="79">
      <t>カンリ</t>
    </rPh>
    <rPh sb="80" eb="82">
      <t>テキセイ</t>
    </rPh>
    <rPh sb="83" eb="84">
      <t>オコナ</t>
    </rPh>
    <rPh sb="86" eb="88">
      <t>ドウジ</t>
    </rPh>
    <rPh sb="89" eb="91">
      <t>ホウリュウ</t>
    </rPh>
    <rPh sb="93" eb="95">
      <t>スイシツ</t>
    </rPh>
    <rPh sb="95" eb="97">
      <t>カクホ</t>
    </rPh>
    <rPh sb="98" eb="100">
      <t>セイカツ</t>
    </rPh>
    <rPh sb="100" eb="102">
      <t>カンキョウ</t>
    </rPh>
    <rPh sb="103" eb="105">
      <t>ホゼン</t>
    </rPh>
    <rPh sb="106" eb="107">
      <t>ツト</t>
    </rPh>
    <rPh sb="109" eb="111">
      <t>ヒツヨウ</t>
    </rPh>
    <rPh sb="117" eb="120">
      <t>ロウキュウカ</t>
    </rPh>
    <rPh sb="120" eb="122">
      <t>タイサク</t>
    </rPh>
    <rPh sb="123" eb="125">
      <t>リョウキン</t>
    </rPh>
    <rPh sb="125" eb="127">
      <t>シュウニュウ</t>
    </rPh>
    <rPh sb="128" eb="130">
      <t>カクホ</t>
    </rPh>
    <rPh sb="131" eb="133">
      <t>ケイヒ</t>
    </rPh>
    <rPh sb="133" eb="135">
      <t>サクゲン</t>
    </rPh>
    <rPh sb="135" eb="136">
      <t>トウ</t>
    </rPh>
    <rPh sb="136" eb="138">
      <t>カダイ</t>
    </rPh>
    <rPh sb="139" eb="140">
      <t>オオ</t>
    </rPh>
    <rPh sb="144" eb="146">
      <t>ケイエイ</t>
    </rPh>
    <rPh sb="146" eb="148">
      <t>センリャク</t>
    </rPh>
    <rPh sb="148" eb="149">
      <t>トウ</t>
    </rPh>
    <rPh sb="153" eb="156">
      <t>ケイカクテキ</t>
    </rPh>
    <rPh sb="157" eb="159">
      <t>ジギョウ</t>
    </rPh>
    <rPh sb="159" eb="161">
      <t>ジッシ</t>
    </rPh>
    <rPh sb="162" eb="16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</si>
</sst>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02-4A0B-8CDA-B6452EFA31F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DF02-4A0B-8CDA-B6452EFA31F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94.29</c:v>
                </c:pt>
                <c:pt idx="1">
                  <c:v>94.29</c:v>
                </c:pt>
                <c:pt idx="2">
                  <c:v>94.29</c:v>
                </c:pt>
                <c:pt idx="3">
                  <c:v>68.569999999999993</c:v>
                </c:pt>
                <c:pt idx="4">
                  <c:v>54.29</c:v>
                </c:pt>
              </c:numCache>
            </c:numRef>
          </c:val>
          <c:extLst>
            <c:ext xmlns:c16="http://schemas.microsoft.com/office/drawing/2014/chart" uri="{C3380CC4-5D6E-409C-BE32-E72D297353CC}">
              <c16:uniqueId val="{00000000-DE0C-47D3-965E-8FA8ADA5B1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E0C-47D3-965E-8FA8ADA5B1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82.61</c:v>
                </c:pt>
                <c:pt idx="1">
                  <c:v>89.47</c:v>
                </c:pt>
                <c:pt idx="2">
                  <c:v>100</c:v>
                </c:pt>
                <c:pt idx="3">
                  <c:v>87.5</c:v>
                </c:pt>
                <c:pt idx="4">
                  <c:v>92.59</c:v>
                </c:pt>
              </c:numCache>
            </c:numRef>
          </c:val>
          <c:extLst>
            <c:ext xmlns:c16="http://schemas.microsoft.com/office/drawing/2014/chart" uri="{C3380CC4-5D6E-409C-BE32-E72D297353CC}">
              <c16:uniqueId val="{00000000-4C0D-4957-A8A5-503C37A144C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C0D-4957-A8A5-503C37A144C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244.64</c:v>
                </c:pt>
                <c:pt idx="1">
                  <c:v>168.44</c:v>
                </c:pt>
                <c:pt idx="2">
                  <c:v>229.69</c:v>
                </c:pt>
                <c:pt idx="3">
                  <c:v>159.34</c:v>
                </c:pt>
                <c:pt idx="4">
                  <c:v>115.82</c:v>
                </c:pt>
              </c:numCache>
            </c:numRef>
          </c:val>
          <c:extLst>
            <c:ext xmlns:c16="http://schemas.microsoft.com/office/drawing/2014/chart" uri="{C3380CC4-5D6E-409C-BE32-E72D297353CC}">
              <c16:uniqueId val="{00000000-3E4C-4ED0-9FA2-97AADCE437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4C-4ED0-9FA2-97AADCE437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1-4C32-BC53-369BFCBC7B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1-4C32-BC53-369BFCBC7B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C4-4377-8126-F6586BFEA5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C4-4377-8126-F6586BFEA5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73-423B-A4B8-AEC8931A1C6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73-423B-A4B8-AEC8931A1C6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71-4373-B6A9-F5E93B2E3A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71-4373-B6A9-F5E93B2E3A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354-456B-8DE2-3BF286015B0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8354-456B-8DE2-3BF286015B0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13.96</c:v>
                </c:pt>
                <c:pt idx="1">
                  <c:v>14.07</c:v>
                </c:pt>
                <c:pt idx="2">
                  <c:v>7.24</c:v>
                </c:pt>
                <c:pt idx="3">
                  <c:v>14.52</c:v>
                </c:pt>
                <c:pt idx="4">
                  <c:v>12.44</c:v>
                </c:pt>
              </c:numCache>
            </c:numRef>
          </c:val>
          <c:extLst>
            <c:ext xmlns:c16="http://schemas.microsoft.com/office/drawing/2014/chart" uri="{C3380CC4-5D6E-409C-BE32-E72D297353CC}">
              <c16:uniqueId val="{00000000-7A16-4A90-B420-5B9A1D8037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A16-4A90-B420-5B9A1D8037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1087.82</c:v>
                </c:pt>
                <c:pt idx="1">
                  <c:v>1091.05</c:v>
                </c:pt>
                <c:pt idx="2">
                  <c:v>2209.8200000000002</c:v>
                </c:pt>
                <c:pt idx="3">
                  <c:v>1240.72</c:v>
                </c:pt>
                <c:pt idx="4">
                  <c:v>1474.55</c:v>
                </c:pt>
              </c:numCache>
            </c:numRef>
          </c:val>
          <c:extLst>
            <c:ext xmlns:c16="http://schemas.microsoft.com/office/drawing/2014/chart" uri="{C3380CC4-5D6E-409C-BE32-E72D297353CC}">
              <c16:uniqueId val="{00000000-7818-4043-9C98-A9CF060278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7818-4043-9C98-A9CF060278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みなかみ町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18692</v>
      </c>
      <c r="AM8" s="69"/>
      <c r="AN8" s="69"/>
      <c r="AO8" s="69"/>
      <c r="AP8" s="69"/>
      <c r="AQ8" s="69"/>
      <c r="AR8" s="69"/>
      <c r="AS8" s="69"/>
      <c r="AT8" s="68">
        <f>データ!T6</f>
        <v>781.08</v>
      </c>
      <c r="AU8" s="68"/>
      <c r="AV8" s="68"/>
      <c r="AW8" s="68"/>
      <c r="AX8" s="68"/>
      <c r="AY8" s="68"/>
      <c r="AZ8" s="68"/>
      <c r="BA8" s="68"/>
      <c r="BB8" s="68">
        <f>データ!U6</f>
        <v>23.93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0.15</v>
      </c>
      <c r="Q10" s="68"/>
      <c r="R10" s="68"/>
      <c r="S10" s="68"/>
      <c r="T10" s="68"/>
      <c r="U10" s="68"/>
      <c r="V10" s="68"/>
      <c r="W10" s="68">
        <f>データ!Q6</f>
        <v>26.48</v>
      </c>
      <c r="X10" s="68"/>
      <c r="Y10" s="68"/>
      <c r="Z10" s="68"/>
      <c r="AA10" s="68"/>
      <c r="AB10" s="68"/>
      <c r="AC10" s="68"/>
      <c r="AD10" s="69">
        <f>データ!R6</f>
        <v>2640</v>
      </c>
      <c r="AE10" s="69"/>
      <c r="AF10" s="69"/>
      <c r="AG10" s="69"/>
      <c r="AH10" s="69"/>
      <c r="AI10" s="69"/>
      <c r="AJ10" s="69"/>
      <c r="AK10" s="2"/>
      <c r="AL10" s="69">
        <f>データ!V6</f>
        <v>27</v>
      </c>
      <c r="AM10" s="69"/>
      <c r="AN10" s="69"/>
      <c r="AO10" s="69"/>
      <c r="AP10" s="69"/>
      <c r="AQ10" s="69"/>
      <c r="AR10" s="69"/>
      <c r="AS10" s="69"/>
      <c r="AT10" s="68">
        <f>データ!W6</f>
        <v>0.02</v>
      </c>
      <c r="AU10" s="68"/>
      <c r="AV10" s="68"/>
      <c r="AW10" s="68"/>
      <c r="AX10" s="68"/>
      <c r="AY10" s="68"/>
      <c r="AZ10" s="68"/>
      <c r="BA10" s="68"/>
      <c r="BB10" s="68">
        <f>データ!X6</f>
        <v>1350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JG34P54yBytpwPZub8QRb34RJ4rFnlTwpy5dJPfqw66BIDeP1y8cxmCJ15j6k2HA1GHAIvRutzwyx2+LSUUGqg==" saltValue="5gF0U4yjmIy0UHlvgsre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104493</v>
      </c>
      <c r="D6" s="33">
        <f t="shared" si="3"/>
        <v>47</v>
      </c>
      <c r="E6" s="33">
        <f t="shared" si="3"/>
        <v>17</v>
      </c>
      <c r="F6" s="33">
        <f t="shared" si="3"/>
        <v>5</v>
      </c>
      <c r="G6" s="33">
        <f t="shared" si="3"/>
        <v>0</v>
      </c>
      <c r="H6" s="33" t="str">
        <f t="shared" si="3"/>
        <v>群馬県　みなかみ町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0.15</v>
      </c>
      <c r="Q6" s="34">
        <f t="shared" si="3"/>
        <v>26.48</v>
      </c>
      <c r="R6" s="34">
        <f t="shared" si="3"/>
        <v>2640</v>
      </c>
      <c r="S6" s="34">
        <f t="shared" si="3"/>
        <v>18692</v>
      </c>
      <c r="T6" s="34">
        <f t="shared" si="3"/>
        <v>781.08</v>
      </c>
      <c r="U6" s="34">
        <f t="shared" si="3"/>
        <v>23.93</v>
      </c>
      <c r="V6" s="34">
        <f t="shared" si="3"/>
        <v>27</v>
      </c>
      <c r="W6" s="34">
        <f t="shared" si="3"/>
        <v>0.02</v>
      </c>
      <c r="X6" s="34">
        <f t="shared" si="3"/>
        <v>1350</v>
      </c>
      <c r="Y6" s="35">
        <f>IF(Y7="",NA(),Y7)</f>
        <v>244.64</v>
      </c>
      <c r="Z6" s="35">
        <f t="shared" ref="Z6:AH6" si="4">IF(Z7="",NA(),Z7)</f>
        <v>168.44</v>
      </c>
      <c r="AA6" s="35">
        <f t="shared" si="4"/>
        <v>229.69</v>
      </c>
      <c r="AB6" s="35">
        <f t="shared" si="4"/>
        <v>159.34</v>
      </c>
      <c r="AC6" s="35">
        <f t="shared" si="4"/>
        <v>115.82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13.96</v>
      </c>
      <c r="BR6" s="35">
        <f t="shared" ref="BR6:BZ6" si="8">IF(BR7="",NA(),BR7)</f>
        <v>14.07</v>
      </c>
      <c r="BS6" s="35">
        <f t="shared" si="8"/>
        <v>7.24</v>
      </c>
      <c r="BT6" s="35">
        <f t="shared" si="8"/>
        <v>14.52</v>
      </c>
      <c r="BU6" s="35">
        <f t="shared" si="8"/>
        <v>12.44</v>
      </c>
      <c r="BV6" s="35">
        <f t="shared" si="8"/>
        <v>52.19</v>
      </c>
      <c r="BW6" s="35">
        <f t="shared" si="8"/>
        <v>55.32</v>
      </c>
      <c r="BX6" s="35">
        <f t="shared" si="8"/>
        <v>59.8</v>
      </c>
      <c r="BY6" s="35">
        <f t="shared" si="8"/>
        <v>57.77</v>
      </c>
      <c r="BZ6" s="35">
        <f t="shared" si="8"/>
        <v>57.31</v>
      </c>
      <c r="CA6" s="34" t="str">
        <f>IF(CA7="","",IF(CA7="-","【-】","【"&amp;SUBSTITUTE(TEXT(CA7,"#,##0.00"),"-","△")&amp;"】"))</f>
        <v>【59.59】</v>
      </c>
      <c r="CB6" s="35">
        <f>IF(CB7="",NA(),CB7)</f>
        <v>1087.82</v>
      </c>
      <c r="CC6" s="35">
        <f t="shared" ref="CC6:CK6" si="9">IF(CC7="",NA(),CC7)</f>
        <v>1091.05</v>
      </c>
      <c r="CD6" s="35">
        <f t="shared" si="9"/>
        <v>2209.8200000000002</v>
      </c>
      <c r="CE6" s="35">
        <f t="shared" si="9"/>
        <v>1240.72</v>
      </c>
      <c r="CF6" s="35">
        <f t="shared" si="9"/>
        <v>1474.55</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94.29</v>
      </c>
      <c r="CN6" s="35">
        <f t="shared" ref="CN6:CV6" si="10">IF(CN7="",NA(),CN7)</f>
        <v>94.29</v>
      </c>
      <c r="CO6" s="35">
        <f t="shared" si="10"/>
        <v>94.29</v>
      </c>
      <c r="CP6" s="35">
        <f t="shared" si="10"/>
        <v>68.569999999999993</v>
      </c>
      <c r="CQ6" s="35">
        <f t="shared" si="10"/>
        <v>54.29</v>
      </c>
      <c r="CR6" s="35">
        <f t="shared" si="10"/>
        <v>52.31</v>
      </c>
      <c r="CS6" s="35">
        <f t="shared" si="10"/>
        <v>60.65</v>
      </c>
      <c r="CT6" s="35">
        <f t="shared" si="10"/>
        <v>51.75</v>
      </c>
      <c r="CU6" s="35">
        <f t="shared" si="10"/>
        <v>50.68</v>
      </c>
      <c r="CV6" s="35">
        <f t="shared" si="10"/>
        <v>50.14</v>
      </c>
      <c r="CW6" s="34" t="str">
        <f>IF(CW7="","",IF(CW7="-","【-】","【"&amp;SUBSTITUTE(TEXT(CW7,"#,##0.00"),"-","△")&amp;"】"))</f>
        <v>【51.30】</v>
      </c>
      <c r="CX6" s="35">
        <f>IF(CX7="",NA(),CX7)</f>
        <v>82.61</v>
      </c>
      <c r="CY6" s="35">
        <f t="shared" ref="CY6:DG6" si="11">IF(CY7="",NA(),CY7)</f>
        <v>89.47</v>
      </c>
      <c r="CZ6" s="35">
        <f t="shared" si="11"/>
        <v>100</v>
      </c>
      <c r="DA6" s="35">
        <f t="shared" si="11"/>
        <v>87.5</v>
      </c>
      <c r="DB6" s="35">
        <f t="shared" si="11"/>
        <v>92.59</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104493</v>
      </c>
      <c r="D7" s="37">
        <v>47</v>
      </c>
      <c r="E7" s="37">
        <v>17</v>
      </c>
      <c r="F7" s="37">
        <v>5</v>
      </c>
      <c r="G7" s="37">
        <v>0</v>
      </c>
      <c r="H7" s="37" t="s">
        <v>99</v>
      </c>
      <c r="I7" s="37" t="s">
        <v>100</v>
      </c>
      <c r="J7" s="37" t="s">
        <v>101</v>
      </c>
      <c r="K7" s="37" t="s">
        <v>102</v>
      </c>
      <c r="L7" s="37" t="s">
        <v>103</v>
      </c>
      <c r="M7" s="37" t="s">
        <v>104</v>
      </c>
      <c r="N7" s="38" t="s">
        <v>105</v>
      </c>
      <c r="O7" s="38" t="s">
        <v>106</v>
      </c>
      <c r="P7" s="38">
        <v>0.15</v>
      </c>
      <c r="Q7" s="38">
        <v>26.48</v>
      </c>
      <c r="R7" s="38">
        <v>2640</v>
      </c>
      <c r="S7" s="38">
        <v>18692</v>
      </c>
      <c r="T7" s="38">
        <v>781.08</v>
      </c>
      <c r="U7" s="38">
        <v>23.93</v>
      </c>
      <c r="V7" s="38">
        <v>27</v>
      </c>
      <c r="W7" s="38">
        <v>0.02</v>
      </c>
      <c r="X7" s="38">
        <v>1350</v>
      </c>
      <c r="Y7" s="38">
        <v>244.64</v>
      </c>
      <c r="Z7" s="38">
        <v>168.44</v>
      </c>
      <c r="AA7" s="38">
        <v>229.69</v>
      </c>
      <c r="AB7" s="38">
        <v>159.34</v>
      </c>
      <c r="AC7" s="38">
        <v>115.82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13.96</v>
      </c>
      <c r="BR7" s="38">
        <v>14.07</v>
      </c>
      <c r="BS7" s="38">
        <v>7.24</v>
      </c>
      <c r="BT7" s="38">
        <v>14.52</v>
      </c>
      <c r="BU7" s="38">
        <v>12.44</v>
      </c>
      <c r="BV7" s="38">
        <v>52.19</v>
      </c>
      <c r="BW7" s="38">
        <v>55.32</v>
      </c>
      <c r="BX7" s="38">
        <v>59.8</v>
      </c>
      <c r="BY7" s="38">
        <v>57.77</v>
      </c>
      <c r="BZ7" s="38">
        <v>57.31</v>
      </c>
      <c r="CA7" s="38">
        <v>59.59</v>
      </c>
      <c r="CB7" s="38">
        <v>1087.82</v>
      </c>
      <c r="CC7" s="38">
        <v>1091.05</v>
      </c>
      <c r="CD7" s="38">
        <v>2209.8200000000002</v>
      </c>
      <c r="CE7" s="38">
        <v>1240.72</v>
      </c>
      <c r="CF7" s="38">
        <v>1474.55</v>
      </c>
      <c r="CG7" s="38">
        <v>296.14</v>
      </c>
      <c r="CH7" s="38">
        <v>283.17</v>
      </c>
      <c r="CI7" s="38">
        <v>263.76</v>
      </c>
      <c r="CJ7" s="38">
        <v>274.35000000000002</v>
      </c>
      <c r="CK7" s="38">
        <v>273.52</v>
      </c>
      <c r="CL7" s="38">
        <v>257.86</v>
      </c>
      <c r="CM7" s="38">
        <v>94.29</v>
      </c>
      <c r="CN7" s="38">
        <v>94.29</v>
      </c>
      <c r="CO7" s="38">
        <v>94.29</v>
      </c>
      <c r="CP7" s="38">
        <v>68.569999999999993</v>
      </c>
      <c r="CQ7" s="38">
        <v>54.29</v>
      </c>
      <c r="CR7" s="38">
        <v>52.31</v>
      </c>
      <c r="CS7" s="38">
        <v>60.65</v>
      </c>
      <c r="CT7" s="38">
        <v>51.75</v>
      </c>
      <c r="CU7" s="38">
        <v>50.68</v>
      </c>
      <c r="CV7" s="38">
        <v>50.14</v>
      </c>
      <c r="CW7" s="38">
        <v>51.3</v>
      </c>
      <c r="CX7" s="38">
        <v>82.61</v>
      </c>
      <c r="CY7" s="38">
        <v>89.47</v>
      </c>
      <c r="CZ7" s="38">
        <v>100</v>
      </c>
      <c r="DA7" s="38">
        <v>87.5</v>
      </c>
      <c r="DB7" s="38">
        <v>92.59</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2021-02-16T01:49:16Z</cp:lastPrinted>
  <dcterms:created xsi:type="dcterms:W3CDTF">2020-12-04T03:02:27Z</dcterms:created>
  <dcterms:modified xsi:type="dcterms:W3CDTF">2021-02-16T01:49:17Z</dcterms:modified>
  <cp:category/>
</cp:coreProperties>
</file>