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8"/>
  <workbookPr/>
  <mc:AlternateContent xmlns:mc="http://schemas.openxmlformats.org/markup-compatibility/2006">
    <mc:Choice Requires="x15">
      <x15ac:absPath xmlns:x15ac="http://schemas.microsoft.com/office/spreadsheetml/2010/11/ac" url="\\10.1.36.23\地方債係\210-公営企業決算調査\02公営企業決算（法適用・全体とりまとめ）\R02(R01調査)\50_経営比較分析表\03 各団体回答\25○東吾妻町\"/>
    </mc:Choice>
  </mc:AlternateContent>
  <xr:revisionPtr revIDLastSave="0" documentId="13_ncr:1_{6355E661-E292-4985-B491-A62FA9038761}" xr6:coauthVersionLast="36" xr6:coauthVersionMax="36" xr10:uidLastSave="{00000000-0000-0000-0000-000000000000}"/>
  <workbookProtection workbookAlgorithmName="SHA-512" workbookHashValue="ByPKaxxBYy0pn57dbB4bMOTgT74oqidiA+hwUSiequszBSjDyQRNgu3kuyukRVHA2fRkS//xypsEs8vd34qDgA==" workbookSaltValue="dk0UJ4L62lQ5buBe85iVMA==" workbookSpinCount="100000" lockStructure="1"/>
  <bookViews>
    <workbookView xWindow="0" yWindow="0" windowWidth="19200" windowHeight="614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S6" i="5"/>
  <c r="R6" i="5"/>
  <c r="AD10" i="4" s="1"/>
  <c r="Q6" i="5"/>
  <c r="W10" i="4" s="1"/>
  <c r="P6" i="5"/>
  <c r="O6" i="5"/>
  <c r="I10" i="4" s="1"/>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H86" i="4"/>
  <c r="E86" i="4"/>
  <c r="AL10" i="4"/>
  <c r="P10" i="4"/>
  <c r="AT8" i="4"/>
  <c r="AL8" i="4"/>
  <c r="P8" i="4"/>
  <c r="I8" i="4"/>
</calcChain>
</file>

<file path=xl/sharedStrings.xml><?xml version="1.0" encoding="utf-8"?>
<sst xmlns="http://schemas.openxmlformats.org/spreadsheetml/2006/main" count="236" uniqueCount="119">
  <si>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</si>
  <si>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</si>
  <si>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</si>
  <si>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</si>
  <si>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</si>
  <si>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</si>
  <si>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</si>
  <si>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</si>
  <si>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</si>
  <si>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</si>
  <si>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</si>
  <si>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</si>
  <si>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</si>
  <si>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</si>
  <si>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</si>
  <si>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</si>
  <si>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</si>
  <si>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</si>
  <si>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</si>
  <si>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</si>
  <si>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</si>
  <si>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</si>
  <si>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</si>
  <si>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</si>
  <si>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</si>
  <si>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</si>
  <si>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</si>
  <si>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</si>
  <si>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</si>
  <si>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</si>
  <si>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</si>
  <si>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</si>
  <si>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</si>
  <si>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</si>
  <si>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</si>
  <si>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</si>
  <si>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</si>
  <si>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</si>
  <si>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</si>
  <si>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</si>
  <si>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</si>
  <si>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</si>
  <si>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</si>
  <si>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</si>
  <si>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</si>
  <si>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</si>
  <si>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</si>
  <si>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</si>
  <si>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</si>
  <si>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</si>
  <si>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</si>
  <si>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</si>
  <si>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</si>
  <si>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</si>
  <si>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</si>
  <si>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</si>
  <si>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</si>
  <si>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</si>
  <si>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</si>
  <si>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</si>
  <si>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</si>
  <si>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</si>
  <si>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</si>
  <si>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</si>
  <si>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</si>
  <si>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</si>
  <si>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</si>
  <si>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</si>
  <si>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</si>
  <si>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</si>
  <si>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</si>
  <si>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</si>
  <si>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</si>
  <si>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</si>
  <si>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</si>
  <si>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</si>
  <si>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</si>
  <si>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</si>
  <si>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</si>
  <si>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</si>
  <si>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</si>
  <si>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</si>
  <si>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</si>
  <si>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</si>
  <si>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</si>
  <si>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</si>
  <si>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</si>
  <si>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</si>
  <si>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</si>
  <si>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</si>
  <si>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</si>
  <si>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</si>
  <si>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</si>
  <si>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</si>
  <si>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</si>
  <si>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</si>
  <si>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</si>
  <si>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東吾妻町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</si>
  <si>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</si>
  <si>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</si>
  <si>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</si>
  <si>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</si>
  <si>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</si>
  <si>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</si>
  <si>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</si>
  <si>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</si>
  <si>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</si>
  <si>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</si>
  <si>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</si>
  <si>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</si>
  <si>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</si>
  <si>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</si>
  <si>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</si>
  <si>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</si>
  <si>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</si>
  <si>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</si>
  <si>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①収益的収支比率
　H30年度と比較して総収益は増加し、総費用が減少したため比率は増加した。ただ、依然収支は６割程度で単年度収支は赤字となっている。
④企業債残高対事業規模比率
　企業債残高は減少傾向にあるが、一般会計繰入金に依存している状況が続いている。
⑤経費回収率
　H30年度と比較して料金収入が増加、汚水処理費が減少したため比率は増加した。ただ、一般会計に依存しており、使用料だけでは維持管理は出来ていない。
⑥汚水処理原価
　年間有収水量は減少傾向にあるが、維持管理費も減少したため処理原価が減少した。年間の新規加入数に対して利用者数の減少が大きいため、今後有収水量の増加は困難であると予想される。
⑦施設利用率
　人口減少に伴い、利用者数が減少しており有収水量も減少傾向にある。今後も更なる上昇は困難であると予想される。
⑧水洗化率
　ほぼ横ばいで推移しているが、現在水洗便所設置済人口、現在処理区域人口は年々減少傾向にあるため、今後水洗化率は下降していくと予想される。</t>
    <rPh sb="1" eb="4">
      <t>シュウエキテキ</t>
    </rPh>
    <rPh sb="4" eb="6">
      <t>シュウシ</t>
    </rPh>
    <rPh sb="6" eb="8">
      <t>ヒリツ</t>
    </rPh>
    <rPh sb="13" eb="15">
      <t>ネンド</t>
    </rPh>
    <rPh sb="16" eb="18">
      <t>ヒカク</t>
    </rPh>
    <rPh sb="20" eb="23">
      <t>ソウシュウエキ</t>
    </rPh>
    <rPh sb="24" eb="26">
      <t>ゾウカ</t>
    </rPh>
    <rPh sb="28" eb="31">
      <t>ソウヒヨウ</t>
    </rPh>
    <rPh sb="32" eb="34">
      <t>ゲンショウ</t>
    </rPh>
    <rPh sb="38" eb="40">
      <t>ヒリツ</t>
    </rPh>
    <rPh sb="41" eb="43">
      <t>ゾウカ</t>
    </rPh>
    <rPh sb="49" eb="51">
      <t>イゼン</t>
    </rPh>
    <rPh sb="51" eb="53">
      <t>シュウシ</t>
    </rPh>
    <rPh sb="55" eb="56">
      <t>ワリ</t>
    </rPh>
    <rPh sb="56" eb="58">
      <t>テイド</t>
    </rPh>
    <rPh sb="59" eb="62">
      <t>タンネンド</t>
    </rPh>
    <rPh sb="62" eb="64">
      <t>シュウシ</t>
    </rPh>
    <rPh sb="65" eb="67">
      <t>アカジ</t>
    </rPh>
    <rPh sb="76" eb="79">
      <t>キギョウサイ</t>
    </rPh>
    <rPh sb="79" eb="81">
      <t>ザンダカ</t>
    </rPh>
    <rPh sb="81" eb="82">
      <t>タイ</t>
    </rPh>
    <rPh sb="82" eb="84">
      <t>ジギョウ</t>
    </rPh>
    <rPh sb="84" eb="86">
      <t>キボ</t>
    </rPh>
    <rPh sb="86" eb="88">
      <t>ヒリツ</t>
    </rPh>
    <rPh sb="90" eb="93">
      <t>キギョウサイ</t>
    </rPh>
    <rPh sb="93" eb="95">
      <t>ザンダカ</t>
    </rPh>
    <rPh sb="96" eb="98">
      <t>ゲンショウ</t>
    </rPh>
    <rPh sb="98" eb="100">
      <t>ケイコウ</t>
    </rPh>
    <rPh sb="105" eb="107">
      <t>イッパン</t>
    </rPh>
    <rPh sb="107" eb="109">
      <t>カイケイ</t>
    </rPh>
    <rPh sb="109" eb="112">
      <t>クリイレキン</t>
    </rPh>
    <rPh sb="113" eb="115">
      <t>イソン</t>
    </rPh>
    <rPh sb="119" eb="121">
      <t>ジョウキョウ</t>
    </rPh>
    <rPh sb="122" eb="123">
      <t>ツヅ</t>
    </rPh>
    <rPh sb="130" eb="132">
      <t>ケイヒ</t>
    </rPh>
    <rPh sb="132" eb="135">
      <t>カイシュウリツ</t>
    </rPh>
    <rPh sb="140" eb="142">
      <t>ネンド</t>
    </rPh>
    <rPh sb="143" eb="145">
      <t>ヒカク</t>
    </rPh>
    <rPh sb="147" eb="149">
      <t>リョウキン</t>
    </rPh>
    <rPh sb="149" eb="151">
      <t>シュウニュウ</t>
    </rPh>
    <rPh sb="152" eb="154">
      <t>ゾウカ</t>
    </rPh>
    <rPh sb="155" eb="157">
      <t>オスイ</t>
    </rPh>
    <rPh sb="157" eb="160">
      <t>ショリヒ</t>
    </rPh>
    <rPh sb="161" eb="163">
      <t>ゲンショウ</t>
    </rPh>
    <rPh sb="167" eb="169">
      <t>ヒリツ</t>
    </rPh>
    <rPh sb="170" eb="172">
      <t>ゾウカ</t>
    </rPh>
    <rPh sb="178" eb="180">
      <t>イッパン</t>
    </rPh>
    <rPh sb="180" eb="182">
      <t>カイケイ</t>
    </rPh>
    <rPh sb="183" eb="185">
      <t>イソン</t>
    </rPh>
    <rPh sb="190" eb="193">
      <t>シヨウリョウ</t>
    </rPh>
    <rPh sb="197" eb="199">
      <t>イジ</t>
    </rPh>
    <rPh sb="199" eb="201">
      <t>カンリ</t>
    </rPh>
    <rPh sb="202" eb="204">
      <t>デキ</t>
    </rPh>
    <rPh sb="211" eb="213">
      <t>オスイ</t>
    </rPh>
    <rPh sb="213" eb="215">
      <t>ショリ</t>
    </rPh>
    <rPh sb="215" eb="217">
      <t>ゲンカ</t>
    </rPh>
    <rPh sb="219" eb="221">
      <t>ネンカン</t>
    </rPh>
    <rPh sb="221" eb="223">
      <t>ユウシュウ</t>
    </rPh>
    <rPh sb="223" eb="225">
      <t>スイリョウ</t>
    </rPh>
    <rPh sb="226" eb="228">
      <t>ゲンショウ</t>
    </rPh>
    <rPh sb="228" eb="230">
      <t>ケイコウ</t>
    </rPh>
    <rPh sb="235" eb="237">
      <t>イジ</t>
    </rPh>
    <rPh sb="237" eb="240">
      <t>カンリヒ</t>
    </rPh>
    <rPh sb="241" eb="243">
      <t>ゲンショウ</t>
    </rPh>
    <rPh sb="247" eb="249">
      <t>ショリ</t>
    </rPh>
    <rPh sb="249" eb="251">
      <t>ゲンカ</t>
    </rPh>
    <rPh sb="252" eb="254">
      <t>ゲンショウ</t>
    </rPh>
    <rPh sb="257" eb="259">
      <t>ネンカン</t>
    </rPh>
    <rPh sb="260" eb="262">
      <t>シンキ</t>
    </rPh>
    <rPh sb="262" eb="265">
      <t>カニュウスウ</t>
    </rPh>
    <rPh sb="266" eb="267">
      <t>タイ</t>
    </rPh>
    <rPh sb="269" eb="272">
      <t>リヨウシャ</t>
    </rPh>
    <rPh sb="272" eb="273">
      <t>スウ</t>
    </rPh>
    <rPh sb="274" eb="276">
      <t>ゲンショウ</t>
    </rPh>
    <rPh sb="277" eb="278">
      <t>オオ</t>
    </rPh>
    <rPh sb="283" eb="285">
      <t>コンゴ</t>
    </rPh>
    <rPh sb="285" eb="287">
      <t>ユウシュウ</t>
    </rPh>
    <rPh sb="287" eb="289">
      <t>スイリョウ</t>
    </rPh>
    <rPh sb="290" eb="292">
      <t>ゾウカ</t>
    </rPh>
    <rPh sb="293" eb="295">
      <t>コンナン</t>
    </rPh>
    <rPh sb="299" eb="301">
      <t>ヨソウ</t>
    </rPh>
    <rPh sb="307" eb="309">
      <t>シセツ</t>
    </rPh>
    <rPh sb="309" eb="312">
      <t>リヨウリツ</t>
    </rPh>
    <rPh sb="314" eb="316">
      <t>ジンコウ</t>
    </rPh>
    <rPh sb="316" eb="318">
      <t>ゲンショウ</t>
    </rPh>
    <rPh sb="319" eb="320">
      <t>トモナ</t>
    </rPh>
    <rPh sb="322" eb="325">
      <t>リヨウシャ</t>
    </rPh>
    <rPh sb="325" eb="326">
      <t>スウ</t>
    </rPh>
    <rPh sb="327" eb="329">
      <t>ゲンショウ</t>
    </rPh>
    <rPh sb="333" eb="335">
      <t>ユウシュウ</t>
    </rPh>
    <rPh sb="335" eb="337">
      <t>スイリョウ</t>
    </rPh>
    <rPh sb="338" eb="340">
      <t>ゲンショウ</t>
    </rPh>
    <rPh sb="340" eb="342">
      <t>ケイコウ</t>
    </rPh>
    <rPh sb="346" eb="348">
      <t>コンゴ</t>
    </rPh>
    <rPh sb="349" eb="350">
      <t>サラ</t>
    </rPh>
    <rPh sb="352" eb="354">
      <t>ジョウショウ</t>
    </rPh>
    <rPh sb="355" eb="357">
      <t>コンナン</t>
    </rPh>
    <rPh sb="361" eb="363">
      <t>ヨソウ</t>
    </rPh>
    <rPh sb="369" eb="372">
      <t>スイセンカ</t>
    </rPh>
    <rPh sb="372" eb="373">
      <t>リツ</t>
    </rPh>
    <rPh sb="377" eb="378">
      <t>ヨコ</t>
    </rPh>
    <rPh sb="381" eb="383">
      <t>スイイ</t>
    </rPh>
    <rPh sb="389" eb="391">
      <t>ゲンザイ</t>
    </rPh>
    <rPh sb="391" eb="393">
      <t>スイセン</t>
    </rPh>
    <rPh sb="393" eb="395">
      <t>ベンジョ</t>
    </rPh>
    <rPh sb="395" eb="397">
      <t>セッチ</t>
    </rPh>
    <rPh sb="397" eb="398">
      <t>ズ</t>
    </rPh>
    <rPh sb="398" eb="400">
      <t>ジンコウ</t>
    </rPh>
    <rPh sb="401" eb="403">
      <t>ゲンザイ</t>
    </rPh>
    <rPh sb="403" eb="405">
      <t>ショリ</t>
    </rPh>
    <rPh sb="405" eb="407">
      <t>クイキ</t>
    </rPh>
    <rPh sb="407" eb="409">
      <t>ジンコウ</t>
    </rPh>
    <rPh sb="410" eb="412">
      <t>ネンネン</t>
    </rPh>
    <rPh sb="412" eb="414">
      <t>ゲンショウ</t>
    </rPh>
    <rPh sb="414" eb="416">
      <t>ケイコウ</t>
    </rPh>
    <rPh sb="422" eb="424">
      <t>コンゴ</t>
    </rPh>
    <rPh sb="424" eb="427">
      <t>スイセンカ</t>
    </rPh>
    <rPh sb="427" eb="428">
      <t>リツ</t>
    </rPh>
    <rPh sb="429" eb="431">
      <t>カコウ</t>
    </rPh>
    <rPh sb="436" eb="438">
      <t>ヨソウ</t>
    </rPh>
    <phoneticPr fontId="4"/>
  </si>
  <si>
    <t>管路については毎年管路清掃とTV調査を行い、施設の状況把握に努めている。現在極めて大きな管路の更新・改良等を要する箇所は無いが、今後は最適整備構想に基づき老朽化対策が必要となる。</t>
    <phoneticPr fontId="4"/>
  </si>
  <si>
    <t>農業集落排水事業の処理場施設においては、現在包括的民間委託を行い効率的な運営や維持管理費の経費削減に努めているが、類似団体と比較すると、経営の健全性・効率性は全体的に低い値を示している。機械設備に関しては導入から１５年以上経過しており、設備更新等が課題となってくる。今後人口の減少により、料金収入は減少していくことが予想されるため、適正な料金の見直しを検討する必要がある。</t>
    <rPh sb="133" eb="135">
      <t>コンゴ</t>
    </rPh>
    <rPh sb="135" eb="137">
      <t>ジンコウ</t>
    </rPh>
    <rPh sb="138" eb="140">
      <t>ゲンショウ</t>
    </rPh>
    <rPh sb="144" eb="146">
      <t>リョウキン</t>
    </rPh>
    <rPh sb="146" eb="148">
      <t>シュウニュウ</t>
    </rPh>
    <rPh sb="149" eb="151">
      <t>ゲンショウ</t>
    </rPh>
    <rPh sb="158" eb="160">
      <t>ヨソウ</t>
    </rPh>
    <rPh sb="166" eb="168">
      <t>テキセイ</t>
    </rPh>
    <rPh sb="169" eb="171">
      <t>リョウキン</t>
    </rPh>
    <rPh sb="172" eb="174">
      <t>ミナオ</t>
    </rPh>
    <rPh sb="176" eb="178">
      <t>ケントウ</t>
    </rPh>
    <rPh sb="180" eb="182">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</si>
</sst>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3C5-4812-BEE4-B1DF1744806D}"/>
            </c:ext>
          </c:extLst>
        </c:ser>
        <c:dLbls>
          <c:showLegendKey val="0"/>
          <c:showVal val="0"/>
          <c:showCatName val="0"/>
          <c:showSerName val="0"/>
          <c:showPercent val="0"/>
          <c:showBubbleSize val="0"/>
        </c:dLbls>
        <c:gapWidth val="150"/>
        <c:axId val="203577600"/>
        <c:axId val="203583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2.0499999999999998</c:v>
                </c:pt>
                <c:pt idx="2">
                  <c:v>0.01</c:v>
                </c:pt>
                <c:pt idx="3">
                  <c:v>0.01</c:v>
                </c:pt>
                <c:pt idx="4">
                  <c:v>0.02</c:v>
                </c:pt>
              </c:numCache>
            </c:numRef>
          </c:val>
          <c:smooth val="0"/>
          <c:extLst>
            <c:ext xmlns:c16="http://schemas.microsoft.com/office/drawing/2014/chart" uri="{C3380CC4-5D6E-409C-BE32-E72D297353CC}">
              <c16:uniqueId val="{00000001-73C5-4812-BEE4-B1DF1744806D}"/>
            </c:ext>
          </c:extLst>
        </c:ser>
        <c:dLbls>
          <c:showLegendKey val="0"/>
          <c:showVal val="0"/>
          <c:showCatName val="0"/>
          <c:showSerName val="0"/>
          <c:showPercent val="0"/>
          <c:showBubbleSize val="0"/>
        </c:dLbls>
        <c:marker val="1"/>
        <c:smooth val="0"/>
        <c:axId val="203577600"/>
        <c:axId val="203583872"/>
      </c:lineChart>
      <c:dateAx>
        <c:axId val="203577600"/>
        <c:scaling>
          <c:orientation val="minMax"/>
        </c:scaling>
        <c:delete val="1"/>
        <c:axPos val="b"/>
        <c:numFmt formatCode="&quot;H&quot;yy" sourceLinked="1"/>
        <c:majorTickMark val="none"/>
        <c:minorTickMark val="none"/>
        <c:tickLblPos val="none"/>
        <c:crossAx val="203583872"/>
        <c:crosses val="autoZero"/>
        <c:auto val="1"/>
        <c:lblOffset val="100"/>
        <c:baseTimeUnit val="years"/>
      </c:dateAx>
      <c:valAx>
        <c:axId val="203583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3577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47.92</c:v>
                </c:pt>
                <c:pt idx="1">
                  <c:v>47.09</c:v>
                </c:pt>
                <c:pt idx="2">
                  <c:v>49.12</c:v>
                </c:pt>
                <c:pt idx="3">
                  <c:v>50.32</c:v>
                </c:pt>
                <c:pt idx="4">
                  <c:v>43.67</c:v>
                </c:pt>
              </c:numCache>
            </c:numRef>
          </c:val>
          <c:extLst>
            <c:ext xmlns:c16="http://schemas.microsoft.com/office/drawing/2014/chart" uri="{C3380CC4-5D6E-409C-BE32-E72D297353CC}">
              <c16:uniqueId val="{00000000-7226-4105-B9FD-EED47504B729}"/>
            </c:ext>
          </c:extLst>
        </c:ser>
        <c:dLbls>
          <c:showLegendKey val="0"/>
          <c:showVal val="0"/>
          <c:showCatName val="0"/>
          <c:showSerName val="0"/>
          <c:showPercent val="0"/>
          <c:showBubbleSize val="0"/>
        </c:dLbls>
        <c:gapWidth val="150"/>
        <c:axId val="205743616"/>
        <c:axId val="205745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52.31</c:v>
                </c:pt>
                <c:pt idx="1">
                  <c:v>60.65</c:v>
                </c:pt>
                <c:pt idx="2">
                  <c:v>51.75</c:v>
                </c:pt>
                <c:pt idx="3">
                  <c:v>50.68</c:v>
                </c:pt>
                <c:pt idx="4">
                  <c:v>50.14</c:v>
                </c:pt>
              </c:numCache>
            </c:numRef>
          </c:val>
          <c:smooth val="0"/>
          <c:extLst>
            <c:ext xmlns:c16="http://schemas.microsoft.com/office/drawing/2014/chart" uri="{C3380CC4-5D6E-409C-BE32-E72D297353CC}">
              <c16:uniqueId val="{00000001-7226-4105-B9FD-EED47504B729}"/>
            </c:ext>
          </c:extLst>
        </c:ser>
        <c:dLbls>
          <c:showLegendKey val="0"/>
          <c:showVal val="0"/>
          <c:showCatName val="0"/>
          <c:showSerName val="0"/>
          <c:showPercent val="0"/>
          <c:showBubbleSize val="0"/>
        </c:dLbls>
        <c:marker val="1"/>
        <c:smooth val="0"/>
        <c:axId val="205743616"/>
        <c:axId val="205745536"/>
      </c:lineChart>
      <c:dateAx>
        <c:axId val="205743616"/>
        <c:scaling>
          <c:orientation val="minMax"/>
        </c:scaling>
        <c:delete val="1"/>
        <c:axPos val="b"/>
        <c:numFmt formatCode="&quot;H&quot;yy" sourceLinked="1"/>
        <c:majorTickMark val="none"/>
        <c:minorTickMark val="none"/>
        <c:tickLblPos val="none"/>
        <c:crossAx val="205745536"/>
        <c:crosses val="autoZero"/>
        <c:auto val="1"/>
        <c:lblOffset val="100"/>
        <c:baseTimeUnit val="years"/>
      </c:dateAx>
      <c:valAx>
        <c:axId val="205745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743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85.09</c:v>
                </c:pt>
                <c:pt idx="1">
                  <c:v>84.06</c:v>
                </c:pt>
                <c:pt idx="2">
                  <c:v>82.07</c:v>
                </c:pt>
                <c:pt idx="3">
                  <c:v>81.98</c:v>
                </c:pt>
                <c:pt idx="4">
                  <c:v>84.06</c:v>
                </c:pt>
              </c:numCache>
            </c:numRef>
          </c:val>
          <c:extLst>
            <c:ext xmlns:c16="http://schemas.microsoft.com/office/drawing/2014/chart" uri="{C3380CC4-5D6E-409C-BE32-E72D297353CC}">
              <c16:uniqueId val="{00000000-8248-40D8-BC23-F9225897B319}"/>
            </c:ext>
          </c:extLst>
        </c:ser>
        <c:dLbls>
          <c:showLegendKey val="0"/>
          <c:showVal val="0"/>
          <c:showCatName val="0"/>
          <c:showSerName val="0"/>
          <c:showPercent val="0"/>
          <c:showBubbleSize val="0"/>
        </c:dLbls>
        <c:gapWidth val="150"/>
        <c:axId val="226764672"/>
        <c:axId val="226766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84.32</c:v>
                </c:pt>
                <c:pt idx="1">
                  <c:v>84.58</c:v>
                </c:pt>
                <c:pt idx="2">
                  <c:v>84.84</c:v>
                </c:pt>
                <c:pt idx="3">
                  <c:v>84.86</c:v>
                </c:pt>
                <c:pt idx="4">
                  <c:v>84.98</c:v>
                </c:pt>
              </c:numCache>
            </c:numRef>
          </c:val>
          <c:smooth val="0"/>
          <c:extLst>
            <c:ext xmlns:c16="http://schemas.microsoft.com/office/drawing/2014/chart" uri="{C3380CC4-5D6E-409C-BE32-E72D297353CC}">
              <c16:uniqueId val="{00000001-8248-40D8-BC23-F9225897B319}"/>
            </c:ext>
          </c:extLst>
        </c:ser>
        <c:dLbls>
          <c:showLegendKey val="0"/>
          <c:showVal val="0"/>
          <c:showCatName val="0"/>
          <c:showSerName val="0"/>
          <c:showPercent val="0"/>
          <c:showBubbleSize val="0"/>
        </c:dLbls>
        <c:marker val="1"/>
        <c:smooth val="0"/>
        <c:axId val="226764672"/>
        <c:axId val="226766848"/>
      </c:lineChart>
      <c:dateAx>
        <c:axId val="226764672"/>
        <c:scaling>
          <c:orientation val="minMax"/>
        </c:scaling>
        <c:delete val="1"/>
        <c:axPos val="b"/>
        <c:numFmt formatCode="&quot;H&quot;yy" sourceLinked="1"/>
        <c:majorTickMark val="none"/>
        <c:minorTickMark val="none"/>
        <c:tickLblPos val="none"/>
        <c:crossAx val="226766848"/>
        <c:crosses val="autoZero"/>
        <c:auto val="1"/>
        <c:lblOffset val="100"/>
        <c:baseTimeUnit val="years"/>
      </c:dateAx>
      <c:valAx>
        <c:axId val="226766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6764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83.2</c:v>
                </c:pt>
                <c:pt idx="1">
                  <c:v>59.91</c:v>
                </c:pt>
                <c:pt idx="2">
                  <c:v>65.84</c:v>
                </c:pt>
                <c:pt idx="3">
                  <c:v>62.04</c:v>
                </c:pt>
                <c:pt idx="4">
                  <c:v>68.88</c:v>
                </c:pt>
              </c:numCache>
            </c:numRef>
          </c:val>
          <c:extLst>
            <c:ext xmlns:c16="http://schemas.microsoft.com/office/drawing/2014/chart" uri="{C3380CC4-5D6E-409C-BE32-E72D297353CC}">
              <c16:uniqueId val="{00000000-0CC2-4B37-90E2-F868EC271307}"/>
            </c:ext>
          </c:extLst>
        </c:ser>
        <c:dLbls>
          <c:showLegendKey val="0"/>
          <c:showVal val="0"/>
          <c:showCatName val="0"/>
          <c:showSerName val="0"/>
          <c:showPercent val="0"/>
          <c:showBubbleSize val="0"/>
        </c:dLbls>
        <c:gapWidth val="150"/>
        <c:axId val="203598464"/>
        <c:axId val="203600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CC2-4B37-90E2-F868EC271307}"/>
            </c:ext>
          </c:extLst>
        </c:ser>
        <c:dLbls>
          <c:showLegendKey val="0"/>
          <c:showVal val="0"/>
          <c:showCatName val="0"/>
          <c:showSerName val="0"/>
          <c:showPercent val="0"/>
          <c:showBubbleSize val="0"/>
        </c:dLbls>
        <c:marker val="1"/>
        <c:smooth val="0"/>
        <c:axId val="203598464"/>
        <c:axId val="203600640"/>
      </c:lineChart>
      <c:dateAx>
        <c:axId val="203598464"/>
        <c:scaling>
          <c:orientation val="minMax"/>
        </c:scaling>
        <c:delete val="1"/>
        <c:axPos val="b"/>
        <c:numFmt formatCode="&quot;H&quot;yy" sourceLinked="1"/>
        <c:majorTickMark val="none"/>
        <c:minorTickMark val="none"/>
        <c:tickLblPos val="none"/>
        <c:crossAx val="203600640"/>
        <c:crosses val="autoZero"/>
        <c:auto val="1"/>
        <c:lblOffset val="100"/>
        <c:baseTimeUnit val="years"/>
      </c:dateAx>
      <c:valAx>
        <c:axId val="203600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3598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6E9-4DFF-AD20-574F0D888005}"/>
            </c:ext>
          </c:extLst>
        </c:ser>
        <c:dLbls>
          <c:showLegendKey val="0"/>
          <c:showVal val="0"/>
          <c:showCatName val="0"/>
          <c:showSerName val="0"/>
          <c:showPercent val="0"/>
          <c:showBubbleSize val="0"/>
        </c:dLbls>
        <c:gapWidth val="150"/>
        <c:axId val="203615232"/>
        <c:axId val="204219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6E9-4DFF-AD20-574F0D888005}"/>
            </c:ext>
          </c:extLst>
        </c:ser>
        <c:dLbls>
          <c:showLegendKey val="0"/>
          <c:showVal val="0"/>
          <c:showCatName val="0"/>
          <c:showSerName val="0"/>
          <c:showPercent val="0"/>
          <c:showBubbleSize val="0"/>
        </c:dLbls>
        <c:marker val="1"/>
        <c:smooth val="0"/>
        <c:axId val="203615232"/>
        <c:axId val="204219520"/>
      </c:lineChart>
      <c:dateAx>
        <c:axId val="203615232"/>
        <c:scaling>
          <c:orientation val="minMax"/>
        </c:scaling>
        <c:delete val="1"/>
        <c:axPos val="b"/>
        <c:numFmt formatCode="&quot;H&quot;yy" sourceLinked="1"/>
        <c:majorTickMark val="none"/>
        <c:minorTickMark val="none"/>
        <c:tickLblPos val="none"/>
        <c:crossAx val="204219520"/>
        <c:crosses val="autoZero"/>
        <c:auto val="1"/>
        <c:lblOffset val="100"/>
        <c:baseTimeUnit val="years"/>
      </c:dateAx>
      <c:valAx>
        <c:axId val="204219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3615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40B-4D28-B367-06BF1F18F756}"/>
            </c:ext>
          </c:extLst>
        </c:ser>
        <c:dLbls>
          <c:showLegendKey val="0"/>
          <c:showVal val="0"/>
          <c:showCatName val="0"/>
          <c:showSerName val="0"/>
          <c:showPercent val="0"/>
          <c:showBubbleSize val="0"/>
        </c:dLbls>
        <c:gapWidth val="150"/>
        <c:axId val="204234112"/>
        <c:axId val="204244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40B-4D28-B367-06BF1F18F756}"/>
            </c:ext>
          </c:extLst>
        </c:ser>
        <c:dLbls>
          <c:showLegendKey val="0"/>
          <c:showVal val="0"/>
          <c:showCatName val="0"/>
          <c:showSerName val="0"/>
          <c:showPercent val="0"/>
          <c:showBubbleSize val="0"/>
        </c:dLbls>
        <c:marker val="1"/>
        <c:smooth val="0"/>
        <c:axId val="204234112"/>
        <c:axId val="204244480"/>
      </c:lineChart>
      <c:dateAx>
        <c:axId val="204234112"/>
        <c:scaling>
          <c:orientation val="minMax"/>
        </c:scaling>
        <c:delete val="1"/>
        <c:axPos val="b"/>
        <c:numFmt formatCode="&quot;H&quot;yy" sourceLinked="1"/>
        <c:majorTickMark val="none"/>
        <c:minorTickMark val="none"/>
        <c:tickLblPos val="none"/>
        <c:crossAx val="204244480"/>
        <c:crosses val="autoZero"/>
        <c:auto val="1"/>
        <c:lblOffset val="100"/>
        <c:baseTimeUnit val="years"/>
      </c:dateAx>
      <c:valAx>
        <c:axId val="204244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234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8C9-41C7-9B13-A817D6AB7E6E}"/>
            </c:ext>
          </c:extLst>
        </c:ser>
        <c:dLbls>
          <c:showLegendKey val="0"/>
          <c:showVal val="0"/>
          <c:showCatName val="0"/>
          <c:showSerName val="0"/>
          <c:showPercent val="0"/>
          <c:showBubbleSize val="0"/>
        </c:dLbls>
        <c:gapWidth val="150"/>
        <c:axId val="204270976"/>
        <c:axId val="204342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8C9-41C7-9B13-A817D6AB7E6E}"/>
            </c:ext>
          </c:extLst>
        </c:ser>
        <c:dLbls>
          <c:showLegendKey val="0"/>
          <c:showVal val="0"/>
          <c:showCatName val="0"/>
          <c:showSerName val="0"/>
          <c:showPercent val="0"/>
          <c:showBubbleSize val="0"/>
        </c:dLbls>
        <c:marker val="1"/>
        <c:smooth val="0"/>
        <c:axId val="204270976"/>
        <c:axId val="204342784"/>
      </c:lineChart>
      <c:dateAx>
        <c:axId val="204270976"/>
        <c:scaling>
          <c:orientation val="minMax"/>
        </c:scaling>
        <c:delete val="1"/>
        <c:axPos val="b"/>
        <c:numFmt formatCode="&quot;H&quot;yy" sourceLinked="1"/>
        <c:majorTickMark val="none"/>
        <c:minorTickMark val="none"/>
        <c:tickLblPos val="none"/>
        <c:crossAx val="204342784"/>
        <c:crosses val="autoZero"/>
        <c:auto val="1"/>
        <c:lblOffset val="100"/>
        <c:baseTimeUnit val="years"/>
      </c:dateAx>
      <c:valAx>
        <c:axId val="204342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270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45C-4F59-ABA2-DA212D636BD6}"/>
            </c:ext>
          </c:extLst>
        </c:ser>
        <c:dLbls>
          <c:showLegendKey val="0"/>
          <c:showVal val="0"/>
          <c:showCatName val="0"/>
          <c:showSerName val="0"/>
          <c:showPercent val="0"/>
          <c:showBubbleSize val="0"/>
        </c:dLbls>
        <c:gapWidth val="150"/>
        <c:axId val="204361728"/>
        <c:axId val="20436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45C-4F59-ABA2-DA212D636BD6}"/>
            </c:ext>
          </c:extLst>
        </c:ser>
        <c:dLbls>
          <c:showLegendKey val="0"/>
          <c:showVal val="0"/>
          <c:showCatName val="0"/>
          <c:showSerName val="0"/>
          <c:showPercent val="0"/>
          <c:showBubbleSize val="0"/>
        </c:dLbls>
        <c:marker val="1"/>
        <c:smooth val="0"/>
        <c:axId val="204361728"/>
        <c:axId val="204363648"/>
      </c:lineChart>
      <c:dateAx>
        <c:axId val="204361728"/>
        <c:scaling>
          <c:orientation val="minMax"/>
        </c:scaling>
        <c:delete val="1"/>
        <c:axPos val="b"/>
        <c:numFmt formatCode="&quot;H&quot;yy" sourceLinked="1"/>
        <c:majorTickMark val="none"/>
        <c:minorTickMark val="none"/>
        <c:tickLblPos val="none"/>
        <c:crossAx val="204363648"/>
        <c:crosses val="autoZero"/>
        <c:auto val="1"/>
        <c:lblOffset val="100"/>
        <c:baseTimeUnit val="years"/>
      </c:dateAx>
      <c:valAx>
        <c:axId val="20436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36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652.24</c:v>
                </c:pt>
                <c:pt idx="1">
                  <c:v>1210.99</c:v>
                </c:pt>
                <c:pt idx="2">
                  <c:v>1015.68</c:v>
                </c:pt>
                <c:pt idx="3">
                  <c:v>1.05</c:v>
                </c:pt>
                <c:pt idx="4">
                  <c:v>9.7100000000000009</c:v>
                </c:pt>
              </c:numCache>
            </c:numRef>
          </c:val>
          <c:extLst>
            <c:ext xmlns:c16="http://schemas.microsoft.com/office/drawing/2014/chart" uri="{C3380CC4-5D6E-409C-BE32-E72D297353CC}">
              <c16:uniqueId val="{00000000-36A8-4357-A1EB-7C433935C87C}"/>
            </c:ext>
          </c:extLst>
        </c:ser>
        <c:dLbls>
          <c:showLegendKey val="0"/>
          <c:showVal val="0"/>
          <c:showCatName val="0"/>
          <c:showSerName val="0"/>
          <c:showPercent val="0"/>
          <c:showBubbleSize val="0"/>
        </c:dLbls>
        <c:gapWidth val="150"/>
        <c:axId val="205656448"/>
        <c:axId val="205658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1081.8</c:v>
                </c:pt>
                <c:pt idx="1">
                  <c:v>974.93</c:v>
                </c:pt>
                <c:pt idx="2">
                  <c:v>855.8</c:v>
                </c:pt>
                <c:pt idx="3">
                  <c:v>789.46</c:v>
                </c:pt>
                <c:pt idx="4">
                  <c:v>826.83</c:v>
                </c:pt>
              </c:numCache>
            </c:numRef>
          </c:val>
          <c:smooth val="0"/>
          <c:extLst>
            <c:ext xmlns:c16="http://schemas.microsoft.com/office/drawing/2014/chart" uri="{C3380CC4-5D6E-409C-BE32-E72D297353CC}">
              <c16:uniqueId val="{00000001-36A8-4357-A1EB-7C433935C87C}"/>
            </c:ext>
          </c:extLst>
        </c:ser>
        <c:dLbls>
          <c:showLegendKey val="0"/>
          <c:showVal val="0"/>
          <c:showCatName val="0"/>
          <c:showSerName val="0"/>
          <c:showPercent val="0"/>
          <c:showBubbleSize val="0"/>
        </c:dLbls>
        <c:marker val="1"/>
        <c:smooth val="0"/>
        <c:axId val="205656448"/>
        <c:axId val="205658368"/>
      </c:lineChart>
      <c:dateAx>
        <c:axId val="205656448"/>
        <c:scaling>
          <c:orientation val="minMax"/>
        </c:scaling>
        <c:delete val="1"/>
        <c:axPos val="b"/>
        <c:numFmt formatCode="&quot;H&quot;yy" sourceLinked="1"/>
        <c:majorTickMark val="none"/>
        <c:minorTickMark val="none"/>
        <c:tickLblPos val="none"/>
        <c:crossAx val="205658368"/>
        <c:crosses val="autoZero"/>
        <c:auto val="1"/>
        <c:lblOffset val="100"/>
        <c:baseTimeUnit val="years"/>
      </c:dateAx>
      <c:valAx>
        <c:axId val="205658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656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37.79</c:v>
                </c:pt>
                <c:pt idx="1">
                  <c:v>34.090000000000003</c:v>
                </c:pt>
                <c:pt idx="2">
                  <c:v>51.67</c:v>
                </c:pt>
                <c:pt idx="3">
                  <c:v>44.19</c:v>
                </c:pt>
                <c:pt idx="4">
                  <c:v>56.44</c:v>
                </c:pt>
              </c:numCache>
            </c:numRef>
          </c:val>
          <c:extLst>
            <c:ext xmlns:c16="http://schemas.microsoft.com/office/drawing/2014/chart" uri="{C3380CC4-5D6E-409C-BE32-E72D297353CC}">
              <c16:uniqueId val="{00000000-E9C8-4C65-8068-A8FD8446D577}"/>
            </c:ext>
          </c:extLst>
        </c:ser>
        <c:dLbls>
          <c:showLegendKey val="0"/>
          <c:showVal val="0"/>
          <c:showCatName val="0"/>
          <c:showSerName val="0"/>
          <c:showPercent val="0"/>
          <c:showBubbleSize val="0"/>
        </c:dLbls>
        <c:gapWidth val="150"/>
        <c:axId val="205673216"/>
        <c:axId val="205675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52.19</c:v>
                </c:pt>
                <c:pt idx="1">
                  <c:v>55.32</c:v>
                </c:pt>
                <c:pt idx="2">
                  <c:v>59.8</c:v>
                </c:pt>
                <c:pt idx="3">
                  <c:v>57.77</c:v>
                </c:pt>
                <c:pt idx="4">
                  <c:v>57.31</c:v>
                </c:pt>
              </c:numCache>
            </c:numRef>
          </c:val>
          <c:smooth val="0"/>
          <c:extLst>
            <c:ext xmlns:c16="http://schemas.microsoft.com/office/drawing/2014/chart" uri="{C3380CC4-5D6E-409C-BE32-E72D297353CC}">
              <c16:uniqueId val="{00000001-E9C8-4C65-8068-A8FD8446D577}"/>
            </c:ext>
          </c:extLst>
        </c:ser>
        <c:dLbls>
          <c:showLegendKey val="0"/>
          <c:showVal val="0"/>
          <c:showCatName val="0"/>
          <c:showSerName val="0"/>
          <c:showPercent val="0"/>
          <c:showBubbleSize val="0"/>
        </c:dLbls>
        <c:marker val="1"/>
        <c:smooth val="0"/>
        <c:axId val="205673216"/>
        <c:axId val="205675136"/>
      </c:lineChart>
      <c:dateAx>
        <c:axId val="205673216"/>
        <c:scaling>
          <c:orientation val="minMax"/>
        </c:scaling>
        <c:delete val="1"/>
        <c:axPos val="b"/>
        <c:numFmt formatCode="&quot;H&quot;yy" sourceLinked="1"/>
        <c:majorTickMark val="none"/>
        <c:minorTickMark val="none"/>
        <c:tickLblPos val="none"/>
        <c:crossAx val="205675136"/>
        <c:crosses val="autoZero"/>
        <c:auto val="1"/>
        <c:lblOffset val="100"/>
        <c:baseTimeUnit val="years"/>
      </c:dateAx>
      <c:valAx>
        <c:axId val="205675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673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430.17</c:v>
                </c:pt>
                <c:pt idx="1">
                  <c:v>471.4</c:v>
                </c:pt>
                <c:pt idx="2">
                  <c:v>311.88</c:v>
                </c:pt>
                <c:pt idx="3">
                  <c:v>365.68</c:v>
                </c:pt>
                <c:pt idx="4">
                  <c:v>289.54000000000002</c:v>
                </c:pt>
              </c:numCache>
            </c:numRef>
          </c:val>
          <c:extLst>
            <c:ext xmlns:c16="http://schemas.microsoft.com/office/drawing/2014/chart" uri="{C3380CC4-5D6E-409C-BE32-E72D297353CC}">
              <c16:uniqueId val="{00000000-26EB-4DEA-9C6C-0FB40E6BF5E3}"/>
            </c:ext>
          </c:extLst>
        </c:ser>
        <c:dLbls>
          <c:showLegendKey val="0"/>
          <c:showVal val="0"/>
          <c:showCatName val="0"/>
          <c:showSerName val="0"/>
          <c:showPercent val="0"/>
          <c:showBubbleSize val="0"/>
        </c:dLbls>
        <c:gapWidth val="150"/>
        <c:axId val="205718656"/>
        <c:axId val="205720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296.14</c:v>
                </c:pt>
                <c:pt idx="1">
                  <c:v>283.17</c:v>
                </c:pt>
                <c:pt idx="2">
                  <c:v>263.76</c:v>
                </c:pt>
                <c:pt idx="3">
                  <c:v>274.35000000000002</c:v>
                </c:pt>
                <c:pt idx="4">
                  <c:v>273.52</c:v>
                </c:pt>
              </c:numCache>
            </c:numRef>
          </c:val>
          <c:smooth val="0"/>
          <c:extLst>
            <c:ext xmlns:c16="http://schemas.microsoft.com/office/drawing/2014/chart" uri="{C3380CC4-5D6E-409C-BE32-E72D297353CC}">
              <c16:uniqueId val="{00000001-26EB-4DEA-9C6C-0FB40E6BF5E3}"/>
            </c:ext>
          </c:extLst>
        </c:ser>
        <c:dLbls>
          <c:showLegendKey val="0"/>
          <c:showVal val="0"/>
          <c:showCatName val="0"/>
          <c:showSerName val="0"/>
          <c:showPercent val="0"/>
          <c:showBubbleSize val="0"/>
        </c:dLbls>
        <c:marker val="1"/>
        <c:smooth val="0"/>
        <c:axId val="205718656"/>
        <c:axId val="205720576"/>
      </c:lineChart>
      <c:dateAx>
        <c:axId val="205718656"/>
        <c:scaling>
          <c:orientation val="minMax"/>
        </c:scaling>
        <c:delete val="1"/>
        <c:axPos val="b"/>
        <c:numFmt formatCode="&quot;H&quot;yy" sourceLinked="1"/>
        <c:majorTickMark val="none"/>
        <c:minorTickMark val="none"/>
        <c:tickLblPos val="none"/>
        <c:crossAx val="205720576"/>
        <c:crosses val="autoZero"/>
        <c:auto val="1"/>
        <c:lblOffset val="100"/>
        <c:baseTimeUnit val="years"/>
      </c:dateAx>
      <c:valAx>
        <c:axId val="205720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718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60" zoomScaleNormal="60" workbookViewId="0"/>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2">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2">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4" t="str">
        <f>データ!H6</f>
        <v>群馬県　東吾妻町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2">
      <c r="A8" s="2"/>
      <c r="B8" s="49" t="str">
        <f>データ!I6</f>
        <v>法非適用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F2</v>
      </c>
      <c r="X8" s="49"/>
      <c r="Y8" s="49"/>
      <c r="Z8" s="49"/>
      <c r="AA8" s="49"/>
      <c r="AB8" s="49"/>
      <c r="AC8" s="49"/>
      <c r="AD8" s="50" t="str">
        <f>データ!$M$6</f>
        <v>非設置</v>
      </c>
      <c r="AE8" s="50"/>
      <c r="AF8" s="50"/>
      <c r="AG8" s="50"/>
      <c r="AH8" s="50"/>
      <c r="AI8" s="50"/>
      <c r="AJ8" s="50"/>
      <c r="AK8" s="3"/>
      <c r="AL8" s="51">
        <f>データ!S6</f>
        <v>13556</v>
      </c>
      <c r="AM8" s="51"/>
      <c r="AN8" s="51"/>
      <c r="AO8" s="51"/>
      <c r="AP8" s="51"/>
      <c r="AQ8" s="51"/>
      <c r="AR8" s="51"/>
      <c r="AS8" s="51"/>
      <c r="AT8" s="46">
        <f>データ!T6</f>
        <v>253.91</v>
      </c>
      <c r="AU8" s="46"/>
      <c r="AV8" s="46"/>
      <c r="AW8" s="46"/>
      <c r="AX8" s="46"/>
      <c r="AY8" s="46"/>
      <c r="AZ8" s="46"/>
      <c r="BA8" s="46"/>
      <c r="BB8" s="46">
        <f>データ!U6</f>
        <v>53.39</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2">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2">
      <c r="A10" s="2"/>
      <c r="B10" s="46" t="str">
        <f>データ!N6</f>
        <v>-</v>
      </c>
      <c r="C10" s="46"/>
      <c r="D10" s="46"/>
      <c r="E10" s="46"/>
      <c r="F10" s="46"/>
      <c r="G10" s="46"/>
      <c r="H10" s="46"/>
      <c r="I10" s="46" t="str">
        <f>データ!O6</f>
        <v>該当数値なし</v>
      </c>
      <c r="J10" s="46"/>
      <c r="K10" s="46"/>
      <c r="L10" s="46"/>
      <c r="M10" s="46"/>
      <c r="N10" s="46"/>
      <c r="O10" s="46"/>
      <c r="P10" s="46">
        <f>データ!P6</f>
        <v>14.17</v>
      </c>
      <c r="Q10" s="46"/>
      <c r="R10" s="46"/>
      <c r="S10" s="46"/>
      <c r="T10" s="46"/>
      <c r="U10" s="46"/>
      <c r="V10" s="46"/>
      <c r="W10" s="46">
        <f>データ!Q6</f>
        <v>101.5</v>
      </c>
      <c r="X10" s="46"/>
      <c r="Y10" s="46"/>
      <c r="Z10" s="46"/>
      <c r="AA10" s="46"/>
      <c r="AB10" s="46"/>
      <c r="AC10" s="46"/>
      <c r="AD10" s="51">
        <f>データ!R6</f>
        <v>2970</v>
      </c>
      <c r="AE10" s="51"/>
      <c r="AF10" s="51"/>
      <c r="AG10" s="51"/>
      <c r="AH10" s="51"/>
      <c r="AI10" s="51"/>
      <c r="AJ10" s="51"/>
      <c r="AK10" s="2"/>
      <c r="AL10" s="51">
        <f>データ!V6</f>
        <v>1913</v>
      </c>
      <c r="AM10" s="51"/>
      <c r="AN10" s="51"/>
      <c r="AO10" s="51"/>
      <c r="AP10" s="51"/>
      <c r="AQ10" s="51"/>
      <c r="AR10" s="51"/>
      <c r="AS10" s="51"/>
      <c r="AT10" s="46">
        <f>データ!W6</f>
        <v>2.02</v>
      </c>
      <c r="AU10" s="46"/>
      <c r="AV10" s="46"/>
      <c r="AW10" s="46"/>
      <c r="AX10" s="46"/>
      <c r="AY10" s="46"/>
      <c r="AZ10" s="46"/>
      <c r="BA10" s="46"/>
      <c r="BB10" s="46">
        <f>データ!X6</f>
        <v>947.03</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2">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2">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116</v>
      </c>
      <c r="BM16" s="55"/>
      <c r="BN16" s="55"/>
      <c r="BO16" s="55"/>
      <c r="BP16" s="55"/>
      <c r="BQ16" s="55"/>
      <c r="BR16" s="55"/>
      <c r="BS16" s="55"/>
      <c r="BT16" s="55"/>
      <c r="BU16" s="55"/>
      <c r="BV16" s="55"/>
      <c r="BW16" s="55"/>
      <c r="BX16" s="55"/>
      <c r="BY16" s="55"/>
      <c r="BZ16" s="56"/>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117</v>
      </c>
      <c r="BM47" s="55"/>
      <c r="BN47" s="55"/>
      <c r="BO47" s="55"/>
      <c r="BP47" s="55"/>
      <c r="BQ47" s="55"/>
      <c r="BR47" s="55"/>
      <c r="BS47" s="55"/>
      <c r="BT47" s="55"/>
      <c r="BU47" s="55"/>
      <c r="BV47" s="55"/>
      <c r="BW47" s="55"/>
      <c r="BX47" s="55"/>
      <c r="BY47" s="55"/>
      <c r="BZ47" s="56"/>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2">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2">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118</v>
      </c>
      <c r="BM66" s="55"/>
      <c r="BN66" s="55"/>
      <c r="BO66" s="55"/>
      <c r="BP66" s="55"/>
      <c r="BQ66" s="55"/>
      <c r="BR66" s="55"/>
      <c r="BS66" s="55"/>
      <c r="BT66" s="55"/>
      <c r="BU66" s="55"/>
      <c r="BV66" s="55"/>
      <c r="BW66" s="55"/>
      <c r="BX66" s="55"/>
      <c r="BY66" s="55"/>
      <c r="BZ66" s="56"/>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2">
      <c r="C83" s="2" t="s">
        <v>30</v>
      </c>
    </row>
    <row r="84" spans="1:78" x14ac:dyDescent="0.2">
      <c r="C84" s="2"/>
    </row>
    <row r="85" spans="1:78" hidden="1" x14ac:dyDescent="0.2">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2">
      <c r="B86" s="26"/>
      <c r="C86" s="26"/>
      <c r="D86" s="26"/>
      <c r="E86" s="26" t="str">
        <f>データ!AI6</f>
        <v/>
      </c>
      <c r="F86" s="26" t="s">
        <v>43</v>
      </c>
      <c r="G86" s="26" t="s">
        <v>44</v>
      </c>
      <c r="H86" s="26" t="str">
        <f>データ!BP6</f>
        <v>【765.47】</v>
      </c>
      <c r="I86" s="26" t="str">
        <f>データ!CA6</f>
        <v>【59.59】</v>
      </c>
      <c r="J86" s="26" t="str">
        <f>データ!CL6</f>
        <v>【257.86】</v>
      </c>
      <c r="K86" s="26" t="str">
        <f>データ!CW6</f>
        <v>【51.30】</v>
      </c>
      <c r="L86" s="26" t="str">
        <f>データ!DH6</f>
        <v>【86.22】</v>
      </c>
      <c r="M86" s="26" t="s">
        <v>43</v>
      </c>
      <c r="N86" s="26" t="s">
        <v>43</v>
      </c>
      <c r="O86" s="26" t="str">
        <f>データ!EO6</f>
        <v>【0.02】</v>
      </c>
    </row>
  </sheetData>
  <sheetProtection algorithmName="SHA-512" hashValue="6iGekEaYogoFq42TOojymjnDLOc48kVc9whaPEss7OKNTS8KO01tvHr6+inIUidxduwvRSC+eiklnHCljyWicw==" saltValue="DVu7pJaOU/aqasikrqmmm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 x14ac:dyDescent="0.2"/>
  <cols>
    <col min="2" max="144" width="11.90625" customWidth="1"/>
  </cols>
  <sheetData>
    <row r="1" spans="1:145" x14ac:dyDescent="0.2">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2">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2">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28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2">
      <c r="A4" s="28" t="s">
        <v>56</v>
      </c>
      <c r="B4" s="30"/>
      <c r="C4" s="30"/>
      <c r="D4" s="30"/>
      <c r="E4" s="30"/>
      <c r="F4" s="30"/>
      <c r="G4" s="30"/>
      <c r="H4" s="80"/>
      <c r="I4" s="81"/>
      <c r="J4" s="81"/>
      <c r="K4" s="81"/>
      <c r="L4" s="81"/>
      <c r="M4" s="81"/>
      <c r="N4" s="81"/>
      <c r="O4" s="81"/>
      <c r="P4" s="81"/>
      <c r="Q4" s="81"/>
      <c r="R4" s="81"/>
      <c r="S4" s="81"/>
      <c r="T4" s="81"/>
      <c r="U4" s="81"/>
      <c r="V4" s="81"/>
      <c r="W4" s="81"/>
      <c r="X4" s="82"/>
      <c r="Y4" s="76" t="s">
        <v>57</v>
      </c>
      <c r="Z4" s="76"/>
      <c r="AA4" s="76"/>
      <c r="AB4" s="76"/>
      <c r="AC4" s="76"/>
      <c r="AD4" s="76"/>
      <c r="AE4" s="76"/>
      <c r="AF4" s="76"/>
      <c r="AG4" s="76"/>
      <c r="AH4" s="76"/>
      <c r="AI4" s="76"/>
      <c r="AJ4" s="76" t="s">
        <v>58</v>
      </c>
      <c r="AK4" s="76"/>
      <c r="AL4" s="76"/>
      <c r="AM4" s="76"/>
      <c r="AN4" s="76"/>
      <c r="AO4" s="76"/>
      <c r="AP4" s="76"/>
      <c r="AQ4" s="76"/>
      <c r="AR4" s="76"/>
      <c r="AS4" s="76"/>
      <c r="AT4" s="76"/>
      <c r="AU4" s="76" t="s">
        <v>59</v>
      </c>
      <c r="AV4" s="76"/>
      <c r="AW4" s="76"/>
      <c r="AX4" s="76"/>
      <c r="AY4" s="76"/>
      <c r="AZ4" s="76"/>
      <c r="BA4" s="76"/>
      <c r="BB4" s="76"/>
      <c r="BC4" s="76"/>
      <c r="BD4" s="76"/>
      <c r="BE4" s="76"/>
      <c r="BF4" s="76" t="s">
        <v>60</v>
      </c>
      <c r="BG4" s="76"/>
      <c r="BH4" s="76"/>
      <c r="BI4" s="76"/>
      <c r="BJ4" s="76"/>
      <c r="BK4" s="76"/>
      <c r="BL4" s="76"/>
      <c r="BM4" s="76"/>
      <c r="BN4" s="76"/>
      <c r="BO4" s="76"/>
      <c r="BP4" s="76"/>
      <c r="BQ4" s="76" t="s">
        <v>61</v>
      </c>
      <c r="BR4" s="76"/>
      <c r="BS4" s="76"/>
      <c r="BT4" s="76"/>
      <c r="BU4" s="76"/>
      <c r="BV4" s="76"/>
      <c r="BW4" s="76"/>
      <c r="BX4" s="76"/>
      <c r="BY4" s="76"/>
      <c r="BZ4" s="76"/>
      <c r="CA4" s="76"/>
      <c r="CB4" s="76" t="s">
        <v>62</v>
      </c>
      <c r="CC4" s="76"/>
      <c r="CD4" s="76"/>
      <c r="CE4" s="76"/>
      <c r="CF4" s="76"/>
      <c r="CG4" s="76"/>
      <c r="CH4" s="76"/>
      <c r="CI4" s="76"/>
      <c r="CJ4" s="76"/>
      <c r="CK4" s="76"/>
      <c r="CL4" s="76"/>
      <c r="CM4" s="76" t="s">
        <v>63</v>
      </c>
      <c r="CN4" s="76"/>
      <c r="CO4" s="76"/>
      <c r="CP4" s="76"/>
      <c r="CQ4" s="76"/>
      <c r="CR4" s="76"/>
      <c r="CS4" s="76"/>
      <c r="CT4" s="76"/>
      <c r="CU4" s="76"/>
      <c r="CV4" s="76"/>
      <c r="CW4" s="76"/>
      <c r="CX4" s="76" t="s">
        <v>64</v>
      </c>
      <c r="CY4" s="76"/>
      <c r="CZ4" s="76"/>
      <c r="DA4" s="76"/>
      <c r="DB4" s="76"/>
      <c r="DC4" s="76"/>
      <c r="DD4" s="76"/>
      <c r="DE4" s="76"/>
      <c r="DF4" s="76"/>
      <c r="DG4" s="76"/>
      <c r="DH4" s="76"/>
      <c r="DI4" s="76" t="s">
        <v>65</v>
      </c>
      <c r="DJ4" s="76"/>
      <c r="DK4" s="76"/>
      <c r="DL4" s="76"/>
      <c r="DM4" s="76"/>
      <c r="DN4" s="76"/>
      <c r="DO4" s="76"/>
      <c r="DP4" s="76"/>
      <c r="DQ4" s="76"/>
      <c r="DR4" s="76"/>
      <c r="DS4" s="76"/>
      <c r="DT4" s="76" t="s">
        <v>66</v>
      </c>
      <c r="DU4" s="76"/>
      <c r="DV4" s="76"/>
      <c r="DW4" s="76"/>
      <c r="DX4" s="76"/>
      <c r="DY4" s="76"/>
      <c r="DZ4" s="76"/>
      <c r="EA4" s="76"/>
      <c r="EB4" s="76"/>
      <c r="EC4" s="76"/>
      <c r="ED4" s="76"/>
      <c r="EE4" s="76" t="s">
        <v>67</v>
      </c>
      <c r="EF4" s="76"/>
      <c r="EG4" s="76"/>
      <c r="EH4" s="76"/>
      <c r="EI4" s="76"/>
      <c r="EJ4" s="76"/>
      <c r="EK4" s="76"/>
      <c r="EL4" s="76"/>
      <c r="EM4" s="76"/>
      <c r="EN4" s="76"/>
      <c r="EO4" s="76"/>
    </row>
    <row r="5" spans="1:145" x14ac:dyDescent="0.2">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2">
      <c r="A6" s="28" t="s">
        <v>96</v>
      </c>
      <c r="B6" s="33">
        <f>B7</f>
        <v>2019</v>
      </c>
      <c r="C6" s="33">
        <f t="shared" ref="C6:X6" si="3">C7</f>
        <v>104299</v>
      </c>
      <c r="D6" s="33">
        <f t="shared" si="3"/>
        <v>47</v>
      </c>
      <c r="E6" s="33">
        <f t="shared" si="3"/>
        <v>17</v>
      </c>
      <c r="F6" s="33">
        <f t="shared" si="3"/>
        <v>5</v>
      </c>
      <c r="G6" s="33">
        <f t="shared" si="3"/>
        <v>0</v>
      </c>
      <c r="H6" s="33" t="str">
        <f t="shared" si="3"/>
        <v>群馬県　東吾妻町</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14.17</v>
      </c>
      <c r="Q6" s="34">
        <f t="shared" si="3"/>
        <v>101.5</v>
      </c>
      <c r="R6" s="34">
        <f t="shared" si="3"/>
        <v>2970</v>
      </c>
      <c r="S6" s="34">
        <f t="shared" si="3"/>
        <v>13556</v>
      </c>
      <c r="T6" s="34">
        <f t="shared" si="3"/>
        <v>253.91</v>
      </c>
      <c r="U6" s="34">
        <f t="shared" si="3"/>
        <v>53.39</v>
      </c>
      <c r="V6" s="34">
        <f t="shared" si="3"/>
        <v>1913</v>
      </c>
      <c r="W6" s="34">
        <f t="shared" si="3"/>
        <v>2.02</v>
      </c>
      <c r="X6" s="34">
        <f t="shared" si="3"/>
        <v>947.03</v>
      </c>
      <c r="Y6" s="35">
        <f>IF(Y7="",NA(),Y7)</f>
        <v>83.2</v>
      </c>
      <c r="Z6" s="35">
        <f t="shared" ref="Z6:AH6" si="4">IF(Z7="",NA(),Z7)</f>
        <v>59.91</v>
      </c>
      <c r="AA6" s="35">
        <f t="shared" si="4"/>
        <v>65.84</v>
      </c>
      <c r="AB6" s="35">
        <f t="shared" si="4"/>
        <v>62.04</v>
      </c>
      <c r="AC6" s="35">
        <f t="shared" si="4"/>
        <v>68.88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652.24</v>
      </c>
      <c r="BG6" s="35">
        <f t="shared" ref="BG6:BO6" si="7">IF(BG7="",NA(),BG7)</f>
        <v>1210.99</v>
      </c>
      <c r="BH6" s="35">
        <f t="shared" si="7"/>
        <v>1015.68</v>
      </c>
      <c r="BI6" s="35">
        <f t="shared" si="7"/>
        <v>1.05</v>
      </c>
      <c r="BJ6" s="35">
        <f t="shared" si="7"/>
        <v>9.7100000000000009</v>
      </c>
      <c r="BK6" s="35">
        <f t="shared" si="7"/>
        <v>1081.8</v>
      </c>
      <c r="BL6" s="35">
        <f t="shared" si="7"/>
        <v>974.93</v>
      </c>
      <c r="BM6" s="35">
        <f t="shared" si="7"/>
        <v>855.8</v>
      </c>
      <c r="BN6" s="35">
        <f t="shared" si="7"/>
        <v>789.46</v>
      </c>
      <c r="BO6" s="35">
        <f t="shared" si="7"/>
        <v>826.83</v>
      </c>
      <c r="BP6" s="34" t="str">
        <f>IF(BP7="","",IF(BP7="-","【-】","【"&amp;SUBSTITUTE(TEXT(BP7,"#,##0.00"),"-","△")&amp;"】"))</f>
        <v>【765.47】</v>
      </c>
      <c r="BQ6" s="35">
        <f>IF(BQ7="",NA(),BQ7)</f>
        <v>37.79</v>
      </c>
      <c r="BR6" s="35">
        <f t="shared" ref="BR6:BZ6" si="8">IF(BR7="",NA(),BR7)</f>
        <v>34.090000000000003</v>
      </c>
      <c r="BS6" s="35">
        <f t="shared" si="8"/>
        <v>51.67</v>
      </c>
      <c r="BT6" s="35">
        <f t="shared" si="8"/>
        <v>44.19</v>
      </c>
      <c r="BU6" s="35">
        <f t="shared" si="8"/>
        <v>56.44</v>
      </c>
      <c r="BV6" s="35">
        <f t="shared" si="8"/>
        <v>52.19</v>
      </c>
      <c r="BW6" s="35">
        <f t="shared" si="8"/>
        <v>55.32</v>
      </c>
      <c r="BX6" s="35">
        <f t="shared" si="8"/>
        <v>59.8</v>
      </c>
      <c r="BY6" s="35">
        <f t="shared" si="8"/>
        <v>57.77</v>
      </c>
      <c r="BZ6" s="35">
        <f t="shared" si="8"/>
        <v>57.31</v>
      </c>
      <c r="CA6" s="34" t="str">
        <f>IF(CA7="","",IF(CA7="-","【-】","【"&amp;SUBSTITUTE(TEXT(CA7,"#,##0.00"),"-","△")&amp;"】"))</f>
        <v>【59.59】</v>
      </c>
      <c r="CB6" s="35">
        <f>IF(CB7="",NA(),CB7)</f>
        <v>430.17</v>
      </c>
      <c r="CC6" s="35">
        <f t="shared" ref="CC6:CK6" si="9">IF(CC7="",NA(),CC7)</f>
        <v>471.4</v>
      </c>
      <c r="CD6" s="35">
        <f t="shared" si="9"/>
        <v>311.88</v>
      </c>
      <c r="CE6" s="35">
        <f t="shared" si="9"/>
        <v>365.68</v>
      </c>
      <c r="CF6" s="35">
        <f t="shared" si="9"/>
        <v>289.54000000000002</v>
      </c>
      <c r="CG6" s="35">
        <f t="shared" si="9"/>
        <v>296.14</v>
      </c>
      <c r="CH6" s="35">
        <f t="shared" si="9"/>
        <v>283.17</v>
      </c>
      <c r="CI6" s="35">
        <f t="shared" si="9"/>
        <v>263.76</v>
      </c>
      <c r="CJ6" s="35">
        <f t="shared" si="9"/>
        <v>274.35000000000002</v>
      </c>
      <c r="CK6" s="35">
        <f t="shared" si="9"/>
        <v>273.52</v>
      </c>
      <c r="CL6" s="34" t="str">
        <f>IF(CL7="","",IF(CL7="-","【-】","【"&amp;SUBSTITUTE(TEXT(CL7,"#,##0.00"),"-","△")&amp;"】"))</f>
        <v>【257.86】</v>
      </c>
      <c r="CM6" s="35">
        <f>IF(CM7="",NA(),CM7)</f>
        <v>47.92</v>
      </c>
      <c r="CN6" s="35">
        <f t="shared" ref="CN6:CV6" si="10">IF(CN7="",NA(),CN7)</f>
        <v>47.09</v>
      </c>
      <c r="CO6" s="35">
        <f t="shared" si="10"/>
        <v>49.12</v>
      </c>
      <c r="CP6" s="35">
        <f t="shared" si="10"/>
        <v>50.32</v>
      </c>
      <c r="CQ6" s="35">
        <f t="shared" si="10"/>
        <v>43.67</v>
      </c>
      <c r="CR6" s="35">
        <f t="shared" si="10"/>
        <v>52.31</v>
      </c>
      <c r="CS6" s="35">
        <f t="shared" si="10"/>
        <v>60.65</v>
      </c>
      <c r="CT6" s="35">
        <f t="shared" si="10"/>
        <v>51.75</v>
      </c>
      <c r="CU6" s="35">
        <f t="shared" si="10"/>
        <v>50.68</v>
      </c>
      <c r="CV6" s="35">
        <f t="shared" si="10"/>
        <v>50.14</v>
      </c>
      <c r="CW6" s="34" t="str">
        <f>IF(CW7="","",IF(CW7="-","【-】","【"&amp;SUBSTITUTE(TEXT(CW7,"#,##0.00"),"-","△")&amp;"】"))</f>
        <v>【51.30】</v>
      </c>
      <c r="CX6" s="35">
        <f>IF(CX7="",NA(),CX7)</f>
        <v>85.09</v>
      </c>
      <c r="CY6" s="35">
        <f t="shared" ref="CY6:DG6" si="11">IF(CY7="",NA(),CY7)</f>
        <v>84.06</v>
      </c>
      <c r="CZ6" s="35">
        <f t="shared" si="11"/>
        <v>82.07</v>
      </c>
      <c r="DA6" s="35">
        <f t="shared" si="11"/>
        <v>81.98</v>
      </c>
      <c r="DB6" s="35">
        <f t="shared" si="11"/>
        <v>84.06</v>
      </c>
      <c r="DC6" s="35">
        <f t="shared" si="11"/>
        <v>84.32</v>
      </c>
      <c r="DD6" s="35">
        <f t="shared" si="11"/>
        <v>84.58</v>
      </c>
      <c r="DE6" s="35">
        <f t="shared" si="11"/>
        <v>84.84</v>
      </c>
      <c r="DF6" s="35">
        <f t="shared" si="11"/>
        <v>84.86</v>
      </c>
      <c r="DG6" s="35">
        <f t="shared" si="11"/>
        <v>84.98</v>
      </c>
      <c r="DH6" s="34" t="str">
        <f>IF(DH7="","",IF(DH7="-","【-】","【"&amp;SUBSTITUTE(TEXT(DH7,"#,##0.00"),"-","△")&amp;"】"))</f>
        <v>【86.22】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0.01</v>
      </c>
      <c r="EK6" s="35">
        <f t="shared" si="14"/>
        <v>2.0499999999999998</v>
      </c>
      <c r="EL6" s="35">
        <f t="shared" si="14"/>
        <v>0.01</v>
      </c>
      <c r="EM6" s="35">
        <f t="shared" si="14"/>
        <v>0.01</v>
      </c>
      <c r="EN6" s="35">
        <f t="shared" si="14"/>
        <v>0.02</v>
      </c>
      <c r="EO6" s="34" t="str">
        <f>IF(EO7="","",IF(EO7="-","【-】","【"&amp;SUBSTITUTE(TEXT(EO7,"#,##0.00"),"-","△")&amp;"】"))</f>
        <v>【0.02】</v>
      </c>
    </row>
    <row r="7" spans="1:145" s="36" customFormat="1" x14ac:dyDescent="0.2">
      <c r="A7" s="28"/>
      <c r="B7" s="37">
        <v>2019</v>
      </c>
      <c r="C7" s="37">
        <v>104299</v>
      </c>
      <c r="D7" s="37">
        <v>47</v>
      </c>
      <c r="E7" s="37">
        <v>17</v>
      </c>
      <c r="F7" s="37">
        <v>5</v>
      </c>
      <c r="G7" s="37">
        <v>0</v>
      </c>
      <c r="H7" s="37" t="s">
        <v>97</v>
      </c>
      <c r="I7" s="37" t="s">
        <v>98</v>
      </c>
      <c r="J7" s="37" t="s">
        <v>99</v>
      </c>
      <c r="K7" s="37" t="s">
        <v>100</v>
      </c>
      <c r="L7" s="37" t="s">
        <v>101</v>
      </c>
      <c r="M7" s="37" t="s">
        <v>102</v>
      </c>
      <c r="N7" s="38" t="s">
        <v>103</v>
      </c>
      <c r="O7" s="38" t="s">
        <v>104</v>
      </c>
      <c r="P7" s="38">
        <v>14.17</v>
      </c>
      <c r="Q7" s="38">
        <v>101.5</v>
      </c>
      <c r="R7" s="38">
        <v>2970</v>
      </c>
      <c r="S7" s="38">
        <v>13556</v>
      </c>
      <c r="T7" s="38">
        <v>253.91</v>
      </c>
      <c r="U7" s="38">
        <v>53.39</v>
      </c>
      <c r="V7" s="38">
        <v>1913</v>
      </c>
      <c r="W7" s="38">
        <v>2.02</v>
      </c>
      <c r="X7" s="38">
        <v>947.03</v>
      </c>
      <c r="Y7" s="38">
        <v>83.2</v>
      </c>
      <c r="Z7" s="38">
        <v>59.91</v>
      </c>
      <c r="AA7" s="38">
        <v>65.84</v>
      </c>
      <c r="AB7" s="38">
        <v>62.04</v>
      </c>
      <c r="AC7" s="38">
        <v>68.88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652.24</v>
      </c>
      <c r="BG7" s="38">
        <v>1210.99</v>
      </c>
      <c r="BH7" s="38">
        <v>1015.68</v>
      </c>
      <c r="BI7" s="38">
        <v>1.05</v>
      </c>
      <c r="BJ7" s="38">
        <v>9.7100000000000009</v>
      </c>
      <c r="BK7" s="38">
        <v>1081.8</v>
      </c>
      <c r="BL7" s="38">
        <v>974.93</v>
      </c>
      <c r="BM7" s="38">
        <v>855.8</v>
      </c>
      <c r="BN7" s="38">
        <v>789.46</v>
      </c>
      <c r="BO7" s="38">
        <v>826.83</v>
      </c>
      <c r="BP7" s="38">
        <v>765.47</v>
      </c>
      <c r="BQ7" s="38">
        <v>37.79</v>
      </c>
      <c r="BR7" s="38">
        <v>34.090000000000003</v>
      </c>
      <c r="BS7" s="38">
        <v>51.67</v>
      </c>
      <c r="BT7" s="38">
        <v>44.19</v>
      </c>
      <c r="BU7" s="38">
        <v>56.44</v>
      </c>
      <c r="BV7" s="38">
        <v>52.19</v>
      </c>
      <c r="BW7" s="38">
        <v>55.32</v>
      </c>
      <c r="BX7" s="38">
        <v>59.8</v>
      </c>
      <c r="BY7" s="38">
        <v>57.77</v>
      </c>
      <c r="BZ7" s="38">
        <v>57.31</v>
      </c>
      <c r="CA7" s="38">
        <v>59.59</v>
      </c>
      <c r="CB7" s="38">
        <v>430.17</v>
      </c>
      <c r="CC7" s="38">
        <v>471.4</v>
      </c>
      <c r="CD7" s="38">
        <v>311.88</v>
      </c>
      <c r="CE7" s="38">
        <v>365.68</v>
      </c>
      <c r="CF7" s="38">
        <v>289.54000000000002</v>
      </c>
      <c r="CG7" s="38">
        <v>296.14</v>
      </c>
      <c r="CH7" s="38">
        <v>283.17</v>
      </c>
      <c r="CI7" s="38">
        <v>263.76</v>
      </c>
      <c r="CJ7" s="38">
        <v>274.35000000000002</v>
      </c>
      <c r="CK7" s="38">
        <v>273.52</v>
      </c>
      <c r="CL7" s="38">
        <v>257.86</v>
      </c>
      <c r="CM7" s="38">
        <v>47.92</v>
      </c>
      <c r="CN7" s="38">
        <v>47.09</v>
      </c>
      <c r="CO7" s="38">
        <v>49.12</v>
      </c>
      <c r="CP7" s="38">
        <v>50.32</v>
      </c>
      <c r="CQ7" s="38">
        <v>43.67</v>
      </c>
      <c r="CR7" s="38">
        <v>52.31</v>
      </c>
      <c r="CS7" s="38">
        <v>60.65</v>
      </c>
      <c r="CT7" s="38">
        <v>51.75</v>
      </c>
      <c r="CU7" s="38">
        <v>50.68</v>
      </c>
      <c r="CV7" s="38">
        <v>50.14</v>
      </c>
      <c r="CW7" s="38">
        <v>51.3</v>
      </c>
      <c r="CX7" s="38">
        <v>85.09</v>
      </c>
      <c r="CY7" s="38">
        <v>84.06</v>
      </c>
      <c r="CZ7" s="38">
        <v>82.07</v>
      </c>
      <c r="DA7" s="38">
        <v>81.98</v>
      </c>
      <c r="DB7" s="38">
        <v>84.06</v>
      </c>
      <c r="DC7" s="38">
        <v>84.32</v>
      </c>
      <c r="DD7" s="38">
        <v>84.58</v>
      </c>
      <c r="DE7" s="38">
        <v>84.84</v>
      </c>
      <c r="DF7" s="38">
        <v>84.86</v>
      </c>
      <c r="DG7" s="38">
        <v>84.98</v>
      </c>
      <c r="DH7" s="38">
        <v>86.22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0.01</v>
      </c>
      <c r="EK7" s="38">
        <v>2.0499999999999998</v>
      </c>
      <c r="EL7" s="38">
        <v>0.01</v>
      </c>
      <c r="EM7" s="38">
        <v>0.01</v>
      </c>
      <c r="EN7" s="38">
        <v>0.02</v>
      </c>
      <c r="EO7" s="38">
        <v>0.02</v>
      </c>
    </row>
    <row r="8" spans="1:145"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2">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2">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2">
      <c r="B11">
        <v>4</v>
      </c>
      <c r="C11">
        <v>3</v>
      </c>
      <c r="D11">
        <v>2</v>
      </c>
      <c r="E11">
        <v>1</v>
      </c>
      <c r="F11">
        <v>0</v>
      </c>
      <c r="G11" t="s">
        <v>110</v>
      </c>
    </row>
    <row r="12" spans="1:145" x14ac:dyDescent="0.2">
      <c r="B12">
        <v>1</v>
      </c>
      <c r="C12">
        <v>1</v>
      </c>
      <c r="D12">
        <v>1</v>
      </c>
      <c r="E12">
        <v>1</v>
      </c>
      <c r="F12">
        <v>1</v>
      </c>
      <c r="G12" t="s">
        <v>111</v>
      </c>
    </row>
    <row r="13" spans="1:145" x14ac:dyDescent="0.2">
      <c r="B13" t="s">
        <v>112</v>
      </c>
      <c r="C13" t="s">
        <v>113</v>
      </c>
      <c r="D13" t="s">
        <v>112</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ModifiedBy> </cp:lastModifiedBy>
  <dcterms:created xsi:type="dcterms:W3CDTF">2020-12-04T03:02:24Z</dcterms:created>
  <dcterms:modified xsi:type="dcterms:W3CDTF">2021-02-15T23:58:19Z</dcterms:modified>
  <cp:category/>
</cp:coreProperties>
</file>