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AC851B6C-D194-4C33-A81E-041492453EA8}" xr6:coauthVersionLast="36" xr6:coauthVersionMax="36" xr10:uidLastSave="{00000000-0000-0000-0000-000000000000}"/>
  <workbookProtection workbookAlgorithmName="SHA-512" workbookHashValue="OhsJneZUmfja7YBlxU7YEuFxQPy8xtAmTqrf2QFq98nHk4n4ItkEZ16EVSk6X4Gk2TooRQrGUIqTULyhwvg88w==" workbookSaltValue="LuuRQtliUDOmJMVayUqIiA==" workbookSpinCount="100000" lockStructure="1"/>
  <bookViews>
    <workbookView xWindow="0" yWindow="0" windowWidth="20490" windowHeight="755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O6" i="5"/>
  <c r="I10" i="4" s="1"/>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D10" i="4"/>
  <c r="P10" i="4"/>
  <c r="B10" i="4"/>
  <c r="AD8" i="4"/>
  <c r="W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<sst xmlns="http://schemas.openxmlformats.org/spreadsheetml/2006/main" count="236" uniqueCount="122">
  <si>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</si>
  <si>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</si>
  <si>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</si>
  <si>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</si>
  <si>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</si>
  <si>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</si>
  <si>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</si>
  <si>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</si>
  <si>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</si>
  <si>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</si>
  <si>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</si>
  <si>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</si>
  <si>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</si>
  <si>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</si>
  <si>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</si>
  <si>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</si>
  <si>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</si>
  <si>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</si>
  <si>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</si>
  <si>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</si>
  <si>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</si>
  <si>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</si>
  <si>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</si>
  <si>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</si>
  <si>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</si>
  <si>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</si>
  <si>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</si>
  <si>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</si>
  <si>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</si>
  <si>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</si>
  <si>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</si>
  <si>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</si>
  <si>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</si>
  <si>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</si>
  <si>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</si>
  <si>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</si>
  <si>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</si>
  <si>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</si>
  <si>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</si>
  <si>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</si>
  <si>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</si>
  <si>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</si>
  <si>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</si>
  <si>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</si>
  <si>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</si>
  <si>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</si>
  <si>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</si>
  <si>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</si>
  <si>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</si>
  <si>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</si>
  <si>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</si>
  <si>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</si>
  <si>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</si>
  <si>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</si>
  <si>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</si>
  <si>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</si>
  <si>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</si>
  <si>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</si>
  <si>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</si>
  <si>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</si>
  <si>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</si>
  <si>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</si>
  <si>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</si>
  <si>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</si>
  <si>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</si>
  <si>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</si>
  <si>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</si>
  <si>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</si>
  <si>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</si>
  <si>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</si>
  <si>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</si>
  <si>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</si>
  <si>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</si>
  <si>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</si>
  <si>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</si>
  <si>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</si>
  <si>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</si>
  <si>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</si>
  <si>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</si>
  <si>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</si>
  <si>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</si>
  <si>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</si>
  <si>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</si>
  <si>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</si>
  <si>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</si>
  <si>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</si>
  <si>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</si>
  <si>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</si>
  <si>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</si>
  <si>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</si>
  <si>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</si>
  <si>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</si>
  <si>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</si>
  <si>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</si>
  <si>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</si>
  <si>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</si>
  <si>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</si>
  <si>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</si>
  <si>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</si>
  <si>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</si>
  <si>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</si>
  <si>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</si>
  <si>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</si>
  <si>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</si>
  <si>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</si>
  <si>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</si>
  <si>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</si>
  <si>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</si>
  <si>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</si>
  <si>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</si>
  <si>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</si>
  <si>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</si>
  <si>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</si>
  <si>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</si>
  <si>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</si>
  <si>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</si>
  <si>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</si>
  <si>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</si>
  <si>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</si>
  <si>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事業は、平成6年度より供用開始した城南上野地区、平成10年度より供用開始した天引地区、平成16年度より供用開始した善慶寺国峰地区の3地区で構成している。3地区ともに老朽化が懸念されており、処理施設やマンホールポンプ等の修繕により、維持管理費は年々増加している。料金収入のみでは増加していく維持管理費は賄えず、一般会計からの繰入金により対応している。
　平成29年度より城南地区のほぼ全域が、平成30年度より天引地区の一部が特環下水に接続となった。今後は農業集落排水から公共下水への編入も計画されていることから、料金収入の大きな伸びは期待できない。また、施設の老朽化による修繕費などの増加に伴い、維持管理費の増加が懸念されるため、今後はさらなる接続推進を実施し、接続率の向上に努めることにより、経営の健全化を図りたいと考えている。</t>
    <rPh sb="1" eb="2">
      <t>ホン</t>
    </rPh>
    <rPh sb="2" eb="4">
      <t>ジギョウ</t>
    </rPh>
    <rPh sb="6" eb="8">
      <t>ヘイセイ</t>
    </rPh>
    <rPh sb="9" eb="11">
      <t>ネンド</t>
    </rPh>
    <rPh sb="13" eb="15">
      <t>キョウヨウ</t>
    </rPh>
    <rPh sb="15" eb="17">
      <t>カイシ</t>
    </rPh>
    <rPh sb="19" eb="21">
      <t>ジョウナン</t>
    </rPh>
    <rPh sb="21" eb="23">
      <t>ウエノ</t>
    </rPh>
    <rPh sb="23" eb="25">
      <t>チク</t>
    </rPh>
    <rPh sb="26" eb="28">
      <t>ヘイセイ</t>
    </rPh>
    <rPh sb="30" eb="32">
      <t>ネンド</t>
    </rPh>
    <rPh sb="34" eb="36">
      <t>キョウヨウ</t>
    </rPh>
    <rPh sb="36" eb="38">
      <t>カイシ</t>
    </rPh>
    <rPh sb="40" eb="42">
      <t>アマビキ</t>
    </rPh>
    <rPh sb="42" eb="44">
      <t>チク</t>
    </rPh>
    <rPh sb="45" eb="47">
      <t>ヘイセイ</t>
    </rPh>
    <rPh sb="49" eb="51">
      <t>ネンド</t>
    </rPh>
    <rPh sb="53" eb="55">
      <t>キョウヨウ</t>
    </rPh>
    <rPh sb="55" eb="57">
      <t>カイシ</t>
    </rPh>
    <rPh sb="59" eb="62">
      <t>ゼンケイジ</t>
    </rPh>
    <rPh sb="62" eb="64">
      <t>クニミネ</t>
    </rPh>
    <rPh sb="64" eb="66">
      <t>チク</t>
    </rPh>
    <rPh sb="68" eb="70">
      <t>チク</t>
    </rPh>
    <rPh sb="71" eb="73">
      <t>コウセイ</t>
    </rPh>
    <rPh sb="79" eb="81">
      <t>チク</t>
    </rPh>
    <rPh sb="84" eb="87">
      <t>ロウキュウカ</t>
    </rPh>
    <rPh sb="88" eb="90">
      <t>ケネン</t>
    </rPh>
    <rPh sb="96" eb="98">
      <t>ショリ</t>
    </rPh>
    <rPh sb="98" eb="100">
      <t>シセツ</t>
    </rPh>
    <rPh sb="109" eb="110">
      <t>トウ</t>
    </rPh>
    <rPh sb="111" eb="113">
      <t>シュウゼン</t>
    </rPh>
    <rPh sb="117" eb="119">
      <t>イジ</t>
    </rPh>
    <rPh sb="119" eb="122">
      <t>カンリヒ</t>
    </rPh>
    <rPh sb="123" eb="125">
      <t>ネンネン</t>
    </rPh>
    <rPh sb="125" eb="127">
      <t>ゾウカ</t>
    </rPh>
    <rPh sb="132" eb="134">
      <t>リョウキン</t>
    </rPh>
    <rPh sb="134" eb="136">
      <t>シュウニュウ</t>
    </rPh>
    <rPh sb="140" eb="142">
      <t>ゾウカ</t>
    </rPh>
    <rPh sb="146" eb="148">
      <t>イジ</t>
    </rPh>
    <rPh sb="148" eb="151">
      <t>カンリヒ</t>
    </rPh>
    <rPh sb="152" eb="153">
      <t>マカナ</t>
    </rPh>
    <rPh sb="156" eb="158">
      <t>イッパン</t>
    </rPh>
    <rPh sb="158" eb="160">
      <t>カイケイ</t>
    </rPh>
    <rPh sb="163" eb="165">
      <t>クリイレ</t>
    </rPh>
    <rPh sb="165" eb="166">
      <t>キン</t>
    </rPh>
    <rPh sb="169" eb="171">
      <t>タイオウ</t>
    </rPh>
    <rPh sb="178" eb="180">
      <t>ヘイセイ</t>
    </rPh>
    <rPh sb="182" eb="184">
      <t>ネンド</t>
    </rPh>
    <rPh sb="186" eb="188">
      <t>ジョウナン</t>
    </rPh>
    <rPh sb="188" eb="190">
      <t>チク</t>
    </rPh>
    <rPh sb="193" eb="195">
      <t>ゼンイキ</t>
    </rPh>
    <rPh sb="197" eb="199">
      <t>ヘイセイ</t>
    </rPh>
    <rPh sb="201" eb="203">
      <t>ネンド</t>
    </rPh>
    <rPh sb="205" eb="207">
      <t>アマビキ</t>
    </rPh>
    <rPh sb="207" eb="209">
      <t>チク</t>
    </rPh>
    <rPh sb="210" eb="212">
      <t>イチブ</t>
    </rPh>
    <rPh sb="213" eb="215">
      <t>トッカン</t>
    </rPh>
    <rPh sb="215" eb="217">
      <t>ゲスイ</t>
    </rPh>
    <rPh sb="218" eb="220">
      <t>セツゾク</t>
    </rPh>
    <rPh sb="225" eb="227">
      <t>コンゴ</t>
    </rPh>
    <rPh sb="228" eb="230">
      <t>ノウギョウ</t>
    </rPh>
    <rPh sb="230" eb="232">
      <t>シュウラク</t>
    </rPh>
    <rPh sb="232" eb="234">
      <t>ハイスイ</t>
    </rPh>
    <rPh sb="236" eb="238">
      <t>コウキョウ</t>
    </rPh>
    <rPh sb="238" eb="240">
      <t>ゲスイ</t>
    </rPh>
    <rPh sb="242" eb="244">
      <t>ヘンニュウ</t>
    </rPh>
    <rPh sb="245" eb="247">
      <t>ケイカク</t>
    </rPh>
    <rPh sb="257" eb="259">
      <t>リョウキン</t>
    </rPh>
    <rPh sb="259" eb="261">
      <t>シュウニュウ</t>
    </rPh>
    <rPh sb="262" eb="263">
      <t>オオ</t>
    </rPh>
    <rPh sb="265" eb="266">
      <t>ノ</t>
    </rPh>
    <rPh sb="268" eb="270">
      <t>キタイ</t>
    </rPh>
    <rPh sb="278" eb="280">
      <t>シセツ</t>
    </rPh>
    <rPh sb="281" eb="284">
      <t>ロウキュウカ</t>
    </rPh>
    <rPh sb="287" eb="290">
      <t>シュウゼンヒ</t>
    </rPh>
    <rPh sb="293" eb="295">
      <t>ゾウカ</t>
    </rPh>
    <rPh sb="296" eb="297">
      <t>トモナ</t>
    </rPh>
    <rPh sb="299" eb="301">
      <t>イジ</t>
    </rPh>
    <rPh sb="301" eb="304">
      <t>カンリヒ</t>
    </rPh>
    <rPh sb="305" eb="307">
      <t>ゾウカ</t>
    </rPh>
    <rPh sb="308" eb="310">
      <t>ケネン</t>
    </rPh>
    <rPh sb="316" eb="318">
      <t>コンゴ</t>
    </rPh>
    <rPh sb="323" eb="325">
      <t>セツゾク</t>
    </rPh>
    <rPh sb="325" eb="327">
      <t>スイシン</t>
    </rPh>
    <rPh sb="328" eb="330">
      <t>ジッシ</t>
    </rPh>
    <rPh sb="332" eb="334">
      <t>セツゾク</t>
    </rPh>
    <rPh sb="334" eb="335">
      <t>リツ</t>
    </rPh>
    <rPh sb="336" eb="338">
      <t>コウジョウ</t>
    </rPh>
    <rPh sb="339" eb="340">
      <t>ツト</t>
    </rPh>
    <rPh sb="348" eb="350">
      <t>ケイエイ</t>
    </rPh>
    <rPh sb="351" eb="354">
      <t>ケンゼンカ</t>
    </rPh>
    <rPh sb="355" eb="356">
      <t>ハカ</t>
    </rPh>
    <rPh sb="360" eb="361">
      <t>カンガ</t>
    </rPh>
    <phoneticPr fontId="4"/>
  </si>
  <si>
    <t>① －
② －
③ －</t>
    <phoneticPr fontId="4"/>
  </si>
  <si>
    <t>① 幹線管渠等の整備拡大による起債償還金が膨らんでいる。また、供用開始から年数も経っていることや、平成29年度より城南地区のほぼ全域が、平成30年度より天引地区の一部が農業集落排水から特環下水に接続したことにより、今後は料金収入の大きな伸びが期待できない。そのため収益的収支比率は下降傾向にあるが、令和元年度は修繕費の減少により、収益的収支比率は増加した。
② －
③ －
④ －
⑤ 処理施設・マンホールポンプ等の老朽化による修繕工事の増加により、汚水処理費は年々増加していたが、令和元年度は修繕費が減少したため、経費回収率は増加した。しかし、料金収入は減少していることから、修繕費が増加すれば回収率は下降すると考えられる。
⑥ 修繕費の増加に伴い、汚水処理費は年々増加していたが、令和元年度は修繕費が減少した。また、城南地区のほぼ全域・天引地区の一部が特環下水に接続となったことによる有収水量・接続戸数の減少や人口減少、近年の節水型器具の普及、節水志向の高まりから、1世帯あたりの使用水量は年々減少している。これらのことが要因となり、汚水処理原価は下降した。
⑦ 施設の計画処理能力に対して半分ほどしか稼働していないこととなるので、処理水量を増加させるためにも接続推進に努め、接続人口の増加を図りたい。
⑧ 水洗化率は年々上昇傾向にあったが、城南地区のほぼ全域・天引地区の一部が特環下水に接続となったため、平成29年度からは下降していた。令和元年度は、転出等により処理区域内人口が減少したため、上昇した。</t>
    <rPh sb="2" eb="4">
      <t>カンセン</t>
    </rPh>
    <rPh sb="4" eb="5">
      <t>カン</t>
    </rPh>
    <rPh sb="5" eb="6">
      <t>ミゾ</t>
    </rPh>
    <rPh sb="6" eb="7">
      <t>トウ</t>
    </rPh>
    <rPh sb="8" eb="10">
      <t>セイビ</t>
    </rPh>
    <rPh sb="10" eb="12">
      <t>カクダイ</t>
    </rPh>
    <rPh sb="15" eb="17">
      <t>キサイ</t>
    </rPh>
    <rPh sb="17" eb="19">
      <t>ショウカン</t>
    </rPh>
    <rPh sb="19" eb="20">
      <t>キン</t>
    </rPh>
    <rPh sb="21" eb="22">
      <t>フク</t>
    </rPh>
    <rPh sb="31" eb="33">
      <t>キョウヨウ</t>
    </rPh>
    <rPh sb="33" eb="35">
      <t>カイシ</t>
    </rPh>
    <rPh sb="37" eb="39">
      <t>ネンスウ</t>
    </rPh>
    <rPh sb="40" eb="41">
      <t>タ</t>
    </rPh>
    <rPh sb="49" eb="51">
      <t>ヘイセイ</t>
    </rPh>
    <rPh sb="53" eb="55">
      <t>ネンド</t>
    </rPh>
    <rPh sb="57" eb="59">
      <t>ジョウナン</t>
    </rPh>
    <rPh sb="59" eb="61">
      <t>チク</t>
    </rPh>
    <rPh sb="64" eb="66">
      <t>ゼンイキ</t>
    </rPh>
    <rPh sb="68" eb="70">
      <t>ヘイセイ</t>
    </rPh>
    <rPh sb="72" eb="74">
      <t>ネンド</t>
    </rPh>
    <rPh sb="76" eb="78">
      <t>アマビキ</t>
    </rPh>
    <rPh sb="78" eb="80">
      <t>チク</t>
    </rPh>
    <rPh sb="81" eb="83">
      <t>イチブ</t>
    </rPh>
    <rPh sb="84" eb="86">
      <t>ノウギョウ</t>
    </rPh>
    <rPh sb="86" eb="88">
      <t>シュウラク</t>
    </rPh>
    <rPh sb="88" eb="90">
      <t>ハイスイ</t>
    </rPh>
    <rPh sb="92" eb="94">
      <t>トッカン</t>
    </rPh>
    <rPh sb="94" eb="96">
      <t>ゲスイ</t>
    </rPh>
    <rPh sb="97" eb="99">
      <t>セツゾク</t>
    </rPh>
    <rPh sb="107" eb="109">
      <t>コンゴ</t>
    </rPh>
    <rPh sb="110" eb="114">
      <t>リョウキンシュウニュウ</t>
    </rPh>
    <rPh sb="115" eb="116">
      <t>オオ</t>
    </rPh>
    <rPh sb="118" eb="119">
      <t>ノ</t>
    </rPh>
    <rPh sb="121" eb="123">
      <t>キタイ</t>
    </rPh>
    <rPh sb="132" eb="135">
      <t>シュウエキテキ</t>
    </rPh>
    <rPh sb="135" eb="137">
      <t>シュウシ</t>
    </rPh>
    <rPh sb="137" eb="139">
      <t>ヒリツ</t>
    </rPh>
    <rPh sb="140" eb="142">
      <t>カコウ</t>
    </rPh>
    <rPh sb="142" eb="144">
      <t>ケイコウ</t>
    </rPh>
    <rPh sb="149" eb="151">
      <t>レイワ</t>
    </rPh>
    <rPh sb="151" eb="153">
      <t>ガンネン</t>
    </rPh>
    <rPh sb="153" eb="154">
      <t>ド</t>
    </rPh>
    <rPh sb="155" eb="158">
      <t>シュウゼンヒ</t>
    </rPh>
    <rPh sb="159" eb="161">
      <t>ゲンショウ</t>
    </rPh>
    <rPh sb="165" eb="168">
      <t>シュウエキテキ</t>
    </rPh>
    <rPh sb="168" eb="170">
      <t>シュウシ</t>
    </rPh>
    <rPh sb="170" eb="172">
      <t>ヒリツ</t>
    </rPh>
    <rPh sb="173" eb="175">
      <t>ゾウカ</t>
    </rPh>
    <rPh sb="193" eb="195">
      <t>ショリ</t>
    </rPh>
    <rPh sb="195" eb="197">
      <t>シセツ</t>
    </rPh>
    <rPh sb="206" eb="207">
      <t>トウ</t>
    </rPh>
    <rPh sb="208" eb="211">
      <t>ロウキュウカ</t>
    </rPh>
    <rPh sb="214" eb="216">
      <t>シュウゼン</t>
    </rPh>
    <rPh sb="216" eb="218">
      <t>コウジ</t>
    </rPh>
    <rPh sb="219" eb="221">
      <t>ゾウカ</t>
    </rPh>
    <rPh sb="225" eb="227">
      <t>オスイ</t>
    </rPh>
    <rPh sb="227" eb="229">
      <t>ショリ</t>
    </rPh>
    <rPh sb="229" eb="230">
      <t>ヒ</t>
    </rPh>
    <rPh sb="231" eb="233">
      <t>ネンネン</t>
    </rPh>
    <rPh sb="233" eb="235">
      <t>ゾウカ</t>
    </rPh>
    <rPh sb="241" eb="243">
      <t>レイワ</t>
    </rPh>
    <rPh sb="243" eb="244">
      <t>ガン</t>
    </rPh>
    <rPh sb="244" eb="246">
      <t>ネンド</t>
    </rPh>
    <rPh sb="247" eb="250">
      <t>シュウゼンヒ</t>
    </rPh>
    <rPh sb="251" eb="253">
      <t>ゲンショウ</t>
    </rPh>
    <rPh sb="258" eb="260">
      <t>ケイヒ</t>
    </rPh>
    <rPh sb="260" eb="262">
      <t>カイシュウ</t>
    </rPh>
    <rPh sb="262" eb="263">
      <t>リツ</t>
    </rPh>
    <rPh sb="264" eb="266">
      <t>ゾウカ</t>
    </rPh>
    <rPh sb="273" eb="275">
      <t>リョウキン</t>
    </rPh>
    <rPh sb="275" eb="277">
      <t>シュウニュウ</t>
    </rPh>
    <rPh sb="278" eb="280">
      <t>ゲンショウ</t>
    </rPh>
    <rPh sb="289" eb="291">
      <t>シュウゼン</t>
    </rPh>
    <rPh sb="291" eb="292">
      <t>ヒ</t>
    </rPh>
    <rPh sb="293" eb="295">
      <t>ゾウカ</t>
    </rPh>
    <rPh sb="298" eb="300">
      <t>カイシュウ</t>
    </rPh>
    <rPh sb="300" eb="301">
      <t>リツ</t>
    </rPh>
    <rPh sb="302" eb="304">
      <t>カコウ</t>
    </rPh>
    <rPh sb="307" eb="308">
      <t>カンガ</t>
    </rPh>
    <rPh sb="316" eb="319">
      <t>シュウゼンヒ</t>
    </rPh>
    <rPh sb="320" eb="322">
      <t>ゾウカ</t>
    </rPh>
    <rPh sb="323" eb="324">
      <t>トモナ</t>
    </rPh>
    <rPh sb="326" eb="328">
      <t>オスイ</t>
    </rPh>
    <rPh sb="328" eb="330">
      <t>ショリ</t>
    </rPh>
    <rPh sb="330" eb="331">
      <t>ヒ</t>
    </rPh>
    <rPh sb="332" eb="334">
      <t>ネンネン</t>
    </rPh>
    <rPh sb="334" eb="336">
      <t>ゾウカ</t>
    </rPh>
    <rPh sb="342" eb="344">
      <t>レイワ</t>
    </rPh>
    <rPh sb="344" eb="346">
      <t>ガンネン</t>
    </rPh>
    <rPh sb="346" eb="347">
      <t>ド</t>
    </rPh>
    <rPh sb="348" eb="351">
      <t>シュウゼンヒ</t>
    </rPh>
    <rPh sb="352" eb="354">
      <t>ゲンショウ</t>
    </rPh>
    <rPh sb="360" eb="362">
      <t>ジョウナン</t>
    </rPh>
    <rPh sb="362" eb="364">
      <t>チク</t>
    </rPh>
    <rPh sb="367" eb="369">
      <t>ゼンイキ</t>
    </rPh>
    <rPh sb="370" eb="372">
      <t>アマビキ</t>
    </rPh>
    <rPh sb="372" eb="374">
      <t>チク</t>
    </rPh>
    <rPh sb="375" eb="377">
      <t>イチブ</t>
    </rPh>
    <rPh sb="378" eb="380">
      <t>トッカン</t>
    </rPh>
    <rPh sb="380" eb="382">
      <t>ゲスイ</t>
    </rPh>
    <rPh sb="383" eb="385">
      <t>セツゾク</t>
    </rPh>
    <rPh sb="394" eb="398">
      <t>ユウシュウスイリョウ</t>
    </rPh>
    <rPh sb="399" eb="401">
      <t>セツゾク</t>
    </rPh>
    <rPh sb="401" eb="403">
      <t>コスウ</t>
    </rPh>
    <rPh sb="404" eb="406">
      <t>ゲンショウ</t>
    </rPh>
    <rPh sb="407" eb="409">
      <t>ジンコウ</t>
    </rPh>
    <rPh sb="409" eb="411">
      <t>ゲンショウ</t>
    </rPh>
    <rPh sb="412" eb="414">
      <t>キンネン</t>
    </rPh>
    <rPh sb="415" eb="418">
      <t>セッスイガタ</t>
    </rPh>
    <rPh sb="418" eb="420">
      <t>キグ</t>
    </rPh>
    <rPh sb="421" eb="423">
      <t>フキュウ</t>
    </rPh>
    <rPh sb="424" eb="426">
      <t>セッスイ</t>
    </rPh>
    <rPh sb="426" eb="428">
      <t>シコウ</t>
    </rPh>
    <rPh sb="429" eb="430">
      <t>タカ</t>
    </rPh>
    <rPh sb="436" eb="438">
      <t>セタイ</t>
    </rPh>
    <rPh sb="442" eb="444">
      <t>シヨウ</t>
    </rPh>
    <rPh sb="444" eb="446">
      <t>スイリョウ</t>
    </rPh>
    <rPh sb="447" eb="449">
      <t>ネンネン</t>
    </rPh>
    <rPh sb="449" eb="451">
      <t>ゲンショウ</t>
    </rPh>
    <rPh sb="463" eb="465">
      <t>ヨウイン</t>
    </rPh>
    <rPh sb="469" eb="471">
      <t>オスイ</t>
    </rPh>
    <rPh sb="471" eb="473">
      <t>ショリ</t>
    </rPh>
    <rPh sb="473" eb="475">
      <t>ゲンカ</t>
    </rPh>
    <rPh sb="476" eb="478">
      <t>カコウ</t>
    </rPh>
    <rPh sb="484" eb="486">
      <t>シセツ</t>
    </rPh>
    <rPh sb="487" eb="489">
      <t>ケイカク</t>
    </rPh>
    <rPh sb="489" eb="491">
      <t>ショリ</t>
    </rPh>
    <rPh sb="491" eb="493">
      <t>ノウリョク</t>
    </rPh>
    <rPh sb="494" eb="495">
      <t>タイ</t>
    </rPh>
    <rPh sb="497" eb="499">
      <t>ハンブン</t>
    </rPh>
    <rPh sb="503" eb="505">
      <t>カドウ</t>
    </rPh>
    <rPh sb="518" eb="520">
      <t>ショリ</t>
    </rPh>
    <rPh sb="520" eb="522">
      <t>スイリョウ</t>
    </rPh>
    <rPh sb="523" eb="525">
      <t>ゾウカ</t>
    </rPh>
    <rPh sb="532" eb="534">
      <t>セツゾク</t>
    </rPh>
    <rPh sb="534" eb="536">
      <t>スイシン</t>
    </rPh>
    <rPh sb="537" eb="538">
      <t>ツト</t>
    </rPh>
    <rPh sb="540" eb="542">
      <t>セツゾク</t>
    </rPh>
    <rPh sb="542" eb="544">
      <t>ジンコウ</t>
    </rPh>
    <rPh sb="545" eb="547">
      <t>ゾウカ</t>
    </rPh>
    <rPh sb="548" eb="549">
      <t>ハカ</t>
    </rPh>
    <rPh sb="556" eb="559">
      <t>スイセンカ</t>
    </rPh>
    <rPh sb="559" eb="560">
      <t>リツ</t>
    </rPh>
    <rPh sb="561" eb="563">
      <t>ネンネン</t>
    </rPh>
    <rPh sb="563" eb="565">
      <t>ジョウショウ</t>
    </rPh>
    <rPh sb="565" eb="567">
      <t>ケイコウ</t>
    </rPh>
    <rPh sb="573" eb="575">
      <t>ジョウナン</t>
    </rPh>
    <rPh sb="575" eb="577">
      <t>チク</t>
    </rPh>
    <rPh sb="580" eb="582">
      <t>ゼンイキ</t>
    </rPh>
    <rPh sb="583" eb="585">
      <t>アマビキ</t>
    </rPh>
    <rPh sb="585" eb="587">
      <t>チク</t>
    </rPh>
    <rPh sb="588" eb="590">
      <t>イチブ</t>
    </rPh>
    <rPh sb="591" eb="593">
      <t>トッカン</t>
    </rPh>
    <rPh sb="593" eb="595">
      <t>ゲスイ</t>
    </rPh>
    <rPh sb="596" eb="598">
      <t>セツゾク</t>
    </rPh>
    <rPh sb="605" eb="607">
      <t>ヘイセイ</t>
    </rPh>
    <rPh sb="609" eb="611">
      <t>ネンド</t>
    </rPh>
    <rPh sb="614" eb="616">
      <t>カコウ</t>
    </rPh>
    <rPh sb="621" eb="623">
      <t>レイワ</t>
    </rPh>
    <rPh sb="623" eb="626">
      <t>ガンネンド</t>
    </rPh>
    <rPh sb="628" eb="630">
      <t>テンシュツ</t>
    </rPh>
    <rPh sb="630" eb="631">
      <t>トウ</t>
    </rPh>
    <rPh sb="634" eb="636">
      <t>ショリ</t>
    </rPh>
    <rPh sb="636" eb="637">
      <t>ク</t>
    </rPh>
    <rPh sb="637" eb="639">
      <t>イキナイ</t>
    </rPh>
    <rPh sb="639" eb="641">
      <t>ジンコウ</t>
    </rPh>
    <rPh sb="642" eb="644">
      <t>ゲンショウ</t>
    </rPh>
    <rPh sb="649" eb="651">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</si>
</sst>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C7-42AD-BEA9-B487CEE5168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B4C7-42AD-BEA9-B487CEE5168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57.61</c:v>
                </c:pt>
                <c:pt idx="1">
                  <c:v>57.28</c:v>
                </c:pt>
                <c:pt idx="2">
                  <c:v>46.38</c:v>
                </c:pt>
                <c:pt idx="3">
                  <c:v>45.65</c:v>
                </c:pt>
                <c:pt idx="4">
                  <c:v>46.05</c:v>
                </c:pt>
              </c:numCache>
            </c:numRef>
          </c:val>
          <c:extLst>
            <c:ext xmlns:c16="http://schemas.microsoft.com/office/drawing/2014/chart" uri="{C3380CC4-5D6E-409C-BE32-E72D297353CC}">
              <c16:uniqueId val="{00000000-DE17-4AAA-B257-F9251442A1A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DE17-4AAA-B257-F9251442A1A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85.83</c:v>
                </c:pt>
                <c:pt idx="1">
                  <c:v>86.52</c:v>
                </c:pt>
                <c:pt idx="2">
                  <c:v>86.4</c:v>
                </c:pt>
                <c:pt idx="3">
                  <c:v>86.02</c:v>
                </c:pt>
                <c:pt idx="4">
                  <c:v>86.61</c:v>
                </c:pt>
              </c:numCache>
            </c:numRef>
          </c:val>
          <c:extLst>
            <c:ext xmlns:c16="http://schemas.microsoft.com/office/drawing/2014/chart" uri="{C3380CC4-5D6E-409C-BE32-E72D297353CC}">
              <c16:uniqueId val="{00000000-C6F2-4A8A-ACBD-B7DD97DDDDD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C6F2-4A8A-ACBD-B7DD97DDDDD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95.22</c:v>
                </c:pt>
                <c:pt idx="1">
                  <c:v>93.05</c:v>
                </c:pt>
                <c:pt idx="2">
                  <c:v>85.6</c:v>
                </c:pt>
                <c:pt idx="3">
                  <c:v>77.63</c:v>
                </c:pt>
                <c:pt idx="4">
                  <c:v>93.35</c:v>
                </c:pt>
              </c:numCache>
            </c:numRef>
          </c:val>
          <c:extLst>
            <c:ext xmlns:c16="http://schemas.microsoft.com/office/drawing/2014/chart" uri="{C3380CC4-5D6E-409C-BE32-E72D297353CC}">
              <c16:uniqueId val="{00000000-9EB5-4A9F-B25A-0AF7957B529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B5-4A9F-B25A-0AF7957B529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7C-4F36-9385-A420BF4526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7C-4F36-9385-A420BF4526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2A-4536-A33E-B5C851CD69D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2A-4536-A33E-B5C851CD69D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7D-43E2-AE83-147D778B04E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7D-43E2-AE83-147D778B04E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15-44C2-B010-940D07915B8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15-44C2-B010-940D07915B8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BA-47FE-B7C7-570E4C5E826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14BA-47FE-B7C7-570E4C5E826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67.92</c:v>
                </c:pt>
                <c:pt idx="1">
                  <c:v>73.56</c:v>
                </c:pt>
                <c:pt idx="2">
                  <c:v>51.45</c:v>
                </c:pt>
                <c:pt idx="3">
                  <c:v>37.64</c:v>
                </c:pt>
                <c:pt idx="4">
                  <c:v>59.32</c:v>
                </c:pt>
              </c:numCache>
            </c:numRef>
          </c:val>
          <c:extLst>
            <c:ext xmlns:c16="http://schemas.microsoft.com/office/drawing/2014/chart" uri="{C3380CC4-5D6E-409C-BE32-E72D297353CC}">
              <c16:uniqueId val="{00000000-4201-45CA-998C-E989E3DCA3F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4201-45CA-998C-E989E3DCA3F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189.55</c:v>
                </c:pt>
                <c:pt idx="1">
                  <c:v>175.31</c:v>
                </c:pt>
                <c:pt idx="2">
                  <c:v>249.85</c:v>
                </c:pt>
                <c:pt idx="3">
                  <c:v>344.51</c:v>
                </c:pt>
                <c:pt idx="4">
                  <c:v>218.89</c:v>
                </c:pt>
              </c:numCache>
            </c:numRef>
          </c:val>
          <c:extLst>
            <c:ext xmlns:c16="http://schemas.microsoft.com/office/drawing/2014/chart" uri="{C3380CC4-5D6E-409C-BE32-E72D297353CC}">
              <c16:uniqueId val="{00000000-1E3B-4A9C-8EFA-52B3AEE5A26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1E3B-4A9C-8EFA-52B3AEE5A26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甘楽町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13142</v>
      </c>
      <c r="AM8" s="51"/>
      <c r="AN8" s="51"/>
      <c r="AO8" s="51"/>
      <c r="AP8" s="51"/>
      <c r="AQ8" s="51"/>
      <c r="AR8" s="51"/>
      <c r="AS8" s="51"/>
      <c r="AT8" s="46">
        <f>データ!T6</f>
        <v>58.61</v>
      </c>
      <c r="AU8" s="46"/>
      <c r="AV8" s="46"/>
      <c r="AW8" s="46"/>
      <c r="AX8" s="46"/>
      <c r="AY8" s="46"/>
      <c r="AZ8" s="46"/>
      <c r="BA8" s="46"/>
      <c r="BB8" s="46">
        <f>データ!U6</f>
        <v>224.23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22.24</v>
      </c>
      <c r="Q10" s="46"/>
      <c r="R10" s="46"/>
      <c r="S10" s="46"/>
      <c r="T10" s="46"/>
      <c r="U10" s="46"/>
      <c r="V10" s="46"/>
      <c r="W10" s="46">
        <f>データ!Q6</f>
        <v>100.61</v>
      </c>
      <c r="X10" s="46"/>
      <c r="Y10" s="46"/>
      <c r="Z10" s="46"/>
      <c r="AA10" s="46"/>
      <c r="AB10" s="46"/>
      <c r="AC10" s="46"/>
      <c r="AD10" s="51">
        <f>データ!R6</f>
        <v>2475</v>
      </c>
      <c r="AE10" s="51"/>
      <c r="AF10" s="51"/>
      <c r="AG10" s="51"/>
      <c r="AH10" s="51"/>
      <c r="AI10" s="51"/>
      <c r="AJ10" s="51"/>
      <c r="AK10" s="2"/>
      <c r="AL10" s="51">
        <f>データ!V6</f>
        <v>2912</v>
      </c>
      <c r="AM10" s="51"/>
      <c r="AN10" s="51"/>
      <c r="AO10" s="51"/>
      <c r="AP10" s="51"/>
      <c r="AQ10" s="51"/>
      <c r="AR10" s="51"/>
      <c r="AS10" s="51"/>
      <c r="AT10" s="46">
        <f>データ!W6</f>
        <v>1.63</v>
      </c>
      <c r="AU10" s="46"/>
      <c r="AV10" s="46"/>
      <c r="AW10" s="46"/>
      <c r="AX10" s="46"/>
      <c r="AY10" s="46"/>
      <c r="AZ10" s="46"/>
      <c r="BA10" s="46"/>
      <c r="BB10" s="46">
        <f>データ!X6</f>
        <v>1786.5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121</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45</v>
      </c>
      <c r="N86" s="26" t="s">
        <v>45</v>
      </c>
      <c r="O86" s="26" t="str">
        <f>データ!EO6</f>
        <v>【0.02】</v>
      </c>
    </row>
  </sheetData>
  <sheetProtection algorithmName="SHA-512" hashValue="kh61MLQJdpog3EXOh4SEfamWGC02MWFT9Ks5ypX/ls9PYI4R335/aTGswI/fmizyER9dISUpdG+ISvQ5BMMZHw==" saltValue="6LssmbgpPxaEntMX4mbEcQ=="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103845</v>
      </c>
      <c r="D6" s="33">
        <f t="shared" si="3"/>
        <v>47</v>
      </c>
      <c r="E6" s="33">
        <f t="shared" si="3"/>
        <v>17</v>
      </c>
      <c r="F6" s="33">
        <f t="shared" si="3"/>
        <v>5</v>
      </c>
      <c r="G6" s="33">
        <f t="shared" si="3"/>
        <v>0</v>
      </c>
      <c r="H6" s="33" t="str">
        <f t="shared" si="3"/>
        <v>群馬県　甘楽町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22.24</v>
      </c>
      <c r="Q6" s="34">
        <f t="shared" si="3"/>
        <v>100.61</v>
      </c>
      <c r="R6" s="34">
        <f t="shared" si="3"/>
        <v>2475</v>
      </c>
      <c r="S6" s="34">
        <f t="shared" si="3"/>
        <v>13142</v>
      </c>
      <c r="T6" s="34">
        <f t="shared" si="3"/>
        <v>58.61</v>
      </c>
      <c r="U6" s="34">
        <f t="shared" si="3"/>
        <v>224.23</v>
      </c>
      <c r="V6" s="34">
        <f t="shared" si="3"/>
        <v>2912</v>
      </c>
      <c r="W6" s="34">
        <f t="shared" si="3"/>
        <v>1.63</v>
      </c>
      <c r="X6" s="34">
        <f t="shared" si="3"/>
        <v>1786.5</v>
      </c>
      <c r="Y6" s="35">
        <f>IF(Y7="",NA(),Y7)</f>
        <v>95.22</v>
      </c>
      <c r="Z6" s="35">
        <f t="shared" ref="Z6:AH6" si="4">IF(Z7="",NA(),Z7)</f>
        <v>93.05</v>
      </c>
      <c r="AA6" s="35">
        <f t="shared" si="4"/>
        <v>85.6</v>
      </c>
      <c r="AB6" s="35">
        <f t="shared" si="4"/>
        <v>77.63</v>
      </c>
      <c r="AC6" s="35">
        <f t="shared" si="4"/>
        <v>93.35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67.92</v>
      </c>
      <c r="BR6" s="35">
        <f t="shared" ref="BR6:BZ6" si="8">IF(BR7="",NA(),BR7)</f>
        <v>73.56</v>
      </c>
      <c r="BS6" s="35">
        <f t="shared" si="8"/>
        <v>51.45</v>
      </c>
      <c r="BT6" s="35">
        <f t="shared" si="8"/>
        <v>37.64</v>
      </c>
      <c r="BU6" s="35">
        <f t="shared" si="8"/>
        <v>59.32</v>
      </c>
      <c r="BV6" s="35">
        <f t="shared" si="8"/>
        <v>52.19</v>
      </c>
      <c r="BW6" s="35">
        <f t="shared" si="8"/>
        <v>55.32</v>
      </c>
      <c r="BX6" s="35">
        <f t="shared" si="8"/>
        <v>59.8</v>
      </c>
      <c r="BY6" s="35">
        <f t="shared" si="8"/>
        <v>57.77</v>
      </c>
      <c r="BZ6" s="35">
        <f t="shared" si="8"/>
        <v>57.31</v>
      </c>
      <c r="CA6" s="34" t="str">
        <f>IF(CA7="","",IF(CA7="-","【-】","【"&amp;SUBSTITUTE(TEXT(CA7,"#,##0.00"),"-","△")&amp;"】"))</f>
        <v>【59.59】</v>
      </c>
      <c r="CB6" s="35">
        <f>IF(CB7="",NA(),CB7)</f>
        <v>189.55</v>
      </c>
      <c r="CC6" s="35">
        <f t="shared" ref="CC6:CK6" si="9">IF(CC7="",NA(),CC7)</f>
        <v>175.31</v>
      </c>
      <c r="CD6" s="35">
        <f t="shared" si="9"/>
        <v>249.85</v>
      </c>
      <c r="CE6" s="35">
        <f t="shared" si="9"/>
        <v>344.51</v>
      </c>
      <c r="CF6" s="35">
        <f t="shared" si="9"/>
        <v>218.89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57.61</v>
      </c>
      <c r="CN6" s="35">
        <f t="shared" ref="CN6:CV6" si="10">IF(CN7="",NA(),CN7)</f>
        <v>57.28</v>
      </c>
      <c r="CO6" s="35">
        <f t="shared" si="10"/>
        <v>46.38</v>
      </c>
      <c r="CP6" s="35">
        <f t="shared" si="10"/>
        <v>45.65</v>
      </c>
      <c r="CQ6" s="35">
        <f t="shared" si="10"/>
        <v>46.05</v>
      </c>
      <c r="CR6" s="35">
        <f t="shared" si="10"/>
        <v>52.31</v>
      </c>
      <c r="CS6" s="35">
        <f t="shared" si="10"/>
        <v>60.65</v>
      </c>
      <c r="CT6" s="35">
        <f t="shared" si="10"/>
        <v>51.75</v>
      </c>
      <c r="CU6" s="35">
        <f t="shared" si="10"/>
        <v>50.68</v>
      </c>
      <c r="CV6" s="35">
        <f t="shared" si="10"/>
        <v>50.14</v>
      </c>
      <c r="CW6" s="34" t="str">
        <f>IF(CW7="","",IF(CW7="-","【-】","【"&amp;SUBSTITUTE(TEXT(CW7,"#,##0.00"),"-","△")&amp;"】"))</f>
        <v>【51.30】</v>
      </c>
      <c r="CX6" s="35">
        <f>IF(CX7="",NA(),CX7)</f>
        <v>85.83</v>
      </c>
      <c r="CY6" s="35">
        <f t="shared" ref="CY6:DG6" si="11">IF(CY7="",NA(),CY7)</f>
        <v>86.52</v>
      </c>
      <c r="CZ6" s="35">
        <f t="shared" si="11"/>
        <v>86.4</v>
      </c>
      <c r="DA6" s="35">
        <f t="shared" si="11"/>
        <v>86.02</v>
      </c>
      <c r="DB6" s="35">
        <f t="shared" si="11"/>
        <v>86.61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103845</v>
      </c>
      <c r="D7" s="37">
        <v>47</v>
      </c>
      <c r="E7" s="37">
        <v>17</v>
      </c>
      <c r="F7" s="37">
        <v>5</v>
      </c>
      <c r="G7" s="37">
        <v>0</v>
      </c>
      <c r="H7" s="37" t="s">
        <v>99</v>
      </c>
      <c r="I7" s="37" t="s">
        <v>100</v>
      </c>
      <c r="J7" s="37" t="s">
        <v>101</v>
      </c>
      <c r="K7" s="37" t="s">
        <v>102</v>
      </c>
      <c r="L7" s="37" t="s">
        <v>103</v>
      </c>
      <c r="M7" s="37" t="s">
        <v>104</v>
      </c>
      <c r="N7" s="38" t="s">
        <v>105</v>
      </c>
      <c r="O7" s="38" t="s">
        <v>106</v>
      </c>
      <c r="P7" s="38">
        <v>22.24</v>
      </c>
      <c r="Q7" s="38">
        <v>100.61</v>
      </c>
      <c r="R7" s="38">
        <v>2475</v>
      </c>
      <c r="S7" s="38">
        <v>13142</v>
      </c>
      <c r="T7" s="38">
        <v>58.61</v>
      </c>
      <c r="U7" s="38">
        <v>224.23</v>
      </c>
      <c r="V7" s="38">
        <v>2912</v>
      </c>
      <c r="W7" s="38">
        <v>1.63</v>
      </c>
      <c r="X7" s="38">
        <v>1786.5</v>
      </c>
      <c r="Y7" s="38">
        <v>95.22</v>
      </c>
      <c r="Z7" s="38">
        <v>93.05</v>
      </c>
      <c r="AA7" s="38">
        <v>85.6</v>
      </c>
      <c r="AB7" s="38">
        <v>77.63</v>
      </c>
      <c r="AC7" s="38">
        <v>93.35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67.92</v>
      </c>
      <c r="BR7" s="38">
        <v>73.56</v>
      </c>
      <c r="BS7" s="38">
        <v>51.45</v>
      </c>
      <c r="BT7" s="38">
        <v>37.64</v>
      </c>
      <c r="BU7" s="38">
        <v>59.32</v>
      </c>
      <c r="BV7" s="38">
        <v>52.19</v>
      </c>
      <c r="BW7" s="38">
        <v>55.32</v>
      </c>
      <c r="BX7" s="38">
        <v>59.8</v>
      </c>
      <c r="BY7" s="38">
        <v>57.77</v>
      </c>
      <c r="BZ7" s="38">
        <v>57.31</v>
      </c>
      <c r="CA7" s="38">
        <v>59.59</v>
      </c>
      <c r="CB7" s="38">
        <v>189.55</v>
      </c>
      <c r="CC7" s="38">
        <v>175.31</v>
      </c>
      <c r="CD7" s="38">
        <v>249.85</v>
      </c>
      <c r="CE7" s="38">
        <v>344.51</v>
      </c>
      <c r="CF7" s="38">
        <v>218.89</v>
      </c>
      <c r="CG7" s="38">
        <v>296.14</v>
      </c>
      <c r="CH7" s="38">
        <v>283.17</v>
      </c>
      <c r="CI7" s="38">
        <v>263.76</v>
      </c>
      <c r="CJ7" s="38">
        <v>274.35000000000002</v>
      </c>
      <c r="CK7" s="38">
        <v>273.52</v>
      </c>
      <c r="CL7" s="38">
        <v>257.86</v>
      </c>
      <c r="CM7" s="38">
        <v>57.61</v>
      </c>
      <c r="CN7" s="38">
        <v>57.28</v>
      </c>
      <c r="CO7" s="38">
        <v>46.38</v>
      </c>
      <c r="CP7" s="38">
        <v>45.65</v>
      </c>
      <c r="CQ7" s="38">
        <v>46.05</v>
      </c>
      <c r="CR7" s="38">
        <v>52.31</v>
      </c>
      <c r="CS7" s="38">
        <v>60.65</v>
      </c>
      <c r="CT7" s="38">
        <v>51.75</v>
      </c>
      <c r="CU7" s="38">
        <v>50.68</v>
      </c>
      <c r="CV7" s="38">
        <v>50.14</v>
      </c>
      <c r="CW7" s="38">
        <v>51.3</v>
      </c>
      <c r="CX7" s="38">
        <v>85.83</v>
      </c>
      <c r="CY7" s="38">
        <v>86.52</v>
      </c>
      <c r="CZ7" s="38">
        <v>86.4</v>
      </c>
      <c r="DA7" s="38">
        <v>86.02</v>
      </c>
      <c r="DB7" s="38">
        <v>86.61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2021-02-15T05:11:24Z</cp:lastPrinted>
  <dcterms:created xsi:type="dcterms:W3CDTF">2020-12-04T03:02:19Z</dcterms:created>
  <dcterms:modified xsi:type="dcterms:W3CDTF">2021-02-15T05:11:26Z</dcterms:modified>
  <cp:category/>
</cp:coreProperties>
</file>