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2○みどり市\"/>
    </mc:Choice>
  </mc:AlternateContent>
  <xr:revisionPtr revIDLastSave="0" documentId="13_ncr:1_{E540739F-2A76-4E6C-B3FF-27BF85CC6F00}" xr6:coauthVersionLast="36" xr6:coauthVersionMax="36" xr10:uidLastSave="{00000000-0000-0000-0000-000000000000}"/>
  <workbookProtection workbookAlgorithmName="SHA-512" workbookHashValue="ETwN4QRyJ166vK/GnTXpACG2e0ZnVwq5W2VVEjnN/f07/Wbsuqi5a5oHP3EZM+eKWsy1uy+98fllRHyo9AaC6Q==" workbookSaltValue="cdfCBiNXnKrJhTFNcgasJ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<sst xmlns="http://schemas.openxmlformats.org/spreadsheetml/2006/main" count="236" uniqueCount="120">
  <si>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</si>
  <si>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</si>
  <si>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</si>
  <si>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</si>
  <si>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</si>
  <si>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</si>
  <si>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</si>
  <si>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</si>
  <si>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</si>
  <si>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</si>
  <si>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</si>
  <si>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</si>
  <si>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</si>
  <si>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</si>
  <si>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</si>
  <si>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</si>
  <si>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</si>
  <si>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</si>
  <si>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</si>
  <si>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</si>
  <si>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</si>
  <si>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</si>
  <si>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</si>
  <si>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</si>
  <si>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</si>
  <si>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</si>
  <si>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</si>
  <si>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</si>
  <si>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</si>
  <si>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</si>
  <si>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</si>
  <si>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</si>
  <si>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</si>
  <si>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</si>
  <si>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</si>
  <si>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</si>
  <si>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</si>
  <si>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</si>
  <si>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</si>
  <si>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</si>
  <si>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</si>
  <si>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</si>
  <si>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</si>
  <si>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</si>
  <si>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</si>
  <si>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</si>
  <si>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</si>
  <si>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</si>
  <si>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</si>
  <si>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</si>
  <si>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</si>
  <si>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</si>
  <si>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</si>
  <si>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</si>
  <si>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</si>
  <si>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</si>
  <si>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</si>
  <si>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</si>
  <si>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</si>
  <si>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</si>
  <si>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</si>
  <si>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</si>
  <si>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</si>
  <si>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</si>
  <si>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</si>
  <si>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</si>
  <si>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</si>
  <si>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</si>
  <si>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</si>
  <si>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</si>
  <si>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</si>
  <si>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</si>
  <si>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</si>
  <si>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</si>
  <si>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</si>
  <si>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</si>
  <si>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</si>
  <si>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</si>
  <si>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</si>
  <si>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</si>
  <si>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</si>
  <si>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</si>
  <si>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</si>
  <si>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</si>
  <si>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</si>
  <si>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</si>
  <si>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</si>
  <si>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</si>
  <si>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</si>
  <si>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</si>
  <si>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</si>
  <si>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</si>
  <si>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</si>
  <si>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</si>
  <si>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</si>
  <si>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</si>
  <si>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</si>
  <si>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</si>
  <si>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</si>
  <si>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</si>
  <si>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</si>
  <si>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</si>
  <si>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</si>
  <si>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</si>
  <si>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</si>
  <si>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</si>
  <si>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</si>
  <si>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</si>
  <si>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</si>
  <si>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</si>
  <si>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</si>
  <si>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</si>
  <si>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</si>
  <si>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</si>
  <si>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</si>
  <si>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</si>
  <si>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</si>
  <si>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対象地区は、人口減少により有収水量の増加が見込めないことから、施設の維持に対しても一般会計繰入金に頼らざるを得ない状況です。汚水処理及び維持管理の効率化により、更なる経営改善と水洗化率の向上に努める必要があります。</t>
    <rPh sb="0" eb="2">
      <t>ノウギョウ</t>
    </rPh>
    <rPh sb="2" eb="4">
      <t>シュウラク</t>
    </rPh>
    <rPh sb="4" eb="6">
      <t>ハイスイ</t>
    </rPh>
    <rPh sb="6" eb="8">
      <t>ジギョウ</t>
    </rPh>
    <rPh sb="8" eb="10">
      <t>タイショウ</t>
    </rPh>
    <rPh sb="10" eb="12">
      <t>チク</t>
    </rPh>
    <rPh sb="14" eb="16">
      <t>ジンコウ</t>
    </rPh>
    <rPh sb="16" eb="18">
      <t>ゲンショウ</t>
    </rPh>
    <rPh sb="21" eb="22">
      <t>ユウ</t>
    </rPh>
    <rPh sb="22" eb="23">
      <t>シュウ</t>
    </rPh>
    <rPh sb="23" eb="25">
      <t>スイリョウ</t>
    </rPh>
    <rPh sb="26" eb="28">
      <t>ゾウカ</t>
    </rPh>
    <rPh sb="29" eb="31">
      <t>ミコ</t>
    </rPh>
    <rPh sb="39" eb="41">
      <t>シセツ</t>
    </rPh>
    <rPh sb="42" eb="44">
      <t>イジ</t>
    </rPh>
    <rPh sb="45" eb="46">
      <t>タイ</t>
    </rPh>
    <rPh sb="49" eb="51">
      <t>イッパン</t>
    </rPh>
    <rPh sb="51" eb="53">
      <t>カイケイ</t>
    </rPh>
    <rPh sb="53" eb="56">
      <t>クリイレキン</t>
    </rPh>
    <rPh sb="57" eb="58">
      <t>タヨ</t>
    </rPh>
    <rPh sb="62" eb="63">
      <t>エ</t>
    </rPh>
    <rPh sb="65" eb="67">
      <t>ジョウキョウ</t>
    </rPh>
    <rPh sb="70" eb="72">
      <t>オスイ</t>
    </rPh>
    <rPh sb="72" eb="74">
      <t>ショリ</t>
    </rPh>
    <rPh sb="74" eb="75">
      <t>オヨ</t>
    </rPh>
    <rPh sb="76" eb="78">
      <t>イジ</t>
    </rPh>
    <rPh sb="78" eb="80">
      <t>カンリ</t>
    </rPh>
    <rPh sb="81" eb="84">
      <t>コウリツカ</t>
    </rPh>
    <rPh sb="88" eb="89">
      <t>サラ</t>
    </rPh>
    <rPh sb="91" eb="93">
      <t>ケイエイ</t>
    </rPh>
    <rPh sb="93" eb="95">
      <t>カイゼン</t>
    </rPh>
    <rPh sb="96" eb="99">
      <t>スイセンカ</t>
    </rPh>
    <rPh sb="99" eb="100">
      <t>リツ</t>
    </rPh>
    <rPh sb="101" eb="103">
      <t>コウジョウ</t>
    </rPh>
    <rPh sb="104" eb="105">
      <t>ツト</t>
    </rPh>
    <rPh sb="107" eb="109">
      <t>ヒツヨウ</t>
    </rPh>
    <phoneticPr fontId="4"/>
  </si>
  <si>
    <t>①収益的収支比率について、過疎化が進んでいる地域であり、使用料収入の増加が見込めない状況であるため、更なる経営改善が必要です。現状では一般会計繰入金に頼らざるを得ない状況です。
④企業債残高対事業規模比率について、建設事業が終了しており、企業債残高は毎年減少しています。しかし、今後は更新事業における投資が必要になると考えられます。
⑤経費回収率について、類似団体よりも低く、過疎化に伴い使用料の増加が見込めない状況であり、更なる経営の見直しが必要になると考えられます。
⑥汚水処理原価について、施設の老朽化に伴う改修費用等の増加により、類似団体より高い状況です。今後も、有収水量の減少に伴い、汚水処理原価が高い数値で推移するものと思われます。
⑦施設利用率について、過疎化が進んでいる地域のため有収水量も減少傾向で、類似団体よりも低い状況となっています。今後も有収水量の増加が見込まれないため、施設の維持管理についても検討が必要と考えられます。
⑧水洗化率について、過疎化により処理区域内人口も減少しており、接続している人口も減少しているため、より一層の接続率向上が必要と考えます。</t>
    <rPh sb="13" eb="16">
      <t>カソカ</t>
    </rPh>
    <rPh sb="17" eb="18">
      <t>スス</t>
    </rPh>
    <rPh sb="22" eb="24">
      <t>チイキ</t>
    </rPh>
    <rPh sb="28" eb="31">
      <t>シヨウリョウ</t>
    </rPh>
    <rPh sb="31" eb="33">
      <t>シュウニュウ</t>
    </rPh>
    <rPh sb="42" eb="44">
      <t>ジョウキョウ</t>
    </rPh>
    <rPh sb="50" eb="51">
      <t>サラ</t>
    </rPh>
    <rPh sb="53" eb="55">
      <t>ケイエイ</t>
    </rPh>
    <rPh sb="55" eb="57">
      <t>カイゼン</t>
    </rPh>
    <rPh sb="58" eb="60">
      <t>ヒツヨウ</t>
    </rPh>
    <rPh sb="63" eb="65">
      <t>ゲンジョウ</t>
    </rPh>
    <rPh sb="75" eb="76">
      <t>タヨ</t>
    </rPh>
    <rPh sb="80" eb="81">
      <t>エ</t>
    </rPh>
    <rPh sb="83" eb="85">
      <t>ジョウキョウ</t>
    </rPh>
    <rPh sb="107" eb="109">
      <t>ケンセツ</t>
    </rPh>
    <rPh sb="109" eb="111">
      <t>ジギョウ</t>
    </rPh>
    <rPh sb="112" eb="114">
      <t>シュウリョウ</t>
    </rPh>
    <rPh sb="119" eb="121">
      <t>キギョウ</t>
    </rPh>
    <rPh sb="121" eb="122">
      <t>サイ</t>
    </rPh>
    <rPh sb="122" eb="124">
      <t>ザンダカ</t>
    </rPh>
    <rPh sb="125" eb="127">
      <t>マイトシ</t>
    </rPh>
    <rPh sb="127" eb="129">
      <t>ゲンショウ</t>
    </rPh>
    <rPh sb="178" eb="180">
      <t>ルイジ</t>
    </rPh>
    <rPh sb="180" eb="182">
      <t>ダンタイ</t>
    </rPh>
    <rPh sb="185" eb="186">
      <t>ヒク</t>
    </rPh>
    <rPh sb="188" eb="191">
      <t>カソカ</t>
    </rPh>
    <rPh sb="192" eb="193">
      <t>トモナ</t>
    </rPh>
    <rPh sb="194" eb="197">
      <t>シヨウリョウ</t>
    </rPh>
    <rPh sb="198" eb="200">
      <t>ゾウカ</t>
    </rPh>
    <rPh sb="201" eb="203">
      <t>ミコ</t>
    </rPh>
    <rPh sb="206" eb="208">
      <t>ジョウキョウ</t>
    </rPh>
    <rPh sb="212" eb="213">
      <t>サラ</t>
    </rPh>
    <rPh sb="215" eb="217">
      <t>ケイエイ</t>
    </rPh>
    <rPh sb="218" eb="220">
      <t>ミナオ</t>
    </rPh>
    <rPh sb="222" eb="224">
      <t>ヒツヨウ</t>
    </rPh>
    <rPh sb="228" eb="229">
      <t>カンガ</t>
    </rPh>
    <rPh sb="248" eb="250">
      <t>シセツ</t>
    </rPh>
    <rPh sb="251" eb="254">
      <t>ロウキュウカ</t>
    </rPh>
    <rPh sb="255" eb="256">
      <t>トモナ</t>
    </rPh>
    <rPh sb="257" eb="259">
      <t>カイシュウ</t>
    </rPh>
    <rPh sb="259" eb="261">
      <t>ヒヨウ</t>
    </rPh>
    <rPh sb="261" eb="262">
      <t>トウ</t>
    </rPh>
    <rPh sb="263" eb="265">
      <t>ゾウカ</t>
    </rPh>
    <rPh sb="269" eb="271">
      <t>ルイジ</t>
    </rPh>
    <rPh sb="271" eb="273">
      <t>ダンタイ</t>
    </rPh>
    <rPh sb="275" eb="276">
      <t>タカ</t>
    </rPh>
    <rPh sb="277" eb="279">
      <t>ジョウキョウ</t>
    </rPh>
    <rPh sb="282" eb="284">
      <t>コンゴ</t>
    </rPh>
    <rPh sb="286" eb="288">
      <t>ユウシュウ</t>
    </rPh>
    <rPh sb="288" eb="290">
      <t>スイリョウ</t>
    </rPh>
    <rPh sb="291" eb="293">
      <t>ゲンショウ</t>
    </rPh>
    <rPh sb="294" eb="295">
      <t>トモナ</t>
    </rPh>
    <rPh sb="297" eb="299">
      <t>オスイ</t>
    </rPh>
    <rPh sb="299" eb="301">
      <t>ショリ</t>
    </rPh>
    <rPh sb="301" eb="303">
      <t>ゲンカ</t>
    </rPh>
    <rPh sb="304" eb="305">
      <t>タカ</t>
    </rPh>
    <rPh sb="306" eb="308">
      <t>スウチ</t>
    </rPh>
    <rPh sb="309" eb="311">
      <t>スイイ</t>
    </rPh>
    <rPh sb="316" eb="317">
      <t>オモ</t>
    </rPh>
    <rPh sb="334" eb="337">
      <t>カソカ</t>
    </rPh>
    <rPh sb="338" eb="339">
      <t>スス</t>
    </rPh>
    <rPh sb="343" eb="345">
      <t>チイキ</t>
    </rPh>
    <rPh sb="348" eb="350">
      <t>ユウシュウ</t>
    </rPh>
    <rPh sb="350" eb="352">
      <t>スイリョウ</t>
    </rPh>
    <rPh sb="353" eb="355">
      <t>ゲンショウ</t>
    </rPh>
    <rPh sb="355" eb="357">
      <t>ケイコウ</t>
    </rPh>
    <rPh sb="359" eb="361">
      <t>ルイジ</t>
    </rPh>
    <rPh sb="361" eb="363">
      <t>ダンタイ</t>
    </rPh>
    <rPh sb="366" eb="367">
      <t>ヒク</t>
    </rPh>
    <rPh sb="368" eb="370">
      <t>ジョウキョウ</t>
    </rPh>
    <rPh sb="378" eb="380">
      <t>コンゴ</t>
    </rPh>
    <rPh sb="381" eb="383">
      <t>ユウシュウ</t>
    </rPh>
    <rPh sb="383" eb="385">
      <t>スイリョウ</t>
    </rPh>
    <rPh sb="386" eb="388">
      <t>ゾウカ</t>
    </rPh>
    <rPh sb="389" eb="391">
      <t>ミコ</t>
    </rPh>
    <rPh sb="398" eb="400">
      <t>シセツ</t>
    </rPh>
    <rPh sb="401" eb="403">
      <t>イジ</t>
    </rPh>
    <rPh sb="403" eb="405">
      <t>カンリ</t>
    </rPh>
    <rPh sb="410" eb="412">
      <t>ケントウ</t>
    </rPh>
    <rPh sb="413" eb="415">
      <t>ヒツヨウ</t>
    </rPh>
    <rPh sb="416" eb="417">
      <t>カンガ</t>
    </rPh>
    <rPh sb="434" eb="437">
      <t>カソカ</t>
    </rPh>
    <rPh sb="440" eb="442">
      <t>ショリ</t>
    </rPh>
    <rPh sb="442" eb="445">
      <t>クイキナイ</t>
    </rPh>
    <rPh sb="445" eb="447">
      <t>ジンコウ</t>
    </rPh>
    <rPh sb="448" eb="450">
      <t>ゲンショウ</t>
    </rPh>
    <rPh sb="455" eb="457">
      <t>セツゾク</t>
    </rPh>
    <rPh sb="461" eb="463">
      <t>ジンコウ</t>
    </rPh>
    <rPh sb="464" eb="466">
      <t>ゲンショウ</t>
    </rPh>
    <rPh sb="475" eb="477">
      <t>イッソウ</t>
    </rPh>
    <rPh sb="478" eb="480">
      <t>セツゾク</t>
    </rPh>
    <rPh sb="480" eb="481">
      <t>リツ</t>
    </rPh>
    <rPh sb="481" eb="483">
      <t>コウジョウ</t>
    </rPh>
    <rPh sb="484" eb="486">
      <t>ヒツヨウ</t>
    </rPh>
    <rPh sb="487" eb="488">
      <t>カンガ</t>
    </rPh>
    <phoneticPr fontId="4"/>
  </si>
  <si>
    <t>供用開始後22年が経過しているところであり、機械器具類が耐用年数に達し、その修繕等により経費が増大している状況です。今のところ、管渠の改修はありませんが、処理場の最適化構想に基づき、処理場の計画的な改修を進めていきたいと考えています。</t>
    <rPh sb="0" eb="2">
      <t>キョウヨウ</t>
    </rPh>
    <rPh sb="2" eb="4">
      <t>カイシ</t>
    </rPh>
    <rPh sb="4" eb="5">
      <t>ゴ</t>
    </rPh>
    <rPh sb="7" eb="8">
      <t>ネン</t>
    </rPh>
    <rPh sb="9" eb="11">
      <t>ケイカ</t>
    </rPh>
    <rPh sb="22" eb="24">
      <t>キカイ</t>
    </rPh>
    <rPh sb="24" eb="26">
      <t>キグ</t>
    </rPh>
    <rPh sb="26" eb="27">
      <t>ルイ</t>
    </rPh>
    <rPh sb="28" eb="30">
      <t>タイヨウ</t>
    </rPh>
    <rPh sb="30" eb="32">
      <t>ネンスウ</t>
    </rPh>
    <rPh sb="33" eb="34">
      <t>タッ</t>
    </rPh>
    <rPh sb="38" eb="40">
      <t>シュウゼン</t>
    </rPh>
    <rPh sb="40" eb="41">
      <t>トウ</t>
    </rPh>
    <rPh sb="44" eb="46">
      <t>ケイヒ</t>
    </rPh>
    <rPh sb="47" eb="49">
      <t>ゾウダイ</t>
    </rPh>
    <rPh sb="53" eb="55">
      <t>ジョウキョウ</t>
    </rPh>
    <rPh sb="58" eb="59">
      <t>イマ</t>
    </rPh>
    <rPh sb="64" eb="66">
      <t>カンキョ</t>
    </rPh>
    <rPh sb="67" eb="69">
      <t>カイシュウ</t>
    </rPh>
    <rPh sb="77" eb="79">
      <t>ショリ</t>
    </rPh>
    <rPh sb="79" eb="80">
      <t>ジョウ</t>
    </rPh>
    <rPh sb="81" eb="84">
      <t>サイテキカ</t>
    </rPh>
    <rPh sb="84" eb="86">
      <t>コウソウ</t>
    </rPh>
    <rPh sb="87" eb="88">
      <t>モト</t>
    </rPh>
    <rPh sb="91" eb="94">
      <t>ショリジョウ</t>
    </rPh>
    <rPh sb="95" eb="98">
      <t>ケイカクテキ</t>
    </rPh>
    <rPh sb="99" eb="101">
      <t>カイシュウ</t>
    </rPh>
    <rPh sb="102" eb="103">
      <t>スス</t>
    </rPh>
    <rPh sb="110" eb="1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</si>
</sst>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5-471A-8012-7BE12CD6B6B9}"/>
            </c:ext>
          </c:extLst>
        </c:ser>
        <c:dLbls>
          <c:showLegendKey val="0"/>
          <c:showVal val="0"/>
          <c:showCatName val="0"/>
          <c:showSerName val="0"/>
          <c:showPercent val="0"/>
          <c:showBubbleSize val="0"/>
        </c:dLbls>
        <c:gapWidth val="150"/>
        <c:axId val="374698320"/>
        <c:axId val="37470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165-471A-8012-7BE12CD6B6B9}"/>
            </c:ext>
          </c:extLst>
        </c:ser>
        <c:dLbls>
          <c:showLegendKey val="0"/>
          <c:showVal val="0"/>
          <c:showCatName val="0"/>
          <c:showSerName val="0"/>
          <c:showPercent val="0"/>
          <c:showBubbleSize val="0"/>
        </c:dLbls>
        <c:marker val="1"/>
        <c:smooth val="0"/>
        <c:axId val="374698320"/>
        <c:axId val="374701456"/>
      </c:lineChart>
      <c:dateAx>
        <c:axId val="374698320"/>
        <c:scaling>
          <c:orientation val="minMax"/>
        </c:scaling>
        <c:delete val="1"/>
        <c:axPos val="b"/>
        <c:numFmt formatCode="&quot;H&quot;yy" sourceLinked="1"/>
        <c:majorTickMark val="none"/>
        <c:minorTickMark val="none"/>
        <c:tickLblPos val="none"/>
        <c:crossAx val="374701456"/>
        <c:crosses val="autoZero"/>
        <c:auto val="1"/>
        <c:lblOffset val="100"/>
        <c:baseTimeUnit val="years"/>
      </c:dateAx>
      <c:valAx>
        <c:axId val="3747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41.81</c:v>
                </c:pt>
                <c:pt idx="1">
                  <c:v>37.28</c:v>
                </c:pt>
                <c:pt idx="2">
                  <c:v>39.799999999999997</c:v>
                </c:pt>
                <c:pt idx="3">
                  <c:v>38.04</c:v>
                </c:pt>
                <c:pt idx="4">
                  <c:v>37.28</c:v>
                </c:pt>
              </c:numCache>
            </c:numRef>
          </c:val>
          <c:extLst>
            <c:ext xmlns:c16="http://schemas.microsoft.com/office/drawing/2014/chart" uri="{C3380CC4-5D6E-409C-BE32-E72D297353CC}">
              <c16:uniqueId val="{00000000-9CB7-4C1D-B8AA-01426FE43E1B}"/>
            </c:ext>
          </c:extLst>
        </c:ser>
        <c:dLbls>
          <c:showLegendKey val="0"/>
          <c:showVal val="0"/>
          <c:showCatName val="0"/>
          <c:showSerName val="0"/>
          <c:showPercent val="0"/>
          <c:showBubbleSize val="0"/>
        </c:dLbls>
        <c:gapWidth val="150"/>
        <c:axId val="376491064"/>
        <c:axId val="3764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CB7-4C1D-B8AA-01426FE43E1B}"/>
            </c:ext>
          </c:extLst>
        </c:ser>
        <c:dLbls>
          <c:showLegendKey val="0"/>
          <c:showVal val="0"/>
          <c:showCatName val="0"/>
          <c:showSerName val="0"/>
          <c:showPercent val="0"/>
          <c:showBubbleSize val="0"/>
        </c:dLbls>
        <c:marker val="1"/>
        <c:smooth val="0"/>
        <c:axId val="376491064"/>
        <c:axId val="376491456"/>
      </c:lineChart>
      <c:dateAx>
        <c:axId val="376491064"/>
        <c:scaling>
          <c:orientation val="minMax"/>
        </c:scaling>
        <c:delete val="1"/>
        <c:axPos val="b"/>
        <c:numFmt formatCode="&quot;H&quot;yy" sourceLinked="1"/>
        <c:majorTickMark val="none"/>
        <c:minorTickMark val="none"/>
        <c:tickLblPos val="none"/>
        <c:crossAx val="376491456"/>
        <c:crosses val="autoZero"/>
        <c:auto val="1"/>
        <c:lblOffset val="100"/>
        <c:baseTimeUnit val="years"/>
      </c:dateAx>
      <c:valAx>
        <c:axId val="376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89.46</c:v>
                </c:pt>
                <c:pt idx="1">
                  <c:v>87.31</c:v>
                </c:pt>
                <c:pt idx="2">
                  <c:v>88.23</c:v>
                </c:pt>
                <c:pt idx="3">
                  <c:v>84.14</c:v>
                </c:pt>
                <c:pt idx="4">
                  <c:v>83.71</c:v>
                </c:pt>
              </c:numCache>
            </c:numRef>
          </c:val>
          <c:extLst>
            <c:ext xmlns:c16="http://schemas.microsoft.com/office/drawing/2014/chart" uri="{C3380CC4-5D6E-409C-BE32-E72D297353CC}">
              <c16:uniqueId val="{00000000-AB89-485F-82B3-17E76B31F5C4}"/>
            </c:ext>
          </c:extLst>
        </c:ser>
        <c:dLbls>
          <c:showLegendKey val="0"/>
          <c:showVal val="0"/>
          <c:showCatName val="0"/>
          <c:showSerName val="0"/>
          <c:showPercent val="0"/>
          <c:showBubbleSize val="0"/>
        </c:dLbls>
        <c:gapWidth val="150"/>
        <c:axId val="480334208"/>
        <c:axId val="4803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B89-485F-82B3-17E76B31F5C4}"/>
            </c:ext>
          </c:extLst>
        </c:ser>
        <c:dLbls>
          <c:showLegendKey val="0"/>
          <c:showVal val="0"/>
          <c:showCatName val="0"/>
          <c:showSerName val="0"/>
          <c:showPercent val="0"/>
          <c:showBubbleSize val="0"/>
        </c:dLbls>
        <c:marker val="1"/>
        <c:smooth val="0"/>
        <c:axId val="480334208"/>
        <c:axId val="480335776"/>
      </c:lineChart>
      <c:dateAx>
        <c:axId val="480334208"/>
        <c:scaling>
          <c:orientation val="minMax"/>
        </c:scaling>
        <c:delete val="1"/>
        <c:axPos val="b"/>
        <c:numFmt formatCode="&quot;H&quot;yy" sourceLinked="1"/>
        <c:majorTickMark val="none"/>
        <c:minorTickMark val="none"/>
        <c:tickLblPos val="none"/>
        <c:crossAx val="480335776"/>
        <c:crosses val="autoZero"/>
        <c:auto val="1"/>
        <c:lblOffset val="100"/>
        <c:baseTimeUnit val="years"/>
      </c:dateAx>
      <c:valAx>
        <c:axId val="4803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105.11</c:v>
                </c:pt>
                <c:pt idx="1">
                  <c:v>104.85</c:v>
                </c:pt>
                <c:pt idx="2">
                  <c:v>92.36</c:v>
                </c:pt>
                <c:pt idx="3">
                  <c:v>100.2</c:v>
                </c:pt>
                <c:pt idx="4">
                  <c:v>101.42</c:v>
                </c:pt>
              </c:numCache>
            </c:numRef>
          </c:val>
          <c:extLst>
            <c:ext xmlns:c16="http://schemas.microsoft.com/office/drawing/2014/chart" uri="{C3380CC4-5D6E-409C-BE32-E72D297353CC}">
              <c16:uniqueId val="{00000000-D795-4B64-A729-3171F677F7AF}"/>
            </c:ext>
          </c:extLst>
        </c:ser>
        <c:dLbls>
          <c:showLegendKey val="0"/>
          <c:showVal val="0"/>
          <c:showCatName val="0"/>
          <c:showSerName val="0"/>
          <c:showPercent val="0"/>
          <c:showBubbleSize val="0"/>
        </c:dLbls>
        <c:gapWidth val="150"/>
        <c:axId val="374699496"/>
        <c:axId val="37470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5-4B64-A729-3171F677F7AF}"/>
            </c:ext>
          </c:extLst>
        </c:ser>
        <c:dLbls>
          <c:showLegendKey val="0"/>
          <c:showVal val="0"/>
          <c:showCatName val="0"/>
          <c:showSerName val="0"/>
          <c:showPercent val="0"/>
          <c:showBubbleSize val="0"/>
        </c:dLbls>
        <c:marker val="1"/>
        <c:smooth val="0"/>
        <c:axId val="374699496"/>
        <c:axId val="374701848"/>
      </c:lineChart>
      <c:dateAx>
        <c:axId val="374699496"/>
        <c:scaling>
          <c:orientation val="minMax"/>
        </c:scaling>
        <c:delete val="1"/>
        <c:axPos val="b"/>
        <c:numFmt formatCode="&quot;H&quot;yy" sourceLinked="1"/>
        <c:majorTickMark val="none"/>
        <c:minorTickMark val="none"/>
        <c:tickLblPos val="none"/>
        <c:crossAx val="374701848"/>
        <c:crosses val="autoZero"/>
        <c:auto val="1"/>
        <c:lblOffset val="100"/>
        <c:baseTimeUnit val="years"/>
      </c:dateAx>
      <c:valAx>
        <c:axId val="37470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B-41C1-9488-EFB96BDFB683}"/>
            </c:ext>
          </c:extLst>
        </c:ser>
        <c:dLbls>
          <c:showLegendKey val="0"/>
          <c:showVal val="0"/>
          <c:showCatName val="0"/>
          <c:showSerName val="0"/>
          <c:showPercent val="0"/>
          <c:showBubbleSize val="0"/>
        </c:dLbls>
        <c:gapWidth val="150"/>
        <c:axId val="374701064"/>
        <c:axId val="476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B-41C1-9488-EFB96BDFB683}"/>
            </c:ext>
          </c:extLst>
        </c:ser>
        <c:dLbls>
          <c:showLegendKey val="0"/>
          <c:showVal val="0"/>
          <c:showCatName val="0"/>
          <c:showSerName val="0"/>
          <c:showPercent val="0"/>
          <c:showBubbleSize val="0"/>
        </c:dLbls>
        <c:marker val="1"/>
        <c:smooth val="0"/>
        <c:axId val="374701064"/>
        <c:axId val="476799040"/>
      </c:lineChart>
      <c:dateAx>
        <c:axId val="374701064"/>
        <c:scaling>
          <c:orientation val="minMax"/>
        </c:scaling>
        <c:delete val="1"/>
        <c:axPos val="b"/>
        <c:numFmt formatCode="&quot;H&quot;yy" sourceLinked="1"/>
        <c:majorTickMark val="none"/>
        <c:minorTickMark val="none"/>
        <c:tickLblPos val="none"/>
        <c:crossAx val="476799040"/>
        <c:crosses val="autoZero"/>
        <c:auto val="1"/>
        <c:lblOffset val="100"/>
        <c:baseTimeUnit val="years"/>
      </c:dateAx>
      <c:valAx>
        <c:axId val="476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B-4633-B99A-2EA2D73BF896}"/>
            </c:ext>
          </c:extLst>
        </c:ser>
        <c:dLbls>
          <c:showLegendKey val="0"/>
          <c:showVal val="0"/>
          <c:showCatName val="0"/>
          <c:showSerName val="0"/>
          <c:showPercent val="0"/>
          <c:showBubbleSize val="0"/>
        </c:dLbls>
        <c:gapWidth val="150"/>
        <c:axId val="476806096"/>
        <c:axId val="47680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B-4633-B99A-2EA2D73BF896}"/>
            </c:ext>
          </c:extLst>
        </c:ser>
        <c:dLbls>
          <c:showLegendKey val="0"/>
          <c:showVal val="0"/>
          <c:showCatName val="0"/>
          <c:showSerName val="0"/>
          <c:showPercent val="0"/>
          <c:showBubbleSize val="0"/>
        </c:dLbls>
        <c:marker val="1"/>
        <c:smooth val="0"/>
        <c:axId val="476806096"/>
        <c:axId val="476802960"/>
      </c:lineChart>
      <c:dateAx>
        <c:axId val="476806096"/>
        <c:scaling>
          <c:orientation val="minMax"/>
        </c:scaling>
        <c:delete val="1"/>
        <c:axPos val="b"/>
        <c:numFmt formatCode="&quot;H&quot;yy" sourceLinked="1"/>
        <c:majorTickMark val="none"/>
        <c:minorTickMark val="none"/>
        <c:tickLblPos val="none"/>
        <c:crossAx val="476802960"/>
        <c:crosses val="autoZero"/>
        <c:auto val="1"/>
        <c:lblOffset val="100"/>
        <c:baseTimeUnit val="years"/>
      </c:dateAx>
      <c:valAx>
        <c:axId val="4768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E-4FBF-ACE1-77C147DDECFF}"/>
            </c:ext>
          </c:extLst>
        </c:ser>
        <c:dLbls>
          <c:showLegendKey val="0"/>
          <c:showVal val="0"/>
          <c:showCatName val="0"/>
          <c:showSerName val="0"/>
          <c:showPercent val="0"/>
          <c:showBubbleSize val="0"/>
        </c:dLbls>
        <c:gapWidth val="150"/>
        <c:axId val="476801000"/>
        <c:axId val="47680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E-4FBF-ACE1-77C147DDECFF}"/>
            </c:ext>
          </c:extLst>
        </c:ser>
        <c:dLbls>
          <c:showLegendKey val="0"/>
          <c:showVal val="0"/>
          <c:showCatName val="0"/>
          <c:showSerName val="0"/>
          <c:showPercent val="0"/>
          <c:showBubbleSize val="0"/>
        </c:dLbls>
        <c:marker val="1"/>
        <c:smooth val="0"/>
        <c:axId val="476801000"/>
        <c:axId val="476801784"/>
      </c:lineChart>
      <c:dateAx>
        <c:axId val="476801000"/>
        <c:scaling>
          <c:orientation val="minMax"/>
        </c:scaling>
        <c:delete val="1"/>
        <c:axPos val="b"/>
        <c:numFmt formatCode="&quot;H&quot;yy" sourceLinked="1"/>
        <c:majorTickMark val="none"/>
        <c:minorTickMark val="none"/>
        <c:tickLblPos val="none"/>
        <c:crossAx val="476801784"/>
        <c:crosses val="autoZero"/>
        <c:auto val="1"/>
        <c:lblOffset val="100"/>
        <c:baseTimeUnit val="years"/>
      </c:dateAx>
      <c:valAx>
        <c:axId val="4768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0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F-4FEE-AD47-FD271C3E977F}"/>
            </c:ext>
          </c:extLst>
        </c:ser>
        <c:dLbls>
          <c:showLegendKey val="0"/>
          <c:showVal val="0"/>
          <c:showCatName val="0"/>
          <c:showSerName val="0"/>
          <c:showPercent val="0"/>
          <c:showBubbleSize val="0"/>
        </c:dLbls>
        <c:gapWidth val="150"/>
        <c:axId val="478406968"/>
        <c:axId val="4784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F-4FEE-AD47-FD271C3E977F}"/>
            </c:ext>
          </c:extLst>
        </c:ser>
        <c:dLbls>
          <c:showLegendKey val="0"/>
          <c:showVal val="0"/>
          <c:showCatName val="0"/>
          <c:showSerName val="0"/>
          <c:showPercent val="0"/>
          <c:showBubbleSize val="0"/>
        </c:dLbls>
        <c:marker val="1"/>
        <c:smooth val="0"/>
        <c:axId val="478406968"/>
        <c:axId val="478407360"/>
      </c:lineChart>
      <c:dateAx>
        <c:axId val="478406968"/>
        <c:scaling>
          <c:orientation val="minMax"/>
        </c:scaling>
        <c:delete val="1"/>
        <c:axPos val="b"/>
        <c:numFmt formatCode="&quot;H&quot;yy" sourceLinked="1"/>
        <c:majorTickMark val="none"/>
        <c:minorTickMark val="none"/>
        <c:tickLblPos val="none"/>
        <c:crossAx val="478407360"/>
        <c:crosses val="autoZero"/>
        <c:auto val="1"/>
        <c:lblOffset val="100"/>
        <c:baseTimeUnit val="years"/>
      </c:dateAx>
      <c:valAx>
        <c:axId val="4784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0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82-4B74-BE97-29BDF43C76E9}"/>
            </c:ext>
          </c:extLst>
        </c:ser>
        <c:dLbls>
          <c:showLegendKey val="0"/>
          <c:showVal val="0"/>
          <c:showCatName val="0"/>
          <c:showSerName val="0"/>
          <c:showPercent val="0"/>
          <c:showBubbleSize val="0"/>
        </c:dLbls>
        <c:gapWidth val="150"/>
        <c:axId val="478408144"/>
        <c:axId val="47840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A82-4B74-BE97-29BDF43C76E9}"/>
            </c:ext>
          </c:extLst>
        </c:ser>
        <c:dLbls>
          <c:showLegendKey val="0"/>
          <c:showVal val="0"/>
          <c:showCatName val="0"/>
          <c:showSerName val="0"/>
          <c:showPercent val="0"/>
          <c:showBubbleSize val="0"/>
        </c:dLbls>
        <c:marker val="1"/>
        <c:smooth val="0"/>
        <c:axId val="478408144"/>
        <c:axId val="478403048"/>
      </c:lineChart>
      <c:dateAx>
        <c:axId val="478408144"/>
        <c:scaling>
          <c:orientation val="minMax"/>
        </c:scaling>
        <c:delete val="1"/>
        <c:axPos val="b"/>
        <c:numFmt formatCode="&quot;H&quot;yy" sourceLinked="1"/>
        <c:majorTickMark val="none"/>
        <c:minorTickMark val="none"/>
        <c:tickLblPos val="none"/>
        <c:crossAx val="478403048"/>
        <c:crosses val="autoZero"/>
        <c:auto val="1"/>
        <c:lblOffset val="100"/>
        <c:baseTimeUnit val="years"/>
      </c:dateAx>
      <c:valAx>
        <c:axId val="4784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40.07</c:v>
                </c:pt>
                <c:pt idx="1">
                  <c:v>33.49</c:v>
                </c:pt>
                <c:pt idx="2">
                  <c:v>19.57</c:v>
                </c:pt>
                <c:pt idx="3">
                  <c:v>20.87</c:v>
                </c:pt>
                <c:pt idx="4">
                  <c:v>22.01</c:v>
                </c:pt>
              </c:numCache>
            </c:numRef>
          </c:val>
          <c:extLst>
            <c:ext xmlns:c16="http://schemas.microsoft.com/office/drawing/2014/chart" uri="{C3380CC4-5D6E-409C-BE32-E72D297353CC}">
              <c16:uniqueId val="{00000000-4081-4822-AD39-D66277130A32}"/>
            </c:ext>
          </c:extLst>
        </c:ser>
        <c:dLbls>
          <c:showLegendKey val="0"/>
          <c:showVal val="0"/>
          <c:showCatName val="0"/>
          <c:showSerName val="0"/>
          <c:showPercent val="0"/>
          <c:showBubbleSize val="0"/>
        </c:dLbls>
        <c:gapWidth val="150"/>
        <c:axId val="478405792"/>
        <c:axId val="47840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081-4822-AD39-D66277130A32}"/>
            </c:ext>
          </c:extLst>
        </c:ser>
        <c:dLbls>
          <c:showLegendKey val="0"/>
          <c:showVal val="0"/>
          <c:showCatName val="0"/>
          <c:showSerName val="0"/>
          <c:showPercent val="0"/>
          <c:showBubbleSize val="0"/>
        </c:dLbls>
        <c:marker val="1"/>
        <c:smooth val="0"/>
        <c:axId val="478405792"/>
        <c:axId val="478404616"/>
      </c:lineChart>
      <c:dateAx>
        <c:axId val="478405792"/>
        <c:scaling>
          <c:orientation val="minMax"/>
        </c:scaling>
        <c:delete val="1"/>
        <c:axPos val="b"/>
        <c:numFmt formatCode="&quot;H&quot;yy" sourceLinked="1"/>
        <c:majorTickMark val="none"/>
        <c:minorTickMark val="none"/>
        <c:tickLblPos val="none"/>
        <c:crossAx val="478404616"/>
        <c:crosses val="autoZero"/>
        <c:auto val="1"/>
        <c:lblOffset val="100"/>
        <c:baseTimeUnit val="years"/>
      </c:dateAx>
      <c:valAx>
        <c:axId val="47840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309.3</c:v>
                </c:pt>
                <c:pt idx="1">
                  <c:v>372.63</c:v>
                </c:pt>
                <c:pt idx="2">
                  <c:v>636.05999999999995</c:v>
                </c:pt>
                <c:pt idx="3">
                  <c:v>596.62</c:v>
                </c:pt>
                <c:pt idx="4">
                  <c:v>591.55999999999995</c:v>
                </c:pt>
              </c:numCache>
            </c:numRef>
          </c:val>
          <c:extLst>
            <c:ext xmlns:c16="http://schemas.microsoft.com/office/drawing/2014/chart" uri="{C3380CC4-5D6E-409C-BE32-E72D297353CC}">
              <c16:uniqueId val="{00000000-0D28-464A-846D-FB7E188924D4}"/>
            </c:ext>
          </c:extLst>
        </c:ser>
        <c:dLbls>
          <c:showLegendKey val="0"/>
          <c:showVal val="0"/>
          <c:showCatName val="0"/>
          <c:showSerName val="0"/>
          <c:showPercent val="0"/>
          <c:showBubbleSize val="0"/>
        </c:dLbls>
        <c:gapWidth val="150"/>
        <c:axId val="376490280"/>
        <c:axId val="37648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D28-464A-846D-FB7E188924D4}"/>
            </c:ext>
          </c:extLst>
        </c:ser>
        <c:dLbls>
          <c:showLegendKey val="0"/>
          <c:showVal val="0"/>
          <c:showCatName val="0"/>
          <c:showSerName val="0"/>
          <c:showPercent val="0"/>
          <c:showBubbleSize val="0"/>
        </c:dLbls>
        <c:marker val="1"/>
        <c:smooth val="0"/>
        <c:axId val="376490280"/>
        <c:axId val="376487928"/>
      </c:lineChart>
      <c:dateAx>
        <c:axId val="376490280"/>
        <c:scaling>
          <c:orientation val="minMax"/>
        </c:scaling>
        <c:delete val="1"/>
        <c:axPos val="b"/>
        <c:numFmt formatCode="&quot;H&quot;yy" sourceLinked="1"/>
        <c:majorTickMark val="none"/>
        <c:minorTickMark val="none"/>
        <c:tickLblPos val="none"/>
        <c:crossAx val="376487928"/>
        <c:crosses val="autoZero"/>
        <c:auto val="1"/>
        <c:lblOffset val="100"/>
        <c:baseTimeUnit val="years"/>
      </c:dateAx>
      <c:valAx>
        <c:axId val="37648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みどり市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50353</v>
      </c>
      <c r="AM8" s="69"/>
      <c r="AN8" s="69"/>
      <c r="AO8" s="69"/>
      <c r="AP8" s="69"/>
      <c r="AQ8" s="69"/>
      <c r="AR8" s="69"/>
      <c r="AS8" s="69"/>
      <c r="AT8" s="68">
        <f>データ!T6</f>
        <v>208.42</v>
      </c>
      <c r="AU8" s="68"/>
      <c r="AV8" s="68"/>
      <c r="AW8" s="68"/>
      <c r="AX8" s="68"/>
      <c r="AY8" s="68"/>
      <c r="AZ8" s="68"/>
      <c r="BA8" s="68"/>
      <c r="BB8" s="68">
        <f>データ!U6</f>
        <v>241.59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1.66</v>
      </c>
      <c r="Q10" s="68"/>
      <c r="R10" s="68"/>
      <c r="S10" s="68"/>
      <c r="T10" s="68"/>
      <c r="U10" s="68"/>
      <c r="V10" s="68"/>
      <c r="W10" s="68">
        <f>データ!Q6</f>
        <v>98.71</v>
      </c>
      <c r="X10" s="68"/>
      <c r="Y10" s="68"/>
      <c r="Z10" s="68"/>
      <c r="AA10" s="68"/>
      <c r="AB10" s="68"/>
      <c r="AC10" s="68"/>
      <c r="AD10" s="69">
        <f>データ!R6</f>
        <v>2310</v>
      </c>
      <c r="AE10" s="69"/>
      <c r="AF10" s="69"/>
      <c r="AG10" s="69"/>
      <c r="AH10" s="69"/>
      <c r="AI10" s="69"/>
      <c r="AJ10" s="69"/>
      <c r="AK10" s="2"/>
      <c r="AL10" s="69">
        <f>データ!V6</f>
        <v>835</v>
      </c>
      <c r="AM10" s="69"/>
      <c r="AN10" s="69"/>
      <c r="AO10" s="69"/>
      <c r="AP10" s="69"/>
      <c r="AQ10" s="69"/>
      <c r="AR10" s="69"/>
      <c r="AS10" s="69"/>
      <c r="AT10" s="68">
        <f>データ!W6</f>
        <v>0.42</v>
      </c>
      <c r="AU10" s="68"/>
      <c r="AV10" s="68"/>
      <c r="AW10" s="68"/>
      <c r="AX10" s="68"/>
      <c r="AY10" s="68"/>
      <c r="AZ10" s="68"/>
      <c r="BA10" s="68"/>
      <c r="BB10" s="68">
        <f>データ!X6</f>
        <v>1988.1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c9ArZ749E+Mts5ehUI0PN/79uVfvgenDnZkiVSW5/UJ9YCYVDSAdvJxrZgK6SR5G7A7zgvWGfU3Gabm+jxBCAQ==" saltValue="/idOUHjtVDTpRRXx9FLf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102121</v>
      </c>
      <c r="D6" s="33">
        <f t="shared" si="3"/>
        <v>47</v>
      </c>
      <c r="E6" s="33">
        <f t="shared" si="3"/>
        <v>17</v>
      </c>
      <c r="F6" s="33">
        <f t="shared" si="3"/>
        <v>5</v>
      </c>
      <c r="G6" s="33">
        <f t="shared" si="3"/>
        <v>0</v>
      </c>
      <c r="H6" s="33" t="str">
        <f t="shared" si="3"/>
        <v>群馬県　みどり市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v>
      </c>
      <c r="Q6" s="34">
        <f t="shared" si="3"/>
        <v>98.71</v>
      </c>
      <c r="R6" s="34">
        <f t="shared" si="3"/>
        <v>2310</v>
      </c>
      <c r="S6" s="34">
        <f t="shared" si="3"/>
        <v>50353</v>
      </c>
      <c r="T6" s="34">
        <f t="shared" si="3"/>
        <v>208.42</v>
      </c>
      <c r="U6" s="34">
        <f t="shared" si="3"/>
        <v>241.59</v>
      </c>
      <c r="V6" s="34">
        <f t="shared" si="3"/>
        <v>835</v>
      </c>
      <c r="W6" s="34">
        <f t="shared" si="3"/>
        <v>0.42</v>
      </c>
      <c r="X6" s="34">
        <f t="shared" si="3"/>
        <v>1988.1</v>
      </c>
      <c r="Y6" s="35">
        <f>IF(Y7="",NA(),Y7)</f>
        <v>105.11</v>
      </c>
      <c r="Z6" s="35">
        <f t="shared" ref="Z6:AH6" si="4">IF(Z7="",NA(),Z7)</f>
        <v>104.85</v>
      </c>
      <c r="AA6" s="35">
        <f t="shared" si="4"/>
        <v>92.36</v>
      </c>
      <c r="AB6" s="35">
        <f t="shared" si="4"/>
        <v>100.2</v>
      </c>
      <c r="AC6" s="35">
        <f t="shared" si="4"/>
        <v>101.42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40.07</v>
      </c>
      <c r="BR6" s="35">
        <f t="shared" ref="BR6:BZ6" si="8">IF(BR7="",NA(),BR7)</f>
        <v>33.49</v>
      </c>
      <c r="BS6" s="35">
        <f t="shared" si="8"/>
        <v>19.57</v>
      </c>
      <c r="BT6" s="35">
        <f t="shared" si="8"/>
        <v>20.87</v>
      </c>
      <c r="BU6" s="35">
        <f t="shared" si="8"/>
        <v>22.01</v>
      </c>
      <c r="BV6" s="35">
        <f t="shared" si="8"/>
        <v>52.19</v>
      </c>
      <c r="BW6" s="35">
        <f t="shared" si="8"/>
        <v>55.32</v>
      </c>
      <c r="BX6" s="35">
        <f t="shared" si="8"/>
        <v>59.8</v>
      </c>
      <c r="BY6" s="35">
        <f t="shared" si="8"/>
        <v>57.77</v>
      </c>
      <c r="BZ6" s="35">
        <f t="shared" si="8"/>
        <v>57.31</v>
      </c>
      <c r="CA6" s="34" t="str">
        <f>IF(CA7="","",IF(CA7="-","【-】","【"&amp;SUBSTITUTE(TEXT(CA7,"#,##0.00"),"-","△")&amp;"】"))</f>
        <v>【59.59】</v>
      </c>
      <c r="CB6" s="35">
        <f>IF(CB7="",NA(),CB7)</f>
        <v>309.3</v>
      </c>
      <c r="CC6" s="35">
        <f t="shared" ref="CC6:CK6" si="9">IF(CC7="",NA(),CC7)</f>
        <v>372.63</v>
      </c>
      <c r="CD6" s="35">
        <f t="shared" si="9"/>
        <v>636.05999999999995</v>
      </c>
      <c r="CE6" s="35">
        <f t="shared" si="9"/>
        <v>596.62</v>
      </c>
      <c r="CF6" s="35">
        <f t="shared" si="9"/>
        <v>591.55999999999995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41.81</v>
      </c>
      <c r="CN6" s="35">
        <f t="shared" ref="CN6:CV6" si="10">IF(CN7="",NA(),CN7)</f>
        <v>37.28</v>
      </c>
      <c r="CO6" s="35">
        <f t="shared" si="10"/>
        <v>39.799999999999997</v>
      </c>
      <c r="CP6" s="35">
        <f t="shared" si="10"/>
        <v>38.04</v>
      </c>
      <c r="CQ6" s="35">
        <f t="shared" si="10"/>
        <v>37.28</v>
      </c>
      <c r="CR6" s="35">
        <f t="shared" si="10"/>
        <v>52.31</v>
      </c>
      <c r="CS6" s="35">
        <f t="shared" si="10"/>
        <v>60.65</v>
      </c>
      <c r="CT6" s="35">
        <f t="shared" si="10"/>
        <v>51.75</v>
      </c>
      <c r="CU6" s="35">
        <f t="shared" si="10"/>
        <v>50.68</v>
      </c>
      <c r="CV6" s="35">
        <f t="shared" si="10"/>
        <v>50.14</v>
      </c>
      <c r="CW6" s="34" t="str">
        <f>IF(CW7="","",IF(CW7="-","【-】","【"&amp;SUBSTITUTE(TEXT(CW7,"#,##0.00"),"-","△")&amp;"】"))</f>
        <v>【51.30】</v>
      </c>
      <c r="CX6" s="35">
        <f>IF(CX7="",NA(),CX7)</f>
        <v>89.46</v>
      </c>
      <c r="CY6" s="35">
        <f t="shared" ref="CY6:DG6" si="11">IF(CY7="",NA(),CY7)</f>
        <v>87.31</v>
      </c>
      <c r="CZ6" s="35">
        <f t="shared" si="11"/>
        <v>88.23</v>
      </c>
      <c r="DA6" s="35">
        <f t="shared" si="11"/>
        <v>84.14</v>
      </c>
      <c r="DB6" s="35">
        <f t="shared" si="11"/>
        <v>83.71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102121</v>
      </c>
      <c r="D7" s="37">
        <v>47</v>
      </c>
      <c r="E7" s="37">
        <v>17</v>
      </c>
      <c r="F7" s="37">
        <v>5</v>
      </c>
      <c r="G7" s="37">
        <v>0</v>
      </c>
      <c r="H7" s="37" t="s">
        <v>99</v>
      </c>
      <c r="I7" s="37" t="s">
        <v>100</v>
      </c>
      <c r="J7" s="37" t="s">
        <v>101</v>
      </c>
      <c r="K7" s="37" t="s">
        <v>102</v>
      </c>
      <c r="L7" s="37" t="s">
        <v>103</v>
      </c>
      <c r="M7" s="37" t="s">
        <v>104</v>
      </c>
      <c r="N7" s="38" t="s">
        <v>105</v>
      </c>
      <c r="O7" s="38" t="s">
        <v>106</v>
      </c>
      <c r="P7" s="38">
        <v>1.66</v>
      </c>
      <c r="Q7" s="38">
        <v>98.71</v>
      </c>
      <c r="R7" s="38">
        <v>2310</v>
      </c>
      <c r="S7" s="38">
        <v>50353</v>
      </c>
      <c r="T7" s="38">
        <v>208.42</v>
      </c>
      <c r="U7" s="38">
        <v>241.59</v>
      </c>
      <c r="V7" s="38">
        <v>835</v>
      </c>
      <c r="W7" s="38">
        <v>0.42</v>
      </c>
      <c r="X7" s="38">
        <v>1988.1</v>
      </c>
      <c r="Y7" s="38">
        <v>105.11</v>
      </c>
      <c r="Z7" s="38">
        <v>104.85</v>
      </c>
      <c r="AA7" s="38">
        <v>92.36</v>
      </c>
      <c r="AB7" s="38">
        <v>100.2</v>
      </c>
      <c r="AC7" s="38">
        <v>101.42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40.07</v>
      </c>
      <c r="BR7" s="38">
        <v>33.49</v>
      </c>
      <c r="BS7" s="38">
        <v>19.57</v>
      </c>
      <c r="BT7" s="38">
        <v>20.87</v>
      </c>
      <c r="BU7" s="38">
        <v>22.01</v>
      </c>
      <c r="BV7" s="38">
        <v>52.19</v>
      </c>
      <c r="BW7" s="38">
        <v>55.32</v>
      </c>
      <c r="BX7" s="38">
        <v>59.8</v>
      </c>
      <c r="BY7" s="38">
        <v>57.77</v>
      </c>
      <c r="BZ7" s="38">
        <v>57.31</v>
      </c>
      <c r="CA7" s="38">
        <v>59.59</v>
      </c>
      <c r="CB7" s="38">
        <v>309.3</v>
      </c>
      <c r="CC7" s="38">
        <v>372.63</v>
      </c>
      <c r="CD7" s="38">
        <v>636.05999999999995</v>
      </c>
      <c r="CE7" s="38">
        <v>596.62</v>
      </c>
      <c r="CF7" s="38">
        <v>591.55999999999995</v>
      </c>
      <c r="CG7" s="38">
        <v>296.14</v>
      </c>
      <c r="CH7" s="38">
        <v>283.17</v>
      </c>
      <c r="CI7" s="38">
        <v>263.76</v>
      </c>
      <c r="CJ7" s="38">
        <v>274.35000000000002</v>
      </c>
      <c r="CK7" s="38">
        <v>273.52</v>
      </c>
      <c r="CL7" s="38">
        <v>257.86</v>
      </c>
      <c r="CM7" s="38">
        <v>41.81</v>
      </c>
      <c r="CN7" s="38">
        <v>37.28</v>
      </c>
      <c r="CO7" s="38">
        <v>39.799999999999997</v>
      </c>
      <c r="CP7" s="38">
        <v>38.04</v>
      </c>
      <c r="CQ7" s="38">
        <v>37.28</v>
      </c>
      <c r="CR7" s="38">
        <v>52.31</v>
      </c>
      <c r="CS7" s="38">
        <v>60.65</v>
      </c>
      <c r="CT7" s="38">
        <v>51.75</v>
      </c>
      <c r="CU7" s="38">
        <v>50.68</v>
      </c>
      <c r="CV7" s="38">
        <v>50.14</v>
      </c>
      <c r="CW7" s="38">
        <v>51.3</v>
      </c>
      <c r="CX7" s="38">
        <v>89.46</v>
      </c>
      <c r="CY7" s="38">
        <v>87.31</v>
      </c>
      <c r="CZ7" s="38">
        <v>88.23</v>
      </c>
      <c r="DA7" s="38">
        <v>84.14</v>
      </c>
      <c r="DB7" s="38">
        <v>83.71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2021-02-02T00:55:18Z</cp:lastPrinted>
  <dcterms:created xsi:type="dcterms:W3CDTF">2020-12-04T03:02:16Z</dcterms:created>
  <dcterms:modified xsi:type="dcterms:W3CDTF">2021-02-02T00:55:20Z</dcterms:modified>
  <cp:category/>
</cp:coreProperties>
</file>