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1○前橋市\"/>
    </mc:Choice>
  </mc:AlternateContent>
  <xr:revisionPtr revIDLastSave="0" documentId="13_ncr:1_{8C758235-97D0-4051-8E67-0890F0645496}" xr6:coauthVersionLast="36" xr6:coauthVersionMax="36" xr10:uidLastSave="{00000000-0000-0000-0000-000000000000}"/>
  <workbookProtection workbookAlgorithmName="SHA-512" workbookHashValue="s0st32VZ0i1OELH/A+Su2eGuaehOMtcW3Y2CEzcCamcxKcya0sZMR58bzZ2OkmBtCjlIVwJy3edzTOOjo3Dfmg==" workbookSaltValue="sbs7xiEEXJ9F9sbeynO04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<sst xmlns="http://schemas.openxmlformats.org/spreadsheetml/2006/main" count="236" uniqueCount="118">
  <si>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</si>
  <si>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</si>
  <si>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</si>
  <si>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</si>
  <si>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</si>
  <si>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</si>
  <si>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</si>
  <si>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</si>
  <si>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</si>
  <si>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</si>
  <si>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</si>
  <si>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</si>
  <si>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</si>
  <si>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</si>
  <si>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</si>
  <si>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</si>
  <si>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</si>
  <si>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</si>
  <si>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</si>
  <si>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</si>
  <si>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</si>
  <si>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</si>
  <si>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</si>
  <si>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</si>
  <si>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</si>
  <si>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</si>
  <si>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</si>
  <si>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</si>
  <si>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</si>
  <si>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</si>
  <si>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</si>
  <si>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</si>
  <si>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</si>
  <si>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</si>
  <si>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</si>
  <si>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</si>
  <si>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</si>
  <si>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</si>
  <si>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</si>
  <si>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</si>
  <si>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</si>
  <si>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</si>
  <si>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</si>
  <si>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</si>
  <si>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</si>
  <si>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</si>
  <si>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</si>
  <si>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</si>
  <si>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</si>
  <si>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</si>
  <si>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</si>
  <si>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</si>
  <si>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</si>
  <si>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</si>
  <si>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</si>
  <si>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</si>
  <si>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</si>
  <si>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</si>
  <si>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</si>
  <si>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</si>
  <si>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</si>
  <si>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</si>
  <si>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</si>
  <si>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</si>
  <si>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</si>
  <si>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</si>
  <si>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</si>
  <si>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</si>
  <si>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</si>
  <si>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</si>
  <si>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</si>
  <si>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</si>
  <si>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</si>
  <si>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</si>
  <si>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</si>
  <si>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</si>
  <si>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</si>
  <si>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</si>
  <si>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</si>
  <si>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</si>
  <si>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</si>
  <si>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</si>
  <si>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</si>
  <si>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</si>
  <si>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</si>
  <si>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</si>
  <si>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</si>
  <si>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</si>
  <si>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</si>
  <si>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</si>
  <si>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</si>
  <si>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</si>
  <si>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</si>
  <si>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</si>
  <si>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</si>
  <si>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</si>
  <si>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</si>
  <si>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</si>
  <si>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</si>
  <si>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</si>
  <si>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</si>
  <si>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</si>
  <si>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</si>
  <si>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</si>
  <si>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</si>
  <si>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</si>
  <si>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</si>
  <si>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</si>
  <si>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</si>
  <si>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</si>
  <si>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</si>
  <si>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</si>
  <si>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</si>
  <si>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</si>
  <si>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</si>
  <si>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収益的収支比率は100％を割っている状態が続いている。収入からみると、使用料収入は微増傾向にあるものの、料金体系を公共下水道使用料と同じに設定しているために、小さな処理施設を多く抱える農業集落排水事業のコストを使用料等、収入だけではまかなえないのが現状である。
　一方、支出に関しては、汚水処理原価は維持管理経費を抑えているものの、施設の老朽化もあり、これ以上のコストダウンは難しい状況となっている。
　企業債残高対事業規模比率は、現状、平均値よりも低いが、今後は処理施設の老朽化に対応するため、更新工事を計画的に実施していく必要があることから、比率の悪化が懸念される。
</t>
    <rPh sb="1" eb="4">
      <t>シュウエキテキ</t>
    </rPh>
    <rPh sb="4" eb="6">
      <t>シュウシ</t>
    </rPh>
    <rPh sb="6" eb="8">
      <t>ヒリツ</t>
    </rPh>
    <rPh sb="14" eb="15">
      <t>ワ</t>
    </rPh>
    <rPh sb="19" eb="21">
      <t>ジョウタイ</t>
    </rPh>
    <rPh sb="22" eb="23">
      <t>ツヅ</t>
    </rPh>
    <rPh sb="28" eb="30">
      <t>シュウニュウ</t>
    </rPh>
    <rPh sb="36" eb="38">
      <t>シヨウ</t>
    </rPh>
    <rPh sb="38" eb="39">
      <t>リョウ</t>
    </rPh>
    <rPh sb="39" eb="41">
      <t>シュウニュウ</t>
    </rPh>
    <rPh sb="43" eb="44">
      <t>ゾウ</t>
    </rPh>
    <rPh sb="44" eb="46">
      <t>ケイコウ</t>
    </rPh>
    <rPh sb="53" eb="55">
      <t>リョウキン</t>
    </rPh>
    <rPh sb="55" eb="57">
      <t>タイケイ</t>
    </rPh>
    <rPh sb="58" eb="60">
      <t>コウキョウ</t>
    </rPh>
    <rPh sb="60" eb="63">
      <t>ゲスイドウ</t>
    </rPh>
    <rPh sb="63" eb="65">
      <t>シヨウ</t>
    </rPh>
    <rPh sb="65" eb="66">
      <t>リョウ</t>
    </rPh>
    <rPh sb="67" eb="68">
      <t>オナ</t>
    </rPh>
    <rPh sb="70" eb="72">
      <t>セッテイ</t>
    </rPh>
    <rPh sb="80" eb="81">
      <t>チイ</t>
    </rPh>
    <rPh sb="83" eb="85">
      <t>ショリ</t>
    </rPh>
    <rPh sb="85" eb="87">
      <t>シセツ</t>
    </rPh>
    <rPh sb="88" eb="89">
      <t>オオ</t>
    </rPh>
    <rPh sb="90" eb="91">
      <t>カカ</t>
    </rPh>
    <rPh sb="93" eb="95">
      <t>ノウギョウ</t>
    </rPh>
    <rPh sb="95" eb="97">
      <t>シュウラク</t>
    </rPh>
    <rPh sb="97" eb="99">
      <t>ハイスイ</t>
    </rPh>
    <rPh sb="99" eb="101">
      <t>ジギョウ</t>
    </rPh>
    <rPh sb="106" eb="110">
      <t>シヨウリョウトウ</t>
    </rPh>
    <rPh sb="111" eb="113">
      <t>シュウニュウ</t>
    </rPh>
    <rPh sb="125" eb="127">
      <t>ゲンジョウ</t>
    </rPh>
    <rPh sb="133" eb="135">
      <t>イッポウ</t>
    </rPh>
    <rPh sb="136" eb="138">
      <t>シシュツ</t>
    </rPh>
    <rPh sb="139" eb="140">
      <t>カン</t>
    </rPh>
    <rPh sb="144" eb="146">
      <t>オスイ</t>
    </rPh>
    <rPh sb="146" eb="148">
      <t>ショリ</t>
    </rPh>
    <rPh sb="148" eb="150">
      <t>ゲンカ</t>
    </rPh>
    <rPh sb="151" eb="153">
      <t>イジ</t>
    </rPh>
    <rPh sb="153" eb="155">
      <t>カンリ</t>
    </rPh>
    <rPh sb="155" eb="157">
      <t>ケイヒ</t>
    </rPh>
    <rPh sb="158" eb="159">
      <t>オサ</t>
    </rPh>
    <rPh sb="167" eb="169">
      <t>シセツ</t>
    </rPh>
    <rPh sb="170" eb="173">
      <t>ロウキュウカ</t>
    </rPh>
    <rPh sb="179" eb="181">
      <t>イジョウ</t>
    </rPh>
    <rPh sb="189" eb="190">
      <t>ムズカ</t>
    </rPh>
    <rPh sb="192" eb="194">
      <t>ジョウキョウ</t>
    </rPh>
    <rPh sb="203" eb="205">
      <t>キギョウ</t>
    </rPh>
    <rPh sb="205" eb="206">
      <t>サイ</t>
    </rPh>
    <rPh sb="206" eb="208">
      <t>ザンダカ</t>
    </rPh>
    <rPh sb="208" eb="209">
      <t>タイ</t>
    </rPh>
    <rPh sb="209" eb="211">
      <t>ジギョウ</t>
    </rPh>
    <rPh sb="211" eb="213">
      <t>キボ</t>
    </rPh>
    <rPh sb="213" eb="215">
      <t>ヒリツ</t>
    </rPh>
    <rPh sb="217" eb="219">
      <t>ゲンジョウ</t>
    </rPh>
    <rPh sb="220" eb="223">
      <t>ヘイキンチ</t>
    </rPh>
    <rPh sb="226" eb="227">
      <t>ヒク</t>
    </rPh>
    <rPh sb="230" eb="232">
      <t>コンゴ</t>
    </rPh>
    <rPh sb="233" eb="235">
      <t>ショリ</t>
    </rPh>
    <rPh sb="235" eb="237">
      <t>シセツ</t>
    </rPh>
    <rPh sb="238" eb="241">
      <t>ロウキュウカ</t>
    </rPh>
    <rPh sb="242" eb="244">
      <t>タイオウ</t>
    </rPh>
    <rPh sb="249" eb="251">
      <t>コウシン</t>
    </rPh>
    <rPh sb="251" eb="253">
      <t>コウジ</t>
    </rPh>
    <rPh sb="254" eb="257">
      <t>ケイカクテキ</t>
    </rPh>
    <rPh sb="258" eb="260">
      <t>ジッシ</t>
    </rPh>
    <rPh sb="264" eb="266">
      <t>ヒツヨウ</t>
    </rPh>
    <rPh sb="274" eb="276">
      <t>ヒリツ</t>
    </rPh>
    <rPh sb="277" eb="279">
      <t>アッカ</t>
    </rPh>
    <rPh sb="280" eb="282">
      <t>ケネン</t>
    </rPh>
    <phoneticPr fontId="15"/>
  </si>
  <si>
    <t>　経費の削減により経費回収率はやや改善傾向を示しているものの、使用料で汚水処理費をまかなえる料金設定となっていないこと、今後、老朽化した施設の改修費が増えることから、従来の未接続者だけでなく、新たな受益者を取り込むなど、更に使用料を増やす努力をする必要がある。
　コストの削減については、公共下水道や流域下水道への接続、処理施設の統廃合の検討や老朽化した管渠の更生を始めており、将来的には、施設の数を半減するように検討を進めている。
　また、令和２年度に経営戦略の策定、令和６年４月１日までに地方公営企業会計の適用を予定しており、経営状況を適切に反映した投資・財政計画の策定を進めている。</t>
    <rPh sb="1" eb="3">
      <t>ケイヒ</t>
    </rPh>
    <rPh sb="4" eb="6">
      <t>サクゲン</t>
    </rPh>
    <rPh sb="9" eb="11">
      <t>ケイヒ</t>
    </rPh>
    <rPh sb="11" eb="13">
      <t>カイシュウ</t>
    </rPh>
    <rPh sb="116" eb="117">
      <t>フ</t>
    </rPh>
    <rPh sb="119" eb="121">
      <t>ドリョク</t>
    </rPh>
    <rPh sb="136" eb="138">
      <t>サクゲン</t>
    </rPh>
    <rPh sb="221" eb="222">
      <t>レイ</t>
    </rPh>
    <rPh sb="222" eb="223">
      <t>ワ</t>
    </rPh>
    <rPh sb="224" eb="225">
      <t>ネン</t>
    </rPh>
    <rPh sb="225" eb="226">
      <t>ド</t>
    </rPh>
    <rPh sb="227" eb="229">
      <t>ケイエイ</t>
    </rPh>
    <rPh sb="229" eb="231">
      <t>センリャク</t>
    </rPh>
    <rPh sb="232" eb="234">
      <t>サクテイ</t>
    </rPh>
    <rPh sb="235" eb="236">
      <t>レイ</t>
    </rPh>
    <rPh sb="236" eb="237">
      <t>ワ</t>
    </rPh>
    <rPh sb="238" eb="239">
      <t>ネン</t>
    </rPh>
    <rPh sb="240" eb="241">
      <t>ツキ</t>
    </rPh>
    <rPh sb="242" eb="243">
      <t>ヒ</t>
    </rPh>
    <rPh sb="246" eb="248">
      <t>チホウ</t>
    </rPh>
    <rPh sb="248" eb="250">
      <t>コウエイ</t>
    </rPh>
    <rPh sb="250" eb="252">
      <t>キギョウ</t>
    </rPh>
    <rPh sb="252" eb="254">
      <t>カイケイ</t>
    </rPh>
    <rPh sb="255" eb="257">
      <t>テキヨウ</t>
    </rPh>
    <rPh sb="258" eb="260">
      <t>ヨテイ</t>
    </rPh>
    <rPh sb="265" eb="267">
      <t>ケイエイ</t>
    </rPh>
    <rPh sb="267" eb="269">
      <t>ジョウキョウ</t>
    </rPh>
    <rPh sb="270" eb="272">
      <t>テキセツ</t>
    </rPh>
    <rPh sb="273" eb="275">
      <t>ハンエイ</t>
    </rPh>
    <rPh sb="277" eb="279">
      <t>トウシ</t>
    </rPh>
    <rPh sb="280" eb="282">
      <t>ザイセイ</t>
    </rPh>
    <rPh sb="282" eb="284">
      <t>ケイカク</t>
    </rPh>
    <rPh sb="285" eb="287">
      <t>サクテイ</t>
    </rPh>
    <rPh sb="288" eb="289">
      <t>スス</t>
    </rPh>
    <phoneticPr fontId="15"/>
  </si>
  <si>
    <t>　前橋市の農業集落排水事業は昭和５４年に最初の施設が供用開始となり、その後も処理区域を拡大させ、さらに市町村合併により施設数が増えたことから、現在、処理施設は１９施設に及び、供用開始後４０年以上経過した施設が１施設、３０年以上経過した施設が４施設、２０年以上経過した施設が８施設、１０年以上経過した施設が６施設あり、機械電気設備の更新は急務となっている。
　今後、平成２９年に策定した最適化構想等を反映させ、適切な時期に維持・改修工事を行いたい。</t>
    <rPh sb="1" eb="4">
      <t>マエバシシ</t>
    </rPh>
    <rPh sb="5" eb="7">
      <t>ノウギョウ</t>
    </rPh>
    <rPh sb="7" eb="9">
      <t>シュウラク</t>
    </rPh>
    <rPh sb="9" eb="11">
      <t>ハイスイ</t>
    </rPh>
    <rPh sb="11" eb="13">
      <t>ジギョウ</t>
    </rPh>
    <rPh sb="20" eb="22">
      <t>サイショ</t>
    </rPh>
    <rPh sb="23" eb="25">
      <t>シセツ</t>
    </rPh>
    <rPh sb="26" eb="28">
      <t>キョウヨウ</t>
    </rPh>
    <rPh sb="28" eb="30">
      <t>カイシ</t>
    </rPh>
    <rPh sb="36" eb="37">
      <t>ゴ</t>
    </rPh>
    <rPh sb="38" eb="40">
      <t>ショリ</t>
    </rPh>
    <rPh sb="40" eb="42">
      <t>クイキ</t>
    </rPh>
    <rPh sb="43" eb="45">
      <t>カクダイ</t>
    </rPh>
    <rPh sb="51" eb="54">
      <t>シチョウソン</t>
    </rPh>
    <rPh sb="54" eb="56">
      <t>ガッペイ</t>
    </rPh>
    <rPh sb="59" eb="62">
      <t>シセツスウ</t>
    </rPh>
    <rPh sb="63" eb="64">
      <t>フ</t>
    </rPh>
    <rPh sb="71" eb="73">
      <t>ゲンザイ</t>
    </rPh>
    <rPh sb="74" eb="76">
      <t>ショリ</t>
    </rPh>
    <rPh sb="76" eb="78">
      <t>シセツ</t>
    </rPh>
    <rPh sb="81" eb="83">
      <t>シセツ</t>
    </rPh>
    <rPh sb="84" eb="85">
      <t>オヨ</t>
    </rPh>
    <rPh sb="87" eb="89">
      <t>キョウヨウ</t>
    </rPh>
    <rPh sb="89" eb="91">
      <t>カイシ</t>
    </rPh>
    <rPh sb="91" eb="92">
      <t>ゴ</t>
    </rPh>
    <rPh sb="94" eb="95">
      <t>ネン</t>
    </rPh>
    <rPh sb="95" eb="97">
      <t>イジョウ</t>
    </rPh>
    <rPh sb="97" eb="99">
      <t>ケイカ</t>
    </rPh>
    <rPh sb="101" eb="103">
      <t>シセツ</t>
    </rPh>
    <rPh sb="105" eb="107">
      <t>シセツ</t>
    </rPh>
    <rPh sb="110" eb="111">
      <t>ネン</t>
    </rPh>
    <rPh sb="111" eb="113">
      <t>イジョウ</t>
    </rPh>
    <rPh sb="113" eb="115">
      <t>ケイカ</t>
    </rPh>
    <rPh sb="117" eb="119">
      <t>シセツ</t>
    </rPh>
    <rPh sb="121" eb="123">
      <t>シセツ</t>
    </rPh>
    <rPh sb="126" eb="129">
      <t>ネンイジョウ</t>
    </rPh>
    <rPh sb="129" eb="131">
      <t>ケイカ</t>
    </rPh>
    <rPh sb="133" eb="135">
      <t>シセツ</t>
    </rPh>
    <rPh sb="137" eb="139">
      <t>シセツ</t>
    </rPh>
    <rPh sb="142" eb="145">
      <t>ネンイジョウ</t>
    </rPh>
    <rPh sb="145" eb="147">
      <t>ケイカ</t>
    </rPh>
    <rPh sb="149" eb="151">
      <t>シセツ</t>
    </rPh>
    <rPh sb="153" eb="155">
      <t>シセツ</t>
    </rPh>
    <rPh sb="158" eb="160">
      <t>キカイ</t>
    </rPh>
    <rPh sb="160" eb="162">
      <t>デンキ</t>
    </rPh>
    <rPh sb="162" eb="164">
      <t>セツビ</t>
    </rPh>
    <rPh sb="165" eb="167">
      <t>コウシン</t>
    </rPh>
    <rPh sb="168" eb="170">
      <t>キュウム</t>
    </rPh>
    <rPh sb="179" eb="181">
      <t>コンゴ</t>
    </rPh>
    <rPh sb="182" eb="184">
      <t>ヘイセイ</t>
    </rPh>
    <rPh sb="186" eb="187">
      <t>ネン</t>
    </rPh>
    <rPh sb="188" eb="190">
      <t>サクテイ</t>
    </rPh>
    <rPh sb="192" eb="194">
      <t>サイテキ</t>
    </rPh>
    <rPh sb="194" eb="195">
      <t>カ</t>
    </rPh>
    <rPh sb="195" eb="198">
      <t>コウソウトウ</t>
    </rPh>
    <rPh sb="199" eb="201">
      <t>ハンエイ</t>
    </rPh>
    <rPh sb="204" eb="206">
      <t>テキセツ</t>
    </rPh>
    <rPh sb="207" eb="209">
      <t>ジキ</t>
    </rPh>
    <rPh sb="210" eb="212">
      <t>イジ</t>
    </rPh>
    <rPh sb="213" eb="215">
      <t>カイシュウ</t>
    </rPh>
    <rPh sb="215" eb="217">
      <t>コウジ</t>
    </rPh>
    <rPh sb="218" eb="219">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</si>
</sst>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quot;-&quot;">
                  <c:v>0.06</c:v>
                </c:pt>
                <c:pt idx="4" formatCode="#,##0.00;&quot;△&quot;#,##0.00;&quot;-&quot;">
                  <c:v>0.02</c:v>
                </c:pt>
              </c:numCache>
            </c:numRef>
          </c:val>
          <c:extLst>
            <c:ext xmlns:c16="http://schemas.microsoft.com/office/drawing/2014/chart" uri="{C3380CC4-5D6E-409C-BE32-E72D297353CC}">
              <c16:uniqueId val="{00000000-0191-4A65-8C7E-7E02FD6B11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0191-4A65-8C7E-7E02FD6B11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60.81</c:v>
                </c:pt>
                <c:pt idx="1">
                  <c:v>61.14</c:v>
                </c:pt>
                <c:pt idx="2">
                  <c:v>66.260000000000005</c:v>
                </c:pt>
                <c:pt idx="3">
                  <c:v>66.42</c:v>
                </c:pt>
                <c:pt idx="4">
                  <c:v>68.94</c:v>
                </c:pt>
              </c:numCache>
            </c:numRef>
          </c:val>
          <c:extLst>
            <c:ext xmlns:c16="http://schemas.microsoft.com/office/drawing/2014/chart" uri="{C3380CC4-5D6E-409C-BE32-E72D297353CC}">
              <c16:uniqueId val="{00000000-45F7-47C9-9AA2-D143B4F8F6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45F7-47C9-9AA2-D143B4F8F6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81.180000000000007</c:v>
                </c:pt>
                <c:pt idx="1">
                  <c:v>81.84</c:v>
                </c:pt>
                <c:pt idx="2">
                  <c:v>82.42</c:v>
                </c:pt>
                <c:pt idx="3">
                  <c:v>83.08</c:v>
                </c:pt>
                <c:pt idx="4">
                  <c:v>83.31</c:v>
                </c:pt>
              </c:numCache>
            </c:numRef>
          </c:val>
          <c:extLst>
            <c:ext xmlns:c16="http://schemas.microsoft.com/office/drawing/2014/chart" uri="{C3380CC4-5D6E-409C-BE32-E72D297353CC}">
              <c16:uniqueId val="{00000000-061E-414D-AA98-938AA31611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061E-414D-AA98-938AA31611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96.3</c:v>
                </c:pt>
                <c:pt idx="1">
                  <c:v>93.99</c:v>
                </c:pt>
                <c:pt idx="2">
                  <c:v>90.12</c:v>
                </c:pt>
                <c:pt idx="3">
                  <c:v>89.8</c:v>
                </c:pt>
                <c:pt idx="4">
                  <c:v>89.92</c:v>
                </c:pt>
              </c:numCache>
            </c:numRef>
          </c:val>
          <c:extLst>
            <c:ext xmlns:c16="http://schemas.microsoft.com/office/drawing/2014/chart" uri="{C3380CC4-5D6E-409C-BE32-E72D297353CC}">
              <c16:uniqueId val="{00000000-74FB-46AF-81DF-EC2CF55902B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FB-46AF-81DF-EC2CF55902B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5A-4656-B960-D9F12792158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5A-4656-B960-D9F12792158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CF-431F-ADC8-E1DD87C4A4B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CF-431F-ADC8-E1DD87C4A4B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CA-4810-A5F3-536F1879D1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CA-4810-A5F3-536F1879D1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C-40CA-BD13-E2412BFD924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C-40CA-BD13-E2412BFD924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577.61</c:v>
                </c:pt>
                <c:pt idx="1">
                  <c:v>473.15</c:v>
                </c:pt>
                <c:pt idx="2">
                  <c:v>298.81</c:v>
                </c:pt>
                <c:pt idx="3">
                  <c:v>297.68</c:v>
                </c:pt>
                <c:pt idx="4">
                  <c:v>293.27999999999997</c:v>
                </c:pt>
              </c:numCache>
            </c:numRef>
          </c:val>
          <c:extLst>
            <c:ext xmlns:c16="http://schemas.microsoft.com/office/drawing/2014/chart" uri="{C3380CC4-5D6E-409C-BE32-E72D297353CC}">
              <c16:uniqueId val="{00000000-24C5-45C8-BED5-C50DB557DA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24C5-45C8-BED5-C50DB557DA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69.180000000000007</c:v>
                </c:pt>
                <c:pt idx="1">
                  <c:v>69.849999999999994</c:v>
                </c:pt>
                <c:pt idx="2">
                  <c:v>69.209999999999994</c:v>
                </c:pt>
                <c:pt idx="3">
                  <c:v>75.650000000000006</c:v>
                </c:pt>
                <c:pt idx="4">
                  <c:v>75.930000000000007</c:v>
                </c:pt>
              </c:numCache>
            </c:numRef>
          </c:val>
          <c:extLst>
            <c:ext xmlns:c16="http://schemas.microsoft.com/office/drawing/2014/chart" uri="{C3380CC4-5D6E-409C-BE32-E72D297353CC}">
              <c16:uniqueId val="{00000000-BF0F-4E1E-85AD-80FBB382DA3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BF0F-4E1E-85AD-80FBB382DA3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164.32</c:v>
                </c:pt>
                <c:pt idx="1">
                  <c:v>164.13</c:v>
                </c:pt>
                <c:pt idx="2">
                  <c:v>163.75</c:v>
                </c:pt>
                <c:pt idx="3">
                  <c:v>150</c:v>
                </c:pt>
                <c:pt idx="4">
                  <c:v>150</c:v>
                </c:pt>
              </c:numCache>
            </c:numRef>
          </c:val>
          <c:extLst>
            <c:ext xmlns:c16="http://schemas.microsoft.com/office/drawing/2014/chart" uri="{C3380CC4-5D6E-409C-BE32-E72D297353CC}">
              <c16:uniqueId val="{00000000-B51C-4C8A-87AF-A3DE2CE14A7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B51C-4C8A-87AF-A3DE2CE14A7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70" zoomScaleNormal="80" zoomScaleSheetLayoutView="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前橋市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336115</v>
      </c>
      <c r="AM8" s="51"/>
      <c r="AN8" s="51"/>
      <c r="AO8" s="51"/>
      <c r="AP8" s="51"/>
      <c r="AQ8" s="51"/>
      <c r="AR8" s="51"/>
      <c r="AS8" s="51"/>
      <c r="AT8" s="46">
        <f>データ!T6</f>
        <v>311.58999999999997</v>
      </c>
      <c r="AU8" s="46"/>
      <c r="AV8" s="46"/>
      <c r="AW8" s="46"/>
      <c r="AX8" s="46"/>
      <c r="AY8" s="46"/>
      <c r="AZ8" s="46"/>
      <c r="BA8" s="46"/>
      <c r="BB8" s="46">
        <f>データ!U6</f>
        <v>1078.71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8.5500000000000007</v>
      </c>
      <c r="Q10" s="46"/>
      <c r="R10" s="46"/>
      <c r="S10" s="46"/>
      <c r="T10" s="46"/>
      <c r="U10" s="46"/>
      <c r="V10" s="46"/>
      <c r="W10" s="46">
        <f>データ!Q6</f>
        <v>74.28</v>
      </c>
      <c r="X10" s="46"/>
      <c r="Y10" s="46"/>
      <c r="Z10" s="46"/>
      <c r="AA10" s="46"/>
      <c r="AB10" s="46"/>
      <c r="AC10" s="46"/>
      <c r="AD10" s="51">
        <f>データ!R6</f>
        <v>2156</v>
      </c>
      <c r="AE10" s="51"/>
      <c r="AF10" s="51"/>
      <c r="AG10" s="51"/>
      <c r="AH10" s="51"/>
      <c r="AI10" s="51"/>
      <c r="AJ10" s="51"/>
      <c r="AK10" s="2"/>
      <c r="AL10" s="51">
        <f>データ!V6</f>
        <v>28661</v>
      </c>
      <c r="AM10" s="51"/>
      <c r="AN10" s="51"/>
      <c r="AO10" s="51"/>
      <c r="AP10" s="51"/>
      <c r="AQ10" s="51"/>
      <c r="AR10" s="51"/>
      <c r="AS10" s="51"/>
      <c r="AT10" s="46">
        <f>データ!W6</f>
        <v>15.1</v>
      </c>
      <c r="AU10" s="46"/>
      <c r="AV10" s="46"/>
      <c r="AW10" s="46"/>
      <c r="AX10" s="46"/>
      <c r="AY10" s="46"/>
      <c r="AZ10" s="46"/>
      <c r="BA10" s="46"/>
      <c r="BB10" s="46">
        <f>データ!X6</f>
        <v>1898.08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78NhjcUo3fBPZkZWbrwgw1BCRFKZ9gJvYYbdklBXmTobWHTRv5+OSwUcZrE+iY5NoUaYxwHuvtoQIyNgc/fD7g==" saltValue="mVDlvouxlTU/H17OArDW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102016</v>
      </c>
      <c r="D6" s="33">
        <f t="shared" si="3"/>
        <v>47</v>
      </c>
      <c r="E6" s="33">
        <f t="shared" si="3"/>
        <v>17</v>
      </c>
      <c r="F6" s="33">
        <f t="shared" si="3"/>
        <v>5</v>
      </c>
      <c r="G6" s="33">
        <f t="shared" si="3"/>
        <v>0</v>
      </c>
      <c r="H6" s="33" t="str">
        <f t="shared" si="3"/>
        <v>群馬県　前橋市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8.5500000000000007</v>
      </c>
      <c r="Q6" s="34">
        <f t="shared" si="3"/>
        <v>74.28</v>
      </c>
      <c r="R6" s="34">
        <f t="shared" si="3"/>
        <v>2156</v>
      </c>
      <c r="S6" s="34">
        <f t="shared" si="3"/>
        <v>336115</v>
      </c>
      <c r="T6" s="34">
        <f t="shared" si="3"/>
        <v>311.58999999999997</v>
      </c>
      <c r="U6" s="34">
        <f t="shared" si="3"/>
        <v>1078.71</v>
      </c>
      <c r="V6" s="34">
        <f t="shared" si="3"/>
        <v>28661</v>
      </c>
      <c r="W6" s="34">
        <f t="shared" si="3"/>
        <v>15.1</v>
      </c>
      <c r="X6" s="34">
        <f t="shared" si="3"/>
        <v>1898.08</v>
      </c>
      <c r="Y6" s="35">
        <f>IF(Y7="",NA(),Y7)</f>
        <v>96.3</v>
      </c>
      <c r="Z6" s="35">
        <f t="shared" ref="Z6:AH6" si="4">IF(Z7="",NA(),Z7)</f>
        <v>93.99</v>
      </c>
      <c r="AA6" s="35">
        <f t="shared" si="4"/>
        <v>90.12</v>
      </c>
      <c r="AB6" s="35">
        <f t="shared" si="4"/>
        <v>89.8</v>
      </c>
      <c r="AC6" s="35">
        <f t="shared" si="4"/>
        <v>89.92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577.61</v>
      </c>
      <c r="BG6" s="35">
        <f t="shared" ref="BG6:BO6" si="7">IF(BG7="",NA(),BG7)</f>
        <v>473.15</v>
      </c>
      <c r="BH6" s="35">
        <f t="shared" si="7"/>
        <v>298.81</v>
      </c>
      <c r="BI6" s="35">
        <f t="shared" si="7"/>
        <v>297.68</v>
      </c>
      <c r="BJ6" s="35">
        <f t="shared" si="7"/>
        <v>293.27999999999997</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69.180000000000007</v>
      </c>
      <c r="BR6" s="35">
        <f t="shared" ref="BR6:BZ6" si="8">IF(BR7="",NA(),BR7)</f>
        <v>69.849999999999994</v>
      </c>
      <c r="BS6" s="35">
        <f t="shared" si="8"/>
        <v>69.209999999999994</v>
      </c>
      <c r="BT6" s="35">
        <f t="shared" si="8"/>
        <v>75.650000000000006</v>
      </c>
      <c r="BU6" s="35">
        <f t="shared" si="8"/>
        <v>75.930000000000007</v>
      </c>
      <c r="BV6" s="35">
        <f t="shared" si="8"/>
        <v>59.3</v>
      </c>
      <c r="BW6" s="35">
        <f t="shared" si="8"/>
        <v>59.83</v>
      </c>
      <c r="BX6" s="35">
        <f t="shared" si="8"/>
        <v>65.33</v>
      </c>
      <c r="BY6" s="35">
        <f t="shared" si="8"/>
        <v>65.39</v>
      </c>
      <c r="BZ6" s="35">
        <f t="shared" si="8"/>
        <v>65.37</v>
      </c>
      <c r="CA6" s="34" t="str">
        <f>IF(CA7="","",IF(CA7="-","【-】","【"&amp;SUBSTITUTE(TEXT(CA7,"#,##0.00"),"-","△")&amp;"】"))</f>
        <v>【59.59】</v>
      </c>
      <c r="CB6" s="35">
        <f>IF(CB7="",NA(),CB7)</f>
        <v>164.32</v>
      </c>
      <c r="CC6" s="35">
        <f t="shared" ref="CC6:CK6" si="9">IF(CC7="",NA(),CC7)</f>
        <v>164.13</v>
      </c>
      <c r="CD6" s="35">
        <f t="shared" si="9"/>
        <v>163.75</v>
      </c>
      <c r="CE6" s="35">
        <f t="shared" si="9"/>
        <v>150</v>
      </c>
      <c r="CF6" s="35">
        <f t="shared" si="9"/>
        <v>150</v>
      </c>
      <c r="CG6" s="35">
        <f t="shared" si="9"/>
        <v>248.14</v>
      </c>
      <c r="CH6" s="35">
        <f t="shared" si="9"/>
        <v>246.66</v>
      </c>
      <c r="CI6" s="35">
        <f t="shared" si="9"/>
        <v>227.43</v>
      </c>
      <c r="CJ6" s="35">
        <f t="shared" si="9"/>
        <v>230.88</v>
      </c>
      <c r="CK6" s="35">
        <f t="shared" si="9"/>
        <v>228.99</v>
      </c>
      <c r="CL6" s="34" t="str">
        <f>IF(CL7="","",IF(CL7="-","【-】","【"&amp;SUBSTITUTE(TEXT(CL7,"#,##0.00"),"-","△")&amp;"】"))</f>
        <v>【257.86】</v>
      </c>
      <c r="CM6" s="35">
        <f>IF(CM7="",NA(),CM7)</f>
        <v>60.81</v>
      </c>
      <c r="CN6" s="35">
        <f t="shared" ref="CN6:CV6" si="10">IF(CN7="",NA(),CN7)</f>
        <v>61.14</v>
      </c>
      <c r="CO6" s="35">
        <f t="shared" si="10"/>
        <v>66.260000000000005</v>
      </c>
      <c r="CP6" s="35">
        <f t="shared" si="10"/>
        <v>66.42</v>
      </c>
      <c r="CQ6" s="35">
        <f t="shared" si="10"/>
        <v>68.94</v>
      </c>
      <c r="CR6" s="35">
        <f t="shared" si="10"/>
        <v>57.3</v>
      </c>
      <c r="CS6" s="35">
        <f t="shared" si="10"/>
        <v>56</v>
      </c>
      <c r="CT6" s="35">
        <f t="shared" si="10"/>
        <v>56.01</v>
      </c>
      <c r="CU6" s="35">
        <f t="shared" si="10"/>
        <v>56.72</v>
      </c>
      <c r="CV6" s="35">
        <f t="shared" si="10"/>
        <v>54.06</v>
      </c>
      <c r="CW6" s="34" t="str">
        <f>IF(CW7="","",IF(CW7="-","【-】","【"&amp;SUBSTITUTE(TEXT(CW7,"#,##0.00"),"-","△")&amp;"】"))</f>
        <v>【51.30】</v>
      </c>
      <c r="CX6" s="35">
        <f>IF(CX7="",NA(),CX7)</f>
        <v>81.180000000000007</v>
      </c>
      <c r="CY6" s="35">
        <f t="shared" ref="CY6:DG6" si="11">IF(CY7="",NA(),CY7)</f>
        <v>81.84</v>
      </c>
      <c r="CZ6" s="35">
        <f t="shared" si="11"/>
        <v>82.42</v>
      </c>
      <c r="DA6" s="35">
        <f t="shared" si="11"/>
        <v>83.08</v>
      </c>
      <c r="DB6" s="35">
        <f t="shared" si="11"/>
        <v>83.31</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0.06</v>
      </c>
      <c r="EI6" s="35">
        <f t="shared" si="14"/>
        <v>0.02</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2">
      <c r="A7" s="28"/>
      <c r="B7" s="37">
        <v>2019</v>
      </c>
      <c r="C7" s="37">
        <v>102016</v>
      </c>
      <c r="D7" s="37">
        <v>47</v>
      </c>
      <c r="E7" s="37">
        <v>17</v>
      </c>
      <c r="F7" s="37">
        <v>5</v>
      </c>
      <c r="G7" s="37">
        <v>0</v>
      </c>
      <c r="H7" s="37" t="s">
        <v>97</v>
      </c>
      <c r="I7" s="37" t="s">
        <v>98</v>
      </c>
      <c r="J7" s="37" t="s">
        <v>99</v>
      </c>
      <c r="K7" s="37" t="s">
        <v>100</v>
      </c>
      <c r="L7" s="37" t="s">
        <v>101</v>
      </c>
      <c r="M7" s="37" t="s">
        <v>102</v>
      </c>
      <c r="N7" s="38" t="s">
        <v>103</v>
      </c>
      <c r="O7" s="38" t="s">
        <v>104</v>
      </c>
      <c r="P7" s="38">
        <v>8.5500000000000007</v>
      </c>
      <c r="Q7" s="38">
        <v>74.28</v>
      </c>
      <c r="R7" s="38">
        <v>2156</v>
      </c>
      <c r="S7" s="38">
        <v>336115</v>
      </c>
      <c r="T7" s="38">
        <v>311.58999999999997</v>
      </c>
      <c r="U7" s="38">
        <v>1078.71</v>
      </c>
      <c r="V7" s="38">
        <v>28661</v>
      </c>
      <c r="W7" s="38">
        <v>15.1</v>
      </c>
      <c r="X7" s="38">
        <v>1898.08</v>
      </c>
      <c r="Y7" s="38">
        <v>96.3</v>
      </c>
      <c r="Z7" s="38">
        <v>93.99</v>
      </c>
      <c r="AA7" s="38">
        <v>90.12</v>
      </c>
      <c r="AB7" s="38">
        <v>89.8</v>
      </c>
      <c r="AC7" s="38">
        <v>89.92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577.61</v>
      </c>
      <c r="BG7" s="38">
        <v>473.15</v>
      </c>
      <c r="BH7" s="38">
        <v>298.81</v>
      </c>
      <c r="BI7" s="38">
        <v>297.68</v>
      </c>
      <c r="BJ7" s="38">
        <v>293.27999999999997</v>
      </c>
      <c r="BK7" s="38">
        <v>721.43</v>
      </c>
      <c r="BL7" s="38">
        <v>685.34</v>
      </c>
      <c r="BM7" s="38">
        <v>684.74</v>
      </c>
      <c r="BN7" s="38">
        <v>654.91999999999996</v>
      </c>
      <c r="BO7" s="38">
        <v>654.71</v>
      </c>
      <c r="BP7" s="38">
        <v>765.47</v>
      </c>
      <c r="BQ7" s="38">
        <v>69.180000000000007</v>
      </c>
      <c r="BR7" s="38">
        <v>69.849999999999994</v>
      </c>
      <c r="BS7" s="38">
        <v>69.209999999999994</v>
      </c>
      <c r="BT7" s="38">
        <v>75.650000000000006</v>
      </c>
      <c r="BU7" s="38">
        <v>75.930000000000007</v>
      </c>
      <c r="BV7" s="38">
        <v>59.3</v>
      </c>
      <c r="BW7" s="38">
        <v>59.83</v>
      </c>
      <c r="BX7" s="38">
        <v>65.33</v>
      </c>
      <c r="BY7" s="38">
        <v>65.39</v>
      </c>
      <c r="BZ7" s="38">
        <v>65.37</v>
      </c>
      <c r="CA7" s="38">
        <v>59.59</v>
      </c>
      <c r="CB7" s="38">
        <v>164.32</v>
      </c>
      <c r="CC7" s="38">
        <v>164.13</v>
      </c>
      <c r="CD7" s="38">
        <v>163.75</v>
      </c>
      <c r="CE7" s="38">
        <v>150</v>
      </c>
      <c r="CF7" s="38">
        <v>150</v>
      </c>
      <c r="CG7" s="38">
        <v>248.14</v>
      </c>
      <c r="CH7" s="38">
        <v>246.66</v>
      </c>
      <c r="CI7" s="38">
        <v>227.43</v>
      </c>
      <c r="CJ7" s="38">
        <v>230.88</v>
      </c>
      <c r="CK7" s="38">
        <v>228.99</v>
      </c>
      <c r="CL7" s="38">
        <v>257.86</v>
      </c>
      <c r="CM7" s="38">
        <v>60.81</v>
      </c>
      <c r="CN7" s="38">
        <v>61.14</v>
      </c>
      <c r="CO7" s="38">
        <v>66.260000000000005</v>
      </c>
      <c r="CP7" s="38">
        <v>66.42</v>
      </c>
      <c r="CQ7" s="38">
        <v>68.94</v>
      </c>
      <c r="CR7" s="38">
        <v>57.3</v>
      </c>
      <c r="CS7" s="38">
        <v>56</v>
      </c>
      <c r="CT7" s="38">
        <v>56.01</v>
      </c>
      <c r="CU7" s="38">
        <v>56.72</v>
      </c>
      <c r="CV7" s="38">
        <v>54.06</v>
      </c>
      <c r="CW7" s="38">
        <v>51.3</v>
      </c>
      <c r="CX7" s="38">
        <v>81.180000000000007</v>
      </c>
      <c r="CY7" s="38">
        <v>81.84</v>
      </c>
      <c r="CZ7" s="38">
        <v>82.42</v>
      </c>
      <c r="DA7" s="38">
        <v>83.08</v>
      </c>
      <c r="DB7" s="38">
        <v>83.31</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0.06</v>
      </c>
      <c r="EI7" s="38">
        <v>0.02</v>
      </c>
      <c r="EJ7" s="38">
        <v>0.11</v>
      </c>
      <c r="EK7" s="38">
        <v>0.05</v>
      </c>
      <c r="EL7" s="38">
        <v>0.44</v>
      </c>
      <c r="EM7" s="38">
        <v>0.04</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2021-01-18T23:30:00Z</cp:lastPrinted>
  <dcterms:created xsi:type="dcterms:W3CDTF">2020-12-04T03:02:08Z</dcterms:created>
  <dcterms:modified xsi:type="dcterms:W3CDTF">2021-02-01T05:05:38Z</dcterms:modified>
  <cp:category/>
</cp:coreProperties>
</file>