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10.1.36.23\地方債係\210-公営企業決算調査\02公営企業決算（法適用・全体とりまとめ）\R02(R01調査)\50_経営比較分析表\03 各団体回答\30○玉村町\"/>
    </mc:Choice>
  </mc:AlternateContent>
  <xr:revisionPtr revIDLastSave="0" documentId="13_ncr:1_{D76F8599-F578-4152-9E6B-5A88450A0339}" xr6:coauthVersionLast="36" xr6:coauthVersionMax="36" xr10:uidLastSave="{00000000-0000-0000-0000-000000000000}"/>
  <workbookProtection workbookAlgorithmName="SHA-512" workbookHashValue="Xbk2RLyt3cRh5VxKgXZYoVmASOrXPRoqGCCTBCzNIq+XTOPunUgYKAaDWNyM65T0T2p/1vh0LVdqH7Sm+ju52g==" workbookSaltValue="duJXyN4IsfLQghps08I8lA==" workbookSpinCount="100000" lockStructure="1"/>
  <bookViews>
    <workbookView xWindow="0" yWindow="0" windowWidth="19200" windowHeight="61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<sst xmlns="http://schemas.openxmlformats.org/spreadsheetml/2006/main" count="241" uniqueCount="121">
  <si>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</si>
  <si>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</si>
  <si>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</si>
  <si>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</si>
  <si>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</si>
  <si>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</si>
  <si>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</si>
  <si>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</si>
  <si>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</si>
  <si>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</si>
  <si>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</si>
  <si>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</si>
  <si>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</si>
  <si>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</si>
  <si>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</si>
  <si>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</si>
  <si>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</si>
  <si>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</si>
  <si>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</si>
  <si>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</si>
  <si>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</si>
  <si>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</si>
  <si>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</si>
  <si>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</si>
  <si>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</si>
  <si>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</si>
  <si>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</si>
  <si>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</si>
  <si>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</si>
  <si>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</si>
  <si>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</si>
  <si>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</si>
  <si>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</si>
  <si>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</si>
  <si>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</si>
  <si>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</si>
  <si>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</si>
  <si>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</si>
  <si>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</si>
  <si>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</si>
  <si>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</si>
  <si>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</si>
  <si>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</si>
  <si>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</si>
  <si>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</si>
  <si>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</si>
  <si>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</si>
  <si>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</si>
  <si>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</si>
  <si>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</si>
  <si>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</si>
  <si>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</si>
  <si>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</si>
  <si>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</si>
  <si>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</si>
  <si>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</si>
  <si>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</si>
  <si>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</si>
  <si>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</si>
  <si>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</si>
  <si>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</si>
  <si>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</si>
  <si>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</si>
  <si>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</si>
  <si>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</si>
  <si>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</si>
  <si>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</si>
  <si>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</si>
  <si>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</si>
  <si>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</si>
  <si>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</si>
  <si>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</si>
  <si>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</si>
  <si>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</si>
  <si>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</si>
  <si>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</si>
  <si>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</si>
  <si>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</si>
  <si>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</si>
  <si>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</si>
  <si>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</si>
  <si>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</si>
  <si>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</si>
  <si>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</si>
  <si>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</si>
  <si>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</si>
  <si>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</si>
  <si>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</si>
  <si>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</si>
  <si>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</si>
  <si>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</si>
  <si>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</si>
  <si>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</si>
  <si>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</si>
  <si>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</si>
  <si>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</si>
  <si>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</si>
  <si>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</si>
  <si>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</si>
  <si>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玉村町</t>
  </si>
  <si>
    <t>法非適用</t>
  </si>
  <si>
    <t>下水道事業</t>
  </si>
  <si>
    <t>特定環境保全公共下水道</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</si>
  <si>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</si>
  <si>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</si>
  <si>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</si>
  <si>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</si>
  <si>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</si>
  <si>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</si>
  <si>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</si>
  <si>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</si>
  <si>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</si>
  <si>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</si>
  <si>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</si>
  <si>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</si>
  <si>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</si>
  <si>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</si>
  <si>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</si>
  <si>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は町単独の終末処理場、ポンプ場を保有しておらず、自主管理する下水道施設としては道路内に埋設している下水道管渠が主なものとなっています。供用開始から３０年以上経過しているものの、耐用年数を経過しているものは少なく、施設の老朽化はそれほど進行していない状況です。</t>
    <rPh sb="1" eb="3">
      <t>ホンチョウ</t>
    </rPh>
    <rPh sb="4" eb="5">
      <t>マチ</t>
    </rPh>
    <rPh sb="5" eb="7">
      <t>タンドク</t>
    </rPh>
    <rPh sb="8" eb="10">
      <t>シュウマツ</t>
    </rPh>
    <rPh sb="10" eb="13">
      <t>ショリジョウ</t>
    </rPh>
    <rPh sb="17" eb="18">
      <t>バ</t>
    </rPh>
    <rPh sb="19" eb="21">
      <t>ホユウ</t>
    </rPh>
    <rPh sb="27" eb="29">
      <t>ジシュ</t>
    </rPh>
    <rPh sb="29" eb="31">
      <t>カンリ</t>
    </rPh>
    <rPh sb="33" eb="36">
      <t>ゲスイドウ</t>
    </rPh>
    <rPh sb="36" eb="38">
      <t>シセツ</t>
    </rPh>
    <rPh sb="42" eb="44">
      <t>ドウロ</t>
    </rPh>
    <rPh sb="44" eb="45">
      <t>ナイ</t>
    </rPh>
    <rPh sb="46" eb="48">
      <t>マイセツ</t>
    </rPh>
    <rPh sb="52" eb="55">
      <t>ゲスイドウ</t>
    </rPh>
    <rPh sb="55" eb="56">
      <t>カン</t>
    </rPh>
    <rPh sb="56" eb="57">
      <t>キョ</t>
    </rPh>
    <rPh sb="58" eb="59">
      <t>オモ</t>
    </rPh>
    <rPh sb="70" eb="72">
      <t>キョウヨウ</t>
    </rPh>
    <rPh sb="72" eb="74">
      <t>カイシ</t>
    </rPh>
    <rPh sb="78" eb="79">
      <t>ネン</t>
    </rPh>
    <rPh sb="79" eb="81">
      <t>イジョウ</t>
    </rPh>
    <rPh sb="81" eb="83">
      <t>ケイカ</t>
    </rPh>
    <rPh sb="91" eb="93">
      <t>タイヨウ</t>
    </rPh>
    <rPh sb="93" eb="95">
      <t>ネンスウ</t>
    </rPh>
    <rPh sb="96" eb="98">
      <t>ケイカ</t>
    </rPh>
    <rPh sb="105" eb="106">
      <t>スク</t>
    </rPh>
    <rPh sb="109" eb="111">
      <t>シセツ</t>
    </rPh>
    <rPh sb="112" eb="115">
      <t>ロウキュウカ</t>
    </rPh>
    <rPh sb="120" eb="122">
      <t>シンコウ</t>
    </rPh>
    <rPh sb="127" eb="129">
      <t>ジョウキョウ</t>
    </rPh>
    <phoneticPr fontId="4"/>
  </si>
  <si>
    <t>　他団体との比較から「企業債残高対事業規模比率」、「経費回収率」などやや劣る指標はあるものの、大きく劣るものはないことから経営の健全性・効率性は、現状では大きな問題はないものと考えられます。「経費回収率」が８割に満たず、100％を大きく下回っているのは、料金設定が低いことが要因と考えられます。将来にわたり経営の健全性を確保するためにも、料金の適正化に取り組む必要があります。令和２年度から公営企業会計に移行していますが、中長期的な経営の基本計画である「経営戦略」を今年度策定し、計画的な事業運営を図ります。
　また、現在は、施設の修繕に要する費用は少ない状況にあるものの、今後、施設の老朽化が段階的に進むため、長寿命化計画を策定するなど、老朽化対策を計画的に進める必要があります。</t>
    <rPh sb="1" eb="2">
      <t>タ</t>
    </rPh>
    <rPh sb="2" eb="4">
      <t>ダンタイ</t>
    </rPh>
    <rPh sb="6" eb="8">
      <t>ヒカク</t>
    </rPh>
    <rPh sb="11" eb="13">
      <t>キギョウ</t>
    </rPh>
    <rPh sb="13" eb="14">
      <t>サイ</t>
    </rPh>
    <rPh sb="14" eb="16">
      <t>ザンダカ</t>
    </rPh>
    <rPh sb="16" eb="17">
      <t>タイ</t>
    </rPh>
    <rPh sb="17" eb="19">
      <t>ジギョウ</t>
    </rPh>
    <rPh sb="19" eb="21">
      <t>キボ</t>
    </rPh>
    <rPh sb="21" eb="23">
      <t>ヒリツ</t>
    </rPh>
    <rPh sb="26" eb="28">
      <t>ケイヒ</t>
    </rPh>
    <rPh sb="28" eb="31">
      <t>カイシュウリツ</t>
    </rPh>
    <rPh sb="36" eb="37">
      <t>オト</t>
    </rPh>
    <rPh sb="38" eb="40">
      <t>シヒョウ</t>
    </rPh>
    <rPh sb="47" eb="48">
      <t>オオ</t>
    </rPh>
    <rPh sb="50" eb="51">
      <t>オト</t>
    </rPh>
    <rPh sb="61" eb="63">
      <t>ケイエイ</t>
    </rPh>
    <rPh sb="64" eb="67">
      <t>ケンゼンセイ</t>
    </rPh>
    <rPh sb="68" eb="71">
      <t>コウリツセイ</t>
    </rPh>
    <rPh sb="73" eb="75">
      <t>ゲンジョウ</t>
    </rPh>
    <rPh sb="77" eb="78">
      <t>オオ</t>
    </rPh>
    <rPh sb="80" eb="82">
      <t>モンダイ</t>
    </rPh>
    <rPh sb="88" eb="89">
      <t>カンガ</t>
    </rPh>
    <rPh sb="104" eb="105">
      <t>ワリ</t>
    </rPh>
    <rPh sb="106" eb="107">
      <t>ミ</t>
    </rPh>
    <rPh sb="115" eb="116">
      <t>オオ</t>
    </rPh>
    <rPh sb="118" eb="120">
      <t>シタマワ</t>
    </rPh>
    <rPh sb="180" eb="182">
      <t>ヒツヨウ</t>
    </rPh>
    <rPh sb="188" eb="190">
      <t>レイワ</t>
    </rPh>
    <rPh sb="191" eb="193">
      <t>ネンド</t>
    </rPh>
    <rPh sb="195" eb="197">
      <t>コウエイ</t>
    </rPh>
    <rPh sb="197" eb="199">
      <t>キギョウ</t>
    </rPh>
    <rPh sb="199" eb="201">
      <t>カイケイ</t>
    </rPh>
    <rPh sb="202" eb="204">
      <t>イコウ</t>
    </rPh>
    <rPh sb="211" eb="215">
      <t>チュウチョウキテキ</t>
    </rPh>
    <rPh sb="216" eb="218">
      <t>ケイエイ</t>
    </rPh>
    <rPh sb="219" eb="221">
      <t>キホン</t>
    </rPh>
    <rPh sb="221" eb="223">
      <t>ケイカク</t>
    </rPh>
    <rPh sb="227" eb="229">
      <t>ケイエイ</t>
    </rPh>
    <rPh sb="229" eb="231">
      <t>センリャク</t>
    </rPh>
    <rPh sb="233" eb="236">
      <t>コンネンド</t>
    </rPh>
    <rPh sb="236" eb="238">
      <t>サクテイ</t>
    </rPh>
    <rPh sb="240" eb="243">
      <t>ケイカクテキ</t>
    </rPh>
    <rPh sb="244" eb="246">
      <t>ジギョウ</t>
    </rPh>
    <rPh sb="246" eb="248">
      <t>ウンエイ</t>
    </rPh>
    <rPh sb="249" eb="250">
      <t>ハカ</t>
    </rPh>
    <rPh sb="259" eb="261">
      <t>ゲンザイ</t>
    </rPh>
    <rPh sb="263" eb="265">
      <t>シセツ</t>
    </rPh>
    <rPh sb="266" eb="268">
      <t>シュウゼン</t>
    </rPh>
    <rPh sb="269" eb="270">
      <t>ヨウ</t>
    </rPh>
    <rPh sb="272" eb="274">
      <t>ヒヨウ</t>
    </rPh>
    <rPh sb="275" eb="276">
      <t>スク</t>
    </rPh>
    <rPh sb="278" eb="280">
      <t>ジョウキョウ</t>
    </rPh>
    <rPh sb="290" eb="292">
      <t>シセツ</t>
    </rPh>
    <rPh sb="297" eb="300">
      <t>ダンカイテキ</t>
    </rPh>
    <rPh sb="326" eb="329">
      <t>ケイカクテキ</t>
    </rPh>
    <rPh sb="330" eb="331">
      <t>スス</t>
    </rPh>
    <rPh sb="333" eb="335">
      <t>ヒツヨウ</t>
    </rPh>
    <phoneticPr fontId="4"/>
  </si>
  <si>
    <t>　本町の下水道事業は、町内に流域下水道の終末処理場があることから、町内全域が下水道計画区域という特徴があります。このことから投資規模が大きくなる傾向にありますが、特定環境保全公共下水道事業（市街化調整区域内の事業）については、公共下水道事業（市街化区域内の事業）ほど整備が進捗しておらず投資額は比較的少ない状況です。使用料収入等に対する地方債残高の割合を示す「企業債残高対事業規模比率」は、近年、類似団体の平均値を上回っており、債務残高の規模は公共下水道事業ほどではないものの、高い状況が続いています。単年度収支の状況を示す「収益的収支比率」は、使用料収入に対し元利償還費が過大となっていることから、100％を下回っており経営改善に向けた取り組みが必要です。単位当たりの汚水処理費を示す「汚水処理原価」は、類似団体と比較すると低い数値で推移しており、比較的良好な状況といえます。使用料で回収すべき経費をどの程度使用料収入で賄えているかを示す「経費回収率」は、企業会計移行による打切決算の影響により前年比較で減少しています。また、類似団体の平均値を下回り、80％に満たない状況にあることから、料金の適正化に取り組む必要があります。整備済み区域内の人がどの程度接続しているかを示す「水洗化率」は、類似団体の平均値、全国の平均値いずれも下回っており、接続の普及・促進に対する取り組みが課題です。水需要の減少、節水意識から世帯当たりの使用量は減少傾向にあり、使用料収入は依然厳しい状況です。経営の健全化、効率化に向け更なる取組が必要です。</t>
    <rPh sb="1" eb="3">
      <t>ホンチョウ</t>
    </rPh>
    <rPh sb="4" eb="9">
      <t>ゲスイドウジギョウ</t>
    </rPh>
    <rPh sb="11" eb="13">
      <t>チョウナイ</t>
    </rPh>
    <rPh sb="14" eb="16">
      <t>リュウイキ</t>
    </rPh>
    <rPh sb="16" eb="19">
      <t>ゲスイドウ</t>
    </rPh>
    <rPh sb="20" eb="22">
      <t>シュウマツ</t>
    </rPh>
    <rPh sb="22" eb="25">
      <t>ショリジョウ</t>
    </rPh>
    <rPh sb="33" eb="35">
      <t>チョウナイ</t>
    </rPh>
    <rPh sb="35" eb="37">
      <t>ゼンイキ</t>
    </rPh>
    <rPh sb="38" eb="41">
      <t>ゲスイドウ</t>
    </rPh>
    <rPh sb="41" eb="43">
      <t>ケイカク</t>
    </rPh>
    <rPh sb="43" eb="45">
      <t>クイキ</t>
    </rPh>
    <rPh sb="48" eb="50">
      <t>トクチョウ</t>
    </rPh>
    <rPh sb="62" eb="64">
      <t>トウシ</t>
    </rPh>
    <rPh sb="64" eb="66">
      <t>キボ</t>
    </rPh>
    <rPh sb="67" eb="68">
      <t>オオ</t>
    </rPh>
    <rPh sb="72" eb="74">
      <t>ケイコウ</t>
    </rPh>
    <rPh sb="81" eb="83">
      <t>トクテイ</t>
    </rPh>
    <rPh sb="83" eb="85">
      <t>カンキョウ</t>
    </rPh>
    <rPh sb="85" eb="87">
      <t>ホゼン</t>
    </rPh>
    <rPh sb="87" eb="89">
      <t>コウキョウ</t>
    </rPh>
    <rPh sb="89" eb="94">
      <t>ゲスイドウジギョウ</t>
    </rPh>
    <rPh sb="95" eb="98">
      <t>シガイカ</t>
    </rPh>
    <rPh sb="98" eb="100">
      <t>チョウセイ</t>
    </rPh>
    <rPh sb="100" eb="102">
      <t>クイキ</t>
    </rPh>
    <rPh sb="102" eb="103">
      <t>ナイ</t>
    </rPh>
    <rPh sb="104" eb="106">
      <t>ジギョウ</t>
    </rPh>
    <rPh sb="113" eb="115">
      <t>コウキョウ</t>
    </rPh>
    <rPh sb="115" eb="118">
      <t>ゲスイドウ</t>
    </rPh>
    <rPh sb="118" eb="120">
      <t>ジギョウ</t>
    </rPh>
    <rPh sb="121" eb="124">
      <t>シガイカ</t>
    </rPh>
    <rPh sb="124" eb="127">
      <t>クイキナイ</t>
    </rPh>
    <rPh sb="128" eb="130">
      <t>ジギョウ</t>
    </rPh>
    <rPh sb="133" eb="135">
      <t>セイビ</t>
    </rPh>
    <rPh sb="136" eb="138">
      <t>シンチョク</t>
    </rPh>
    <rPh sb="143" eb="145">
      <t>トウシ</t>
    </rPh>
    <rPh sb="145" eb="146">
      <t>ガク</t>
    </rPh>
    <rPh sb="147" eb="150">
      <t>ヒカクテキ</t>
    </rPh>
    <rPh sb="150" eb="151">
      <t>スク</t>
    </rPh>
    <rPh sb="153" eb="155">
      <t>ジョウキョウ</t>
    </rPh>
    <rPh sb="163" eb="164">
      <t>トウ</t>
    </rPh>
    <rPh sb="195" eb="197">
      <t>キンネン</t>
    </rPh>
    <rPh sb="198" eb="200">
      <t>ルイジ</t>
    </rPh>
    <rPh sb="200" eb="202">
      <t>ダンタイ</t>
    </rPh>
    <rPh sb="203" eb="206">
      <t>ヘイキンチ</t>
    </rPh>
    <rPh sb="207" eb="209">
      <t>ウワマワ</t>
    </rPh>
    <rPh sb="214" eb="216">
      <t>サイム</t>
    </rPh>
    <rPh sb="216" eb="218">
      <t>ザンダカ</t>
    </rPh>
    <rPh sb="219" eb="221">
      <t>キボ</t>
    </rPh>
    <rPh sb="222" eb="224">
      <t>コウキョウ</t>
    </rPh>
    <rPh sb="227" eb="229">
      <t>ジギョウ</t>
    </rPh>
    <rPh sb="239" eb="240">
      <t>タカ</t>
    </rPh>
    <rPh sb="241" eb="243">
      <t>ジョウキョウ</t>
    </rPh>
    <rPh sb="244" eb="245">
      <t>ツヅ</t>
    </rPh>
    <rPh sb="305" eb="307">
      <t>シタマワ</t>
    </rPh>
    <rPh sb="311" eb="313">
      <t>ケイエイ</t>
    </rPh>
    <rPh sb="313" eb="315">
      <t>カイゼン</t>
    </rPh>
    <rPh sb="316" eb="317">
      <t>ム</t>
    </rPh>
    <rPh sb="319" eb="320">
      <t>ト</t>
    </rPh>
    <rPh sb="321" eb="322">
      <t>ク</t>
    </rPh>
    <rPh sb="324" eb="326">
      <t>ヒツヨウ</t>
    </rPh>
    <rPh sb="329" eb="331">
      <t>タンイ</t>
    </rPh>
    <rPh sb="331" eb="332">
      <t>ア</t>
    </rPh>
    <rPh sb="335" eb="337">
      <t>オスイ</t>
    </rPh>
    <rPh sb="337" eb="339">
      <t>ショリ</t>
    </rPh>
    <rPh sb="341" eb="342">
      <t>シメ</t>
    </rPh>
    <rPh sb="344" eb="346">
      <t>オスイ</t>
    </rPh>
    <rPh sb="346" eb="348">
      <t>ショリ</t>
    </rPh>
    <rPh sb="348" eb="350">
      <t>ゲンカ</t>
    </rPh>
    <rPh sb="353" eb="355">
      <t>ルイジ</t>
    </rPh>
    <rPh sb="355" eb="357">
      <t>ダンタイ</t>
    </rPh>
    <rPh sb="358" eb="360">
      <t>ヒカク</t>
    </rPh>
    <rPh sb="363" eb="364">
      <t>ヒク</t>
    </rPh>
    <rPh sb="365" eb="367">
      <t>スウチ</t>
    </rPh>
    <rPh sb="368" eb="370">
      <t>スイイ</t>
    </rPh>
    <rPh sb="375" eb="378">
      <t>ヒカクテキ</t>
    </rPh>
    <rPh sb="378" eb="380">
      <t>リョウコウ</t>
    </rPh>
    <rPh sb="381" eb="383">
      <t>ジョウキョウ</t>
    </rPh>
    <rPh sb="393" eb="395">
      <t>カイシュウ</t>
    </rPh>
    <rPh sb="398" eb="400">
      <t>ケイヒ</t>
    </rPh>
    <rPh sb="403" eb="405">
      <t>テイド</t>
    </rPh>
    <rPh sb="405" eb="408">
      <t>シヨウリョウ</t>
    </rPh>
    <rPh sb="408" eb="410">
      <t>シュウニュウ</t>
    </rPh>
    <rPh sb="411" eb="412">
      <t>マカナ</t>
    </rPh>
    <rPh sb="418" eb="419">
      <t>シメ</t>
    </rPh>
    <rPh sb="421" eb="423">
      <t>ケイヒ</t>
    </rPh>
    <rPh sb="423" eb="426">
      <t>カイシュウリツ</t>
    </rPh>
    <rPh sb="429" eb="431">
      <t>キギョウ</t>
    </rPh>
    <rPh sb="431" eb="433">
      <t>カイケイ</t>
    </rPh>
    <rPh sb="433" eb="435">
      <t>イコウ</t>
    </rPh>
    <rPh sb="438" eb="440">
      <t>ウチキ</t>
    </rPh>
    <rPh sb="440" eb="442">
      <t>ケッサン</t>
    </rPh>
    <rPh sb="443" eb="445">
      <t>エイキョウ</t>
    </rPh>
    <rPh sb="448" eb="450">
      <t>ゼンネン</t>
    </rPh>
    <rPh sb="450" eb="452">
      <t>ヒカク</t>
    </rPh>
    <rPh sb="453" eb="455">
      <t>ゲンショウ</t>
    </rPh>
    <rPh sb="464" eb="466">
      <t>ルイジ</t>
    </rPh>
    <rPh sb="466" eb="468">
      <t>ダンタイ</t>
    </rPh>
    <rPh sb="469" eb="472">
      <t>ヘイキンチ</t>
    </rPh>
    <rPh sb="473" eb="475">
      <t>シタマワ</t>
    </rPh>
    <rPh sb="481" eb="482">
      <t>ミ</t>
    </rPh>
    <rPh sb="485" eb="487">
      <t>ジョウキョウ</t>
    </rPh>
    <rPh sb="495" eb="497">
      <t>リョウキン</t>
    </rPh>
    <rPh sb="498" eb="501">
      <t>テキセイカ</t>
    </rPh>
    <rPh sb="502" eb="503">
      <t>ト</t>
    </rPh>
    <rPh sb="504" eb="505">
      <t>ク</t>
    </rPh>
    <rPh sb="506" eb="508">
      <t>ヒツヨウ</t>
    </rPh>
    <rPh sb="514" eb="516">
      <t>セイビ</t>
    </rPh>
    <rPh sb="516" eb="517">
      <t>ズ</t>
    </rPh>
    <rPh sb="518" eb="520">
      <t>クイキ</t>
    </rPh>
    <rPh sb="520" eb="521">
      <t>ナイ</t>
    </rPh>
    <rPh sb="522" eb="523">
      <t>ヒト</t>
    </rPh>
    <rPh sb="526" eb="528">
      <t>テイド</t>
    </rPh>
    <rPh sb="528" eb="530">
      <t>セツゾク</t>
    </rPh>
    <rPh sb="536" eb="537">
      <t>シメ</t>
    </rPh>
    <rPh sb="539" eb="542">
      <t>スイセンカ</t>
    </rPh>
    <rPh sb="542" eb="543">
      <t>リツ</t>
    </rPh>
    <rPh sb="546" eb="548">
      <t>ルイジ</t>
    </rPh>
    <rPh sb="548" eb="550">
      <t>ダンタイ</t>
    </rPh>
    <rPh sb="551" eb="554">
      <t>ヘイキンチ</t>
    </rPh>
    <rPh sb="555" eb="557">
      <t>ゼンコク</t>
    </rPh>
    <rPh sb="558" eb="561">
      <t>ヘイキンチ</t>
    </rPh>
    <rPh sb="565" eb="567">
      <t>シタマワ</t>
    </rPh>
    <rPh sb="572" eb="574">
      <t>セツゾク</t>
    </rPh>
    <rPh sb="575" eb="577">
      <t>フキュウ</t>
    </rPh>
    <rPh sb="578" eb="580">
      <t>ソクシン</t>
    </rPh>
    <rPh sb="581" eb="582">
      <t>タイ</t>
    </rPh>
    <rPh sb="584" eb="585">
      <t>ト</t>
    </rPh>
    <rPh sb="586" eb="587">
      <t>ク</t>
    </rPh>
    <rPh sb="589" eb="591">
      <t>カダイ</t>
    </rPh>
    <rPh sb="594" eb="595">
      <t>ミズ</t>
    </rPh>
    <rPh sb="595" eb="597">
      <t>ジュヨウ</t>
    </rPh>
    <rPh sb="598" eb="600">
      <t>ゲンショウ</t>
    </rPh>
    <rPh sb="601" eb="603">
      <t>セッスイ</t>
    </rPh>
    <rPh sb="603" eb="605">
      <t>イシキ</t>
    </rPh>
    <rPh sb="607" eb="609">
      <t>セタイ</t>
    </rPh>
    <rPh sb="609" eb="610">
      <t>ア</t>
    </rPh>
    <rPh sb="617" eb="619">
      <t>ゲンショウ</t>
    </rPh>
    <rPh sb="619" eb="621">
      <t>ケイコウ</t>
    </rPh>
    <rPh sb="625" eb="628">
      <t>シヨウリョウ</t>
    </rPh>
    <rPh sb="631" eb="633">
      <t>イゼン</t>
    </rPh>
    <rPh sb="654" eb="655">
      <t>サラ</t>
    </rPh>
    <rPh sb="657" eb="659">
      <t>トリクミ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</si>
</sst>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DA-44E2-AA04-34CF9FA5CA9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0.15</c:v>
                </c:pt>
                <c:pt idx="3">
                  <c:v>0.06</c:v>
                </c:pt>
                <c:pt idx="4">
                  <c:v>0.04</c:v>
                </c:pt>
              </c:numCache>
            </c:numRef>
          </c:val>
          <c:smooth val="0"/>
          <c:extLst>
            <c:ext xmlns:c16="http://schemas.microsoft.com/office/drawing/2014/chart" uri="{C3380CC4-5D6E-409C-BE32-E72D297353CC}">
              <c16:uniqueId val="{00000001-92DA-44E2-AA04-34CF9FA5CA9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9CE-403A-938E-A5A589D121FF}"/>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42.38</c:v>
                </c:pt>
                <c:pt idx="3">
                  <c:v>46.17</c:v>
                </c:pt>
                <c:pt idx="4">
                  <c:v>45.68</c:v>
                </c:pt>
              </c:numCache>
            </c:numRef>
          </c:val>
          <c:smooth val="0"/>
          <c:extLst>
            <c:ext xmlns:c16="http://schemas.microsoft.com/office/drawing/2014/chart" uri="{C3380CC4-5D6E-409C-BE32-E72D297353CC}">
              <c16:uniqueId val="{00000001-49CE-403A-938E-A5A589D121FF}"/>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87.71</c:v>
                </c:pt>
                <c:pt idx="1">
                  <c:v>86.29</c:v>
                </c:pt>
                <c:pt idx="2">
                  <c:v>85.95</c:v>
                </c:pt>
                <c:pt idx="3">
                  <c:v>84.13</c:v>
                </c:pt>
                <c:pt idx="4">
                  <c:v>83.4</c:v>
                </c:pt>
              </c:numCache>
            </c:numRef>
          </c:val>
          <c:extLst>
            <c:ext xmlns:c16="http://schemas.microsoft.com/office/drawing/2014/chart" uri="{C3380CC4-5D6E-409C-BE32-E72D297353CC}">
              <c16:uniqueId val="{00000000-BA7D-4823-A225-114E260AFD5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87.01</c:v>
                </c:pt>
                <c:pt idx="3">
                  <c:v>87.84</c:v>
                </c:pt>
                <c:pt idx="4">
                  <c:v>87.96</c:v>
                </c:pt>
              </c:numCache>
            </c:numRef>
          </c:val>
          <c:smooth val="0"/>
          <c:extLst>
            <c:ext xmlns:c16="http://schemas.microsoft.com/office/drawing/2014/chart" uri="{C3380CC4-5D6E-409C-BE32-E72D297353CC}">
              <c16:uniqueId val="{00000001-BA7D-4823-A225-114E260AFD5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63.62</c:v>
                </c:pt>
                <c:pt idx="1">
                  <c:v>65.62</c:v>
                </c:pt>
                <c:pt idx="2">
                  <c:v>67.900000000000006</c:v>
                </c:pt>
                <c:pt idx="3">
                  <c:v>69.569999999999993</c:v>
                </c:pt>
                <c:pt idx="4">
                  <c:v>68.55</c:v>
                </c:pt>
              </c:numCache>
            </c:numRef>
          </c:val>
          <c:extLst>
            <c:ext xmlns:c16="http://schemas.microsoft.com/office/drawing/2014/chart" uri="{C3380CC4-5D6E-409C-BE32-E72D297353CC}">
              <c16:uniqueId val="{00000000-79BC-4CAB-BD14-95985FCD768A}"/>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BC-4CAB-BD14-95985FCD768A}"/>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60-430D-B16F-64F68B450F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60-430D-B16F-64F68B450F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CC8-413D-A950-6CC8EC5A8B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CC8-413D-A950-6CC8EC5A8B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BD-45C5-931B-70F4CE398D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BD-45C5-931B-70F4CE398D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511-4FE0-AF44-F2A78CA8C45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511-4FE0-AF44-F2A78CA8C45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1325.55</c:v>
                </c:pt>
                <c:pt idx="1">
                  <c:v>1398.84</c:v>
                </c:pt>
                <c:pt idx="2">
                  <c:v>1351.17</c:v>
                </c:pt>
                <c:pt idx="3">
                  <c:v>1257.08</c:v>
                </c:pt>
                <c:pt idx="4">
                  <c:v>1318.54</c:v>
                </c:pt>
              </c:numCache>
            </c:numRef>
          </c:val>
          <c:extLst>
            <c:ext xmlns:c16="http://schemas.microsoft.com/office/drawing/2014/chart" uri="{C3380CC4-5D6E-409C-BE32-E72D297353CC}">
              <c16:uniqueId val="{00000000-5851-4C89-AA0A-3E70742075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1144.94</c:v>
                </c:pt>
                <c:pt idx="3">
                  <c:v>1252.71</c:v>
                </c:pt>
                <c:pt idx="4">
                  <c:v>1267.3900000000001</c:v>
                </c:pt>
              </c:numCache>
            </c:numRef>
          </c:val>
          <c:smooth val="0"/>
          <c:extLst>
            <c:ext xmlns:c16="http://schemas.microsoft.com/office/drawing/2014/chart" uri="{C3380CC4-5D6E-409C-BE32-E72D297353CC}">
              <c16:uniqueId val="{00000001-5851-4C89-AA0A-3E70742075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68.739999999999995</c:v>
                </c:pt>
                <c:pt idx="1">
                  <c:v>68.760000000000005</c:v>
                </c:pt>
                <c:pt idx="2">
                  <c:v>74.28</c:v>
                </c:pt>
                <c:pt idx="3">
                  <c:v>74.19</c:v>
                </c:pt>
                <c:pt idx="4">
                  <c:v>67.95</c:v>
                </c:pt>
              </c:numCache>
            </c:numRef>
          </c:val>
          <c:extLst>
            <c:ext xmlns:c16="http://schemas.microsoft.com/office/drawing/2014/chart" uri="{C3380CC4-5D6E-409C-BE32-E72D297353CC}">
              <c16:uniqueId val="{00000000-E7E1-49BF-9913-EDE0D6F254B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88.16</c:v>
                </c:pt>
                <c:pt idx="3">
                  <c:v>87.03</c:v>
                </c:pt>
                <c:pt idx="4">
                  <c:v>84.3</c:v>
                </c:pt>
              </c:numCache>
            </c:numRef>
          </c:val>
          <c:smooth val="0"/>
          <c:extLst>
            <c:ext xmlns:c16="http://schemas.microsoft.com/office/drawing/2014/chart" uri="{C3380CC4-5D6E-409C-BE32-E72D297353CC}">
              <c16:uniqueId val="{00000001-E7E1-49BF-9913-EDE0D6F254B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162.15</c:v>
                </c:pt>
                <c:pt idx="1">
                  <c:v>161.94</c:v>
                </c:pt>
                <c:pt idx="2">
                  <c:v>150</c:v>
                </c:pt>
                <c:pt idx="3">
                  <c:v>150</c:v>
                </c:pt>
                <c:pt idx="4">
                  <c:v>150</c:v>
                </c:pt>
              </c:numCache>
            </c:numRef>
          </c:val>
          <c:extLst>
            <c:ext xmlns:c16="http://schemas.microsoft.com/office/drawing/2014/chart" uri="{C3380CC4-5D6E-409C-BE32-E72D297353CC}">
              <c16:uniqueId val="{00000000-271E-43DC-AC62-668CF131B4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173.89</c:v>
                </c:pt>
                <c:pt idx="3">
                  <c:v>177.02</c:v>
                </c:pt>
                <c:pt idx="4">
                  <c:v>185.47</c:v>
                </c:pt>
              </c:numCache>
            </c:numRef>
          </c:val>
          <c:smooth val="0"/>
          <c:extLst>
            <c:ext xmlns:c16="http://schemas.microsoft.com/office/drawing/2014/chart" uri="{C3380CC4-5D6E-409C-BE32-E72D297353CC}">
              <c16:uniqueId val="{00000001-271E-43DC-AC62-668CF131B4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60" zoomScaleNormal="6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2">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2">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5" t="str">
        <f>データ!H6</f>
        <v>群馬県　玉村町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2">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D1</v>
      </c>
      <c r="X8" s="72"/>
      <c r="Y8" s="72"/>
      <c r="Z8" s="72"/>
      <c r="AA8" s="72"/>
      <c r="AB8" s="72"/>
      <c r="AC8" s="72"/>
      <c r="AD8" s="73" t="str">
        <f>データ!$M$6</f>
        <v>非設置</v>
      </c>
      <c r="AE8" s="73"/>
      <c r="AF8" s="73"/>
      <c r="AG8" s="73"/>
      <c r="AH8" s="73"/>
      <c r="AI8" s="73"/>
      <c r="AJ8" s="73"/>
      <c r="AK8" s="3"/>
      <c r="AL8" s="69">
        <f>データ!S6</f>
        <v>36334</v>
      </c>
      <c r="AM8" s="69"/>
      <c r="AN8" s="69"/>
      <c r="AO8" s="69"/>
      <c r="AP8" s="69"/>
      <c r="AQ8" s="69"/>
      <c r="AR8" s="69"/>
      <c r="AS8" s="69"/>
      <c r="AT8" s="68">
        <f>データ!T6</f>
        <v>25.78</v>
      </c>
      <c r="AU8" s="68"/>
      <c r="AV8" s="68"/>
      <c r="AW8" s="68"/>
      <c r="AX8" s="68"/>
      <c r="AY8" s="68"/>
      <c r="AZ8" s="68"/>
      <c r="BA8" s="68"/>
      <c r="BB8" s="68">
        <f>データ!U6</f>
        <v>1409.39</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2">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2">
      <c r="A10" s="2"/>
      <c r="B10" s="68" t="str">
        <f>データ!N6</f>
        <v>-</v>
      </c>
      <c r="C10" s="68"/>
      <c r="D10" s="68"/>
      <c r="E10" s="68"/>
      <c r="F10" s="68"/>
      <c r="G10" s="68"/>
      <c r="H10" s="68"/>
      <c r="I10" s="68" t="str">
        <f>データ!O6</f>
        <v>該当数値なし</v>
      </c>
      <c r="J10" s="68"/>
      <c r="K10" s="68"/>
      <c r="L10" s="68"/>
      <c r="M10" s="68"/>
      <c r="N10" s="68"/>
      <c r="O10" s="68"/>
      <c r="P10" s="68">
        <f>データ!P6</f>
        <v>47.91</v>
      </c>
      <c r="Q10" s="68"/>
      <c r="R10" s="68"/>
      <c r="S10" s="68"/>
      <c r="T10" s="68"/>
      <c r="U10" s="68"/>
      <c r="V10" s="68"/>
      <c r="W10" s="68">
        <f>データ!Q6</f>
        <v>85.6</v>
      </c>
      <c r="X10" s="68"/>
      <c r="Y10" s="68"/>
      <c r="Z10" s="68"/>
      <c r="AA10" s="68"/>
      <c r="AB10" s="68"/>
      <c r="AC10" s="68"/>
      <c r="AD10" s="69">
        <f>データ!R6</f>
        <v>2090</v>
      </c>
      <c r="AE10" s="69"/>
      <c r="AF10" s="69"/>
      <c r="AG10" s="69"/>
      <c r="AH10" s="69"/>
      <c r="AI10" s="69"/>
      <c r="AJ10" s="69"/>
      <c r="AK10" s="2"/>
      <c r="AL10" s="69">
        <f>データ!V6</f>
        <v>17396</v>
      </c>
      <c r="AM10" s="69"/>
      <c r="AN10" s="69"/>
      <c r="AO10" s="69"/>
      <c r="AP10" s="69"/>
      <c r="AQ10" s="69"/>
      <c r="AR10" s="69"/>
      <c r="AS10" s="69"/>
      <c r="AT10" s="68">
        <f>データ!W6</f>
        <v>4.13</v>
      </c>
      <c r="AU10" s="68"/>
      <c r="AV10" s="68"/>
      <c r="AW10" s="68"/>
      <c r="AX10" s="68"/>
      <c r="AY10" s="68"/>
      <c r="AZ10" s="68"/>
      <c r="BA10" s="68"/>
      <c r="BB10" s="68">
        <f>データ!X6</f>
        <v>4212.1099999999997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2">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120</v>
      </c>
      <c r="BM16" s="85"/>
      <c r="BN16" s="85"/>
      <c r="BO16" s="85"/>
      <c r="BP16" s="85"/>
      <c r="BQ16" s="85"/>
      <c r="BR16" s="85"/>
      <c r="BS16" s="85"/>
      <c r="BT16" s="85"/>
      <c r="BU16" s="85"/>
      <c r="BV16" s="85"/>
      <c r="BW16" s="85"/>
      <c r="BX16" s="85"/>
      <c r="BY16" s="85"/>
      <c r="BZ16" s="8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2">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2">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4" t="s">
        <v>119</v>
      </c>
      <c r="BM66" s="85"/>
      <c r="BN66" s="85"/>
      <c r="BO66" s="85"/>
      <c r="BP66" s="85"/>
      <c r="BQ66" s="85"/>
      <c r="BR66" s="85"/>
      <c r="BS66" s="85"/>
      <c r="BT66" s="85"/>
      <c r="BU66" s="85"/>
      <c r="BV66" s="85"/>
      <c r="BW66" s="85"/>
      <c r="BX66" s="85"/>
      <c r="BY66" s="85"/>
      <c r="BZ66" s="8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4"/>
      <c r="BM67" s="85"/>
      <c r="BN67" s="85"/>
      <c r="BO67" s="85"/>
      <c r="BP67" s="85"/>
      <c r="BQ67" s="85"/>
      <c r="BR67" s="85"/>
      <c r="BS67" s="85"/>
      <c r="BT67" s="85"/>
      <c r="BU67" s="85"/>
      <c r="BV67" s="85"/>
      <c r="BW67" s="85"/>
      <c r="BX67" s="85"/>
      <c r="BY67" s="85"/>
      <c r="BZ67" s="8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4"/>
      <c r="BM68" s="85"/>
      <c r="BN68" s="85"/>
      <c r="BO68" s="85"/>
      <c r="BP68" s="85"/>
      <c r="BQ68" s="85"/>
      <c r="BR68" s="85"/>
      <c r="BS68" s="85"/>
      <c r="BT68" s="85"/>
      <c r="BU68" s="85"/>
      <c r="BV68" s="85"/>
      <c r="BW68" s="85"/>
      <c r="BX68" s="85"/>
      <c r="BY68" s="85"/>
      <c r="BZ68" s="8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4"/>
      <c r="BM69" s="85"/>
      <c r="BN69" s="85"/>
      <c r="BO69" s="85"/>
      <c r="BP69" s="85"/>
      <c r="BQ69" s="85"/>
      <c r="BR69" s="85"/>
      <c r="BS69" s="85"/>
      <c r="BT69" s="85"/>
      <c r="BU69" s="85"/>
      <c r="BV69" s="85"/>
      <c r="BW69" s="85"/>
      <c r="BX69" s="85"/>
      <c r="BY69" s="85"/>
      <c r="BZ69" s="8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4"/>
      <c r="BM70" s="85"/>
      <c r="BN70" s="85"/>
      <c r="BO70" s="85"/>
      <c r="BP70" s="85"/>
      <c r="BQ70" s="85"/>
      <c r="BR70" s="85"/>
      <c r="BS70" s="85"/>
      <c r="BT70" s="85"/>
      <c r="BU70" s="85"/>
      <c r="BV70" s="85"/>
      <c r="BW70" s="85"/>
      <c r="BX70" s="85"/>
      <c r="BY70" s="85"/>
      <c r="BZ70" s="8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4"/>
      <c r="BM71" s="85"/>
      <c r="BN71" s="85"/>
      <c r="BO71" s="85"/>
      <c r="BP71" s="85"/>
      <c r="BQ71" s="85"/>
      <c r="BR71" s="85"/>
      <c r="BS71" s="85"/>
      <c r="BT71" s="85"/>
      <c r="BU71" s="85"/>
      <c r="BV71" s="85"/>
      <c r="BW71" s="85"/>
      <c r="BX71" s="85"/>
      <c r="BY71" s="85"/>
      <c r="BZ71" s="8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4"/>
      <c r="BM72" s="85"/>
      <c r="BN72" s="85"/>
      <c r="BO72" s="85"/>
      <c r="BP72" s="85"/>
      <c r="BQ72" s="85"/>
      <c r="BR72" s="85"/>
      <c r="BS72" s="85"/>
      <c r="BT72" s="85"/>
      <c r="BU72" s="85"/>
      <c r="BV72" s="85"/>
      <c r="BW72" s="85"/>
      <c r="BX72" s="85"/>
      <c r="BY72" s="85"/>
      <c r="BZ72" s="8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4"/>
      <c r="BM73" s="85"/>
      <c r="BN73" s="85"/>
      <c r="BO73" s="85"/>
      <c r="BP73" s="85"/>
      <c r="BQ73" s="85"/>
      <c r="BR73" s="85"/>
      <c r="BS73" s="85"/>
      <c r="BT73" s="85"/>
      <c r="BU73" s="85"/>
      <c r="BV73" s="85"/>
      <c r="BW73" s="85"/>
      <c r="BX73" s="85"/>
      <c r="BY73" s="85"/>
      <c r="BZ73" s="8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4"/>
      <c r="BM74" s="85"/>
      <c r="BN74" s="85"/>
      <c r="BO74" s="85"/>
      <c r="BP74" s="85"/>
      <c r="BQ74" s="85"/>
      <c r="BR74" s="85"/>
      <c r="BS74" s="85"/>
      <c r="BT74" s="85"/>
      <c r="BU74" s="85"/>
      <c r="BV74" s="85"/>
      <c r="BW74" s="85"/>
      <c r="BX74" s="85"/>
      <c r="BY74" s="85"/>
      <c r="BZ74" s="8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4"/>
      <c r="BM75" s="85"/>
      <c r="BN75" s="85"/>
      <c r="BO75" s="85"/>
      <c r="BP75" s="85"/>
      <c r="BQ75" s="85"/>
      <c r="BR75" s="85"/>
      <c r="BS75" s="85"/>
      <c r="BT75" s="85"/>
      <c r="BU75" s="85"/>
      <c r="BV75" s="85"/>
      <c r="BW75" s="85"/>
      <c r="BX75" s="85"/>
      <c r="BY75" s="85"/>
      <c r="BZ75" s="8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4"/>
      <c r="BM76" s="85"/>
      <c r="BN76" s="85"/>
      <c r="BO76" s="85"/>
      <c r="BP76" s="85"/>
      <c r="BQ76" s="85"/>
      <c r="BR76" s="85"/>
      <c r="BS76" s="85"/>
      <c r="BT76" s="85"/>
      <c r="BU76" s="85"/>
      <c r="BV76" s="85"/>
      <c r="BW76" s="85"/>
      <c r="BX76" s="85"/>
      <c r="BY76" s="85"/>
      <c r="BZ76" s="8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4"/>
      <c r="BM77" s="85"/>
      <c r="BN77" s="85"/>
      <c r="BO77" s="85"/>
      <c r="BP77" s="85"/>
      <c r="BQ77" s="85"/>
      <c r="BR77" s="85"/>
      <c r="BS77" s="85"/>
      <c r="BT77" s="85"/>
      <c r="BU77" s="85"/>
      <c r="BV77" s="85"/>
      <c r="BW77" s="85"/>
      <c r="BX77" s="85"/>
      <c r="BY77" s="85"/>
      <c r="BZ77" s="8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4"/>
      <c r="BM78" s="85"/>
      <c r="BN78" s="85"/>
      <c r="BO78" s="85"/>
      <c r="BP78" s="85"/>
      <c r="BQ78" s="85"/>
      <c r="BR78" s="85"/>
      <c r="BS78" s="85"/>
      <c r="BT78" s="85"/>
      <c r="BU78" s="85"/>
      <c r="BV78" s="85"/>
      <c r="BW78" s="85"/>
      <c r="BX78" s="85"/>
      <c r="BY78" s="85"/>
      <c r="BZ78" s="8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84"/>
      <c r="BM79" s="85"/>
      <c r="BN79" s="85"/>
      <c r="BO79" s="85"/>
      <c r="BP79" s="85"/>
      <c r="BQ79" s="85"/>
      <c r="BR79" s="85"/>
      <c r="BS79" s="85"/>
      <c r="BT79" s="85"/>
      <c r="BU79" s="85"/>
      <c r="BV79" s="85"/>
      <c r="BW79" s="85"/>
      <c r="BX79" s="85"/>
      <c r="BY79" s="85"/>
      <c r="BZ79" s="8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84"/>
      <c r="BM80" s="85"/>
      <c r="BN80" s="85"/>
      <c r="BO80" s="85"/>
      <c r="BP80" s="85"/>
      <c r="BQ80" s="85"/>
      <c r="BR80" s="85"/>
      <c r="BS80" s="85"/>
      <c r="BT80" s="85"/>
      <c r="BU80" s="85"/>
      <c r="BV80" s="85"/>
      <c r="BW80" s="85"/>
      <c r="BX80" s="85"/>
      <c r="BY80" s="85"/>
      <c r="BZ80" s="8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84"/>
      <c r="BM81" s="85"/>
      <c r="BN81" s="85"/>
      <c r="BO81" s="85"/>
      <c r="BP81" s="85"/>
      <c r="BQ81" s="85"/>
      <c r="BR81" s="85"/>
      <c r="BS81" s="85"/>
      <c r="BT81" s="85"/>
      <c r="BU81" s="85"/>
      <c r="BV81" s="85"/>
      <c r="BW81" s="85"/>
      <c r="BX81" s="85"/>
      <c r="BY81" s="85"/>
      <c r="BZ81" s="8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7"/>
      <c r="BM82" s="88"/>
      <c r="BN82" s="88"/>
      <c r="BO82" s="88"/>
      <c r="BP82" s="88"/>
      <c r="BQ82" s="88"/>
      <c r="BR82" s="88"/>
      <c r="BS82" s="88"/>
      <c r="BT82" s="88"/>
      <c r="BU82" s="88"/>
      <c r="BV82" s="88"/>
      <c r="BW82" s="88"/>
      <c r="BX82" s="88"/>
      <c r="BY82" s="88"/>
      <c r="BZ82" s="8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qNz/g+Ieofq4JmcckCdP05i+orUzjv76/8DnQ+bDizeJq/z+cMCtK8lruWZ8IHK3viyJkugcoII6VdrEsjiemA==" saltValue="JYzD5AaKw7YpU0tvvZux7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2">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2">
      <c r="A6" s="28" t="s">
        <v>98</v>
      </c>
      <c r="B6" s="33">
        <f>B7</f>
        <v>2019</v>
      </c>
      <c r="C6" s="33">
        <f t="shared" ref="C6:X6" si="3">C7</f>
        <v>104647</v>
      </c>
      <c r="D6" s="33">
        <f t="shared" si="3"/>
        <v>47</v>
      </c>
      <c r="E6" s="33">
        <f t="shared" si="3"/>
        <v>17</v>
      </c>
      <c r="F6" s="33">
        <f t="shared" si="3"/>
        <v>4</v>
      </c>
      <c r="G6" s="33">
        <f t="shared" si="3"/>
        <v>0</v>
      </c>
      <c r="H6" s="33" t="str">
        <f t="shared" si="3"/>
        <v>群馬県　玉村町</v>
      </c>
      <c r="I6" s="33" t="str">
        <f t="shared" si="3"/>
        <v>法非適用</v>
      </c>
      <c r="J6" s="33" t="str">
        <f t="shared" si="3"/>
        <v>下水道事業</v>
      </c>
      <c r="K6" s="33" t="str">
        <f t="shared" si="3"/>
        <v>特定環境保全公共下水道</v>
      </c>
      <c r="L6" s="33" t="str">
        <f t="shared" si="3"/>
        <v>D1</v>
      </c>
      <c r="M6" s="33" t="str">
        <f t="shared" si="3"/>
        <v>非設置</v>
      </c>
      <c r="N6" s="34" t="str">
        <f t="shared" si="3"/>
        <v>-</v>
      </c>
      <c r="O6" s="34" t="str">
        <f t="shared" si="3"/>
        <v>該当数値なし</v>
      </c>
      <c r="P6" s="34">
        <f t="shared" si="3"/>
        <v>47.91</v>
      </c>
      <c r="Q6" s="34">
        <f t="shared" si="3"/>
        <v>85.6</v>
      </c>
      <c r="R6" s="34">
        <f t="shared" si="3"/>
        <v>2090</v>
      </c>
      <c r="S6" s="34">
        <f t="shared" si="3"/>
        <v>36334</v>
      </c>
      <c r="T6" s="34">
        <f t="shared" si="3"/>
        <v>25.78</v>
      </c>
      <c r="U6" s="34">
        <f t="shared" si="3"/>
        <v>1409.39</v>
      </c>
      <c r="V6" s="34">
        <f t="shared" si="3"/>
        <v>17396</v>
      </c>
      <c r="W6" s="34">
        <f t="shared" si="3"/>
        <v>4.13</v>
      </c>
      <c r="X6" s="34">
        <f t="shared" si="3"/>
        <v>4212.1099999999997</v>
      </c>
      <c r="Y6" s="35">
        <f>IF(Y7="",NA(),Y7)</f>
        <v>63.62</v>
      </c>
      <c r="Z6" s="35">
        <f t="shared" ref="Z6:AH6" si="4">IF(Z7="",NA(),Z7)</f>
        <v>65.62</v>
      </c>
      <c r="AA6" s="35">
        <f t="shared" si="4"/>
        <v>67.900000000000006</v>
      </c>
      <c r="AB6" s="35">
        <f t="shared" si="4"/>
        <v>69.569999999999993</v>
      </c>
      <c r="AC6" s="35">
        <f t="shared" si="4"/>
        <v>68.55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1325.55</v>
      </c>
      <c r="BG6" s="35">
        <f t="shared" ref="BG6:BO6" si="7">IF(BG7="",NA(),BG7)</f>
        <v>1398.84</v>
      </c>
      <c r="BH6" s="35">
        <f t="shared" si="7"/>
        <v>1351.17</v>
      </c>
      <c r="BI6" s="35">
        <f t="shared" si="7"/>
        <v>1257.08</v>
      </c>
      <c r="BJ6" s="35">
        <f t="shared" si="7"/>
        <v>1318.54</v>
      </c>
      <c r="BK6" s="35">
        <f t="shared" si="7"/>
        <v>1434.89</v>
      </c>
      <c r="BL6" s="35">
        <f t="shared" si="7"/>
        <v>1298.9100000000001</v>
      </c>
      <c r="BM6" s="35">
        <f t="shared" si="7"/>
        <v>1144.94</v>
      </c>
      <c r="BN6" s="35">
        <f t="shared" si="7"/>
        <v>1252.71</v>
      </c>
      <c r="BO6" s="35">
        <f t="shared" si="7"/>
        <v>1267.3900000000001</v>
      </c>
      <c r="BP6" s="34" t="str">
        <f>IF(BP7="","",IF(BP7="-","【-】","【"&amp;SUBSTITUTE(TEXT(BP7,"#,##0.00"),"-","△")&amp;"】"))</f>
        <v>【1,218.70】</v>
      </c>
      <c r="BQ6" s="35">
        <f>IF(BQ7="",NA(),BQ7)</f>
        <v>68.739999999999995</v>
      </c>
      <c r="BR6" s="35">
        <f t="shared" ref="BR6:BZ6" si="8">IF(BR7="",NA(),BR7)</f>
        <v>68.760000000000005</v>
      </c>
      <c r="BS6" s="35">
        <f t="shared" si="8"/>
        <v>74.28</v>
      </c>
      <c r="BT6" s="35">
        <f t="shared" si="8"/>
        <v>74.19</v>
      </c>
      <c r="BU6" s="35">
        <f t="shared" si="8"/>
        <v>67.95</v>
      </c>
      <c r="BV6" s="35">
        <f t="shared" si="8"/>
        <v>66.22</v>
      </c>
      <c r="BW6" s="35">
        <f t="shared" si="8"/>
        <v>69.87</v>
      </c>
      <c r="BX6" s="35">
        <f t="shared" si="8"/>
        <v>88.16</v>
      </c>
      <c r="BY6" s="35">
        <f t="shared" si="8"/>
        <v>87.03</v>
      </c>
      <c r="BZ6" s="35">
        <f t="shared" si="8"/>
        <v>84.3</v>
      </c>
      <c r="CA6" s="34" t="str">
        <f>IF(CA7="","",IF(CA7="-","【-】","【"&amp;SUBSTITUTE(TEXT(CA7,"#,##0.00"),"-","△")&amp;"】"))</f>
        <v>【74.17】</v>
      </c>
      <c r="CB6" s="35">
        <f>IF(CB7="",NA(),CB7)</f>
        <v>162.15</v>
      </c>
      <c r="CC6" s="35">
        <f t="shared" ref="CC6:CK6" si="9">IF(CC7="",NA(),CC7)</f>
        <v>161.94</v>
      </c>
      <c r="CD6" s="35">
        <f t="shared" si="9"/>
        <v>150</v>
      </c>
      <c r="CE6" s="35">
        <f t="shared" si="9"/>
        <v>150</v>
      </c>
      <c r="CF6" s="35">
        <f t="shared" si="9"/>
        <v>150</v>
      </c>
      <c r="CG6" s="35">
        <f t="shared" si="9"/>
        <v>246.72</v>
      </c>
      <c r="CH6" s="35">
        <f t="shared" si="9"/>
        <v>234.96</v>
      </c>
      <c r="CI6" s="35">
        <f t="shared" si="9"/>
        <v>173.89</v>
      </c>
      <c r="CJ6" s="35">
        <f t="shared" si="9"/>
        <v>177.02</v>
      </c>
      <c r="CK6" s="35">
        <f t="shared" si="9"/>
        <v>185.47</v>
      </c>
      <c r="CL6" s="34" t="str">
        <f>IF(CL7="","",IF(CL7="-","【-】","【"&amp;SUBSTITUTE(TEXT(CL7,"#,##0.00"),"-","△")&amp;"】"))</f>
        <v>【218.56】</v>
      </c>
      <c r="CM6" s="35" t="str">
        <f>IF(CM7="",NA(),CM7)</f>
        <v>-</v>
      </c>
      <c r="CN6" s="35" t="str">
        <f t="shared" ref="CN6:CV6" si="10">IF(CN7="",NA(),CN7)</f>
        <v>-</v>
      </c>
      <c r="CO6" s="35" t="str">
        <f t="shared" si="10"/>
        <v>-</v>
      </c>
      <c r="CP6" s="35" t="str">
        <f t="shared" si="10"/>
        <v>-</v>
      </c>
      <c r="CQ6" s="35" t="str">
        <f t="shared" si="10"/>
        <v>-</v>
      </c>
      <c r="CR6" s="35">
        <f t="shared" si="10"/>
        <v>41.35</v>
      </c>
      <c r="CS6" s="35">
        <f t="shared" si="10"/>
        <v>42.9</v>
      </c>
      <c r="CT6" s="35">
        <f t="shared" si="10"/>
        <v>42.38</v>
      </c>
      <c r="CU6" s="35">
        <f t="shared" si="10"/>
        <v>46.17</v>
      </c>
      <c r="CV6" s="35">
        <f t="shared" si="10"/>
        <v>45.68</v>
      </c>
      <c r="CW6" s="34" t="str">
        <f>IF(CW7="","",IF(CW7="-","【-】","【"&amp;SUBSTITUTE(TEXT(CW7,"#,##0.00"),"-","△")&amp;"】"))</f>
        <v>【42.86】</v>
      </c>
      <c r="CX6" s="35">
        <f>IF(CX7="",NA(),CX7)</f>
        <v>87.71</v>
      </c>
      <c r="CY6" s="35">
        <f t="shared" ref="CY6:DG6" si="11">IF(CY7="",NA(),CY7)</f>
        <v>86.29</v>
      </c>
      <c r="CZ6" s="35">
        <f t="shared" si="11"/>
        <v>85.95</v>
      </c>
      <c r="DA6" s="35">
        <f t="shared" si="11"/>
        <v>84.13</v>
      </c>
      <c r="DB6" s="35">
        <f t="shared" si="11"/>
        <v>83.4</v>
      </c>
      <c r="DC6" s="35">
        <f t="shared" si="11"/>
        <v>82.9</v>
      </c>
      <c r="DD6" s="35">
        <f t="shared" si="11"/>
        <v>83.5</v>
      </c>
      <c r="DE6" s="35">
        <f t="shared" si="11"/>
        <v>87.01</v>
      </c>
      <c r="DF6" s="35">
        <f t="shared" si="11"/>
        <v>87.84</v>
      </c>
      <c r="DG6" s="35">
        <f t="shared" si="11"/>
        <v>87.96</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0.15</v>
      </c>
      <c r="EM6" s="35">
        <f t="shared" si="14"/>
        <v>0.06</v>
      </c>
      <c r="EN6" s="35">
        <f t="shared" si="14"/>
        <v>0.04</v>
      </c>
      <c r="EO6" s="34" t="str">
        <f>IF(EO7="","",IF(EO7="-","【-】","【"&amp;SUBSTITUTE(TEXT(EO7,"#,##0.00"),"-","△")&amp;"】"))</f>
        <v>【0.28】</v>
      </c>
    </row>
    <row r="7" spans="1:145" s="36" customFormat="1" x14ac:dyDescent="0.2">
      <c r="A7" s="28"/>
      <c r="B7" s="37">
        <v>2019</v>
      </c>
      <c r="C7" s="37">
        <v>104647</v>
      </c>
      <c r="D7" s="37">
        <v>47</v>
      </c>
      <c r="E7" s="37">
        <v>17</v>
      </c>
      <c r="F7" s="37">
        <v>4</v>
      </c>
      <c r="G7" s="37">
        <v>0</v>
      </c>
      <c r="H7" s="37" t="s">
        <v>99</v>
      </c>
      <c r="I7" s="37" t="s">
        <v>100</v>
      </c>
      <c r="J7" s="37" t="s">
        <v>101</v>
      </c>
      <c r="K7" s="37" t="s">
        <v>102</v>
      </c>
      <c r="L7" s="37" t="s">
        <v>103</v>
      </c>
      <c r="M7" s="37" t="s">
        <v>104</v>
      </c>
      <c r="N7" s="38" t="s">
        <v>105</v>
      </c>
      <c r="O7" s="38" t="s">
        <v>106</v>
      </c>
      <c r="P7" s="38">
        <v>47.91</v>
      </c>
      <c r="Q7" s="38">
        <v>85.6</v>
      </c>
      <c r="R7" s="38">
        <v>2090</v>
      </c>
      <c r="S7" s="38">
        <v>36334</v>
      </c>
      <c r="T7" s="38">
        <v>25.78</v>
      </c>
      <c r="U7" s="38">
        <v>1409.39</v>
      </c>
      <c r="V7" s="38">
        <v>17396</v>
      </c>
      <c r="W7" s="38">
        <v>4.13</v>
      </c>
      <c r="X7" s="38">
        <v>4212.1099999999997</v>
      </c>
      <c r="Y7" s="38">
        <v>63.62</v>
      </c>
      <c r="Z7" s="38">
        <v>65.62</v>
      </c>
      <c r="AA7" s="38">
        <v>67.900000000000006</v>
      </c>
      <c r="AB7" s="38">
        <v>69.569999999999993</v>
      </c>
      <c r="AC7" s="38">
        <v>68.55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1325.55</v>
      </c>
      <c r="BG7" s="38">
        <v>1398.84</v>
      </c>
      <c r="BH7" s="38">
        <v>1351.17</v>
      </c>
      <c r="BI7" s="38">
        <v>1257.08</v>
      </c>
      <c r="BJ7" s="38">
        <v>1318.54</v>
      </c>
      <c r="BK7" s="38">
        <v>1434.89</v>
      </c>
      <c r="BL7" s="38">
        <v>1298.9100000000001</v>
      </c>
      <c r="BM7" s="38">
        <v>1144.94</v>
      </c>
      <c r="BN7" s="38">
        <v>1252.71</v>
      </c>
      <c r="BO7" s="38">
        <v>1267.3900000000001</v>
      </c>
      <c r="BP7" s="38">
        <v>1218.7</v>
      </c>
      <c r="BQ7" s="38">
        <v>68.739999999999995</v>
      </c>
      <c r="BR7" s="38">
        <v>68.760000000000005</v>
      </c>
      <c r="BS7" s="38">
        <v>74.28</v>
      </c>
      <c r="BT7" s="38">
        <v>74.19</v>
      </c>
      <c r="BU7" s="38">
        <v>67.95</v>
      </c>
      <c r="BV7" s="38">
        <v>66.22</v>
      </c>
      <c r="BW7" s="38">
        <v>69.87</v>
      </c>
      <c r="BX7" s="38">
        <v>88.16</v>
      </c>
      <c r="BY7" s="38">
        <v>87.03</v>
      </c>
      <c r="BZ7" s="38">
        <v>84.3</v>
      </c>
      <c r="CA7" s="38">
        <v>74.17</v>
      </c>
      <c r="CB7" s="38">
        <v>162.15</v>
      </c>
      <c r="CC7" s="38">
        <v>161.94</v>
      </c>
      <c r="CD7" s="38">
        <v>150</v>
      </c>
      <c r="CE7" s="38">
        <v>150</v>
      </c>
      <c r="CF7" s="38">
        <v>150</v>
      </c>
      <c r="CG7" s="38">
        <v>246.72</v>
      </c>
      <c r="CH7" s="38">
        <v>234.96</v>
      </c>
      <c r="CI7" s="38">
        <v>173.89</v>
      </c>
      <c r="CJ7" s="38">
        <v>177.02</v>
      </c>
      <c r="CK7" s="38">
        <v>185.47</v>
      </c>
      <c r="CL7" s="38">
        <v>218.56</v>
      </c>
      <c r="CM7" s="38" t="s">
        <v>105</v>
      </c>
      <c r="CN7" s="38" t="s">
        <v>105</v>
      </c>
      <c r="CO7" s="38" t="s">
        <v>105</v>
      </c>
      <c r="CP7" s="38" t="s">
        <v>105</v>
      </c>
      <c r="CQ7" s="38" t="s">
        <v>105</v>
      </c>
      <c r="CR7" s="38">
        <v>41.35</v>
      </c>
      <c r="CS7" s="38">
        <v>42.9</v>
      </c>
      <c r="CT7" s="38">
        <v>42.38</v>
      </c>
      <c r="CU7" s="38">
        <v>46.17</v>
      </c>
      <c r="CV7" s="38">
        <v>45.68</v>
      </c>
      <c r="CW7" s="38">
        <v>42.86</v>
      </c>
      <c r="CX7" s="38">
        <v>87.71</v>
      </c>
      <c r="CY7" s="38">
        <v>86.29</v>
      </c>
      <c r="CZ7" s="38">
        <v>85.95</v>
      </c>
      <c r="DA7" s="38">
        <v>84.13</v>
      </c>
      <c r="DB7" s="38">
        <v>83.4</v>
      </c>
      <c r="DC7" s="38">
        <v>82.9</v>
      </c>
      <c r="DD7" s="38">
        <v>83.5</v>
      </c>
      <c r="DE7" s="38">
        <v>87.01</v>
      </c>
      <c r="DF7" s="38">
        <v>87.84</v>
      </c>
      <c r="DG7" s="38">
        <v>87.96</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0.15</v>
      </c>
      <c r="EM7" s="38">
        <v>0.06</v>
      </c>
      <c r="EN7" s="38">
        <v>0.04</v>
      </c>
      <c r="EO7" s="38">
        <v>0.28000000000000003</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112</v>
      </c>
    </row>
    <row r="12" spans="1:145" x14ac:dyDescent="0.2">
      <c r="B12">
        <v>1</v>
      </c>
      <c r="C12">
        <v>1</v>
      </c>
      <c r="D12">
        <v>1</v>
      </c>
      <c r="E12">
        <v>1</v>
      </c>
      <c r="F12">
        <v>1</v>
      </c>
      <c r="G12" t="s">
        <v>113</v>
      </c>
    </row>
    <row r="13" spans="1:145" x14ac:dyDescent="0.2">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ModifiedBy> </cp:lastModifiedBy>
  <cp:lastPrinted>2021-01-26T01:00:55Z</cp:lastPrinted>
  <dcterms:created xsi:type="dcterms:W3CDTF">2020-12-04T02:54:08Z</dcterms:created>
  <dcterms:modified xsi:type="dcterms:W3CDTF">2021-02-10T10:29:56Z</dcterms:modified>
  <cp:category/>
</cp:coreProperties>
</file>